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CCEM\Desktop\SIES\Matrícula 2023\"/>
    </mc:Choice>
  </mc:AlternateContent>
  <bookViews>
    <workbookView xWindow="0" yWindow="0" windowWidth="20490" windowHeight="7650" tabRatio="875"/>
  </bookViews>
  <sheets>
    <sheet name="Índice" sheetId="19" r:id="rId1"/>
    <sheet name="Matrícula Total 2023" sheetId="34" r:id="rId2"/>
    <sheet name="Evolución Matrícula Total" sheetId="25" r:id="rId3"/>
    <sheet name="Matrícula Pregrado 2023" sheetId="35" r:id="rId4"/>
    <sheet name="Evolución Matrícula Pregrado" sheetId="36" r:id="rId5"/>
    <sheet name="Matrícula Posgrado 2023" sheetId="29" r:id="rId6"/>
    <sheet name="Evolución Matrícula Posgrado" sheetId="28" r:id="rId7"/>
    <sheet name="Matrícula Postitulo 2023" sheetId="32" r:id="rId8"/>
    <sheet name="Evolución Matrícula Postítulo" sheetId="31" r:id="rId9"/>
    <sheet name="Matrícula 2023 PPOO" sheetId="41" r:id="rId10"/>
    <sheet name="Matrícula 2023 (Con discapac.)" sheetId="40" r:id="rId11"/>
    <sheet name="Listado de instituciones 2023" sheetId="33" r:id="rId12"/>
  </sheets>
  <definedNames>
    <definedName name="_xlnm._FilterDatabase" localSheetId="10" hidden="1">'Matrícula 2023 (Con discapac.)'!$A$277:$EY$416</definedName>
    <definedName name="_xlnm._FilterDatabase" localSheetId="9" hidden="1">'Matrícula 2023 PPOO'!$A$280:$EK$415</definedName>
    <definedName name="Matricula_Total_2019_por_tipo_de_institución_y_sexo" localSheetId="4">#REF!</definedName>
    <definedName name="Matricula_Total_2019_por_tipo_de_institución_y_sexo" localSheetId="3">#REF!</definedName>
    <definedName name="Matricula_Total_2019_por_tipo_de_institución_y_sexo">'Matrícula Total 2023'!$A$11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98" i="40" l="1"/>
  <c r="E105" i="40"/>
  <c r="D105" i="40"/>
  <c r="D99" i="40"/>
  <c r="D100" i="40"/>
  <c r="D101" i="40"/>
  <c r="D102" i="40"/>
  <c r="D103" i="40"/>
  <c r="D104" i="40"/>
  <c r="D98" i="40"/>
  <c r="S436" i="36" l="1"/>
  <c r="T436" i="36"/>
  <c r="U436" i="36"/>
  <c r="S437" i="36"/>
  <c r="T437" i="36"/>
  <c r="U437" i="36"/>
  <c r="S438" i="36"/>
  <c r="T438" i="36"/>
  <c r="U438" i="36"/>
  <c r="S439" i="36"/>
  <c r="T439" i="36"/>
  <c r="U439" i="36"/>
  <c r="S440" i="36"/>
  <c r="T440" i="36"/>
  <c r="U440" i="36"/>
  <c r="S441" i="36"/>
  <c r="T441" i="36"/>
  <c r="U441" i="36"/>
  <c r="S442" i="36"/>
  <c r="T442" i="36"/>
  <c r="U442" i="36"/>
  <c r="S443" i="36"/>
  <c r="T443" i="36"/>
  <c r="U443" i="36"/>
  <c r="S444" i="36"/>
  <c r="T444" i="36"/>
  <c r="U444" i="36"/>
  <c r="S445" i="36"/>
  <c r="T445" i="36"/>
  <c r="U445" i="36"/>
  <c r="S446" i="36"/>
  <c r="T446" i="36"/>
  <c r="U446" i="36"/>
  <c r="S447" i="36"/>
  <c r="T447" i="36"/>
  <c r="U447" i="36"/>
  <c r="S448" i="36"/>
  <c r="V443" i="36"/>
  <c r="V438" i="36"/>
  <c r="V437" i="36"/>
  <c r="V436" i="36"/>
  <c r="V439" i="36"/>
  <c r="V448" i="36"/>
  <c r="V446" i="36"/>
  <c r="V449" i="36"/>
  <c r="V445" i="36"/>
  <c r="V441" i="36"/>
  <c r="V435" i="36"/>
  <c r="V440" i="36"/>
  <c r="V442" i="36"/>
  <c r="V447" i="36"/>
  <c r="V450" i="36"/>
  <c r="V444" i="36"/>
  <c r="S450" i="36"/>
  <c r="T450" i="36"/>
  <c r="U450" i="36"/>
  <c r="U435" i="36"/>
  <c r="T435" i="36"/>
  <c r="S435" i="36"/>
  <c r="S416" i="36"/>
  <c r="V431" i="36"/>
  <c r="V426" i="36"/>
  <c r="V422" i="36"/>
  <c r="V421" i="36"/>
  <c r="V418" i="36"/>
  <c r="V423" i="36"/>
  <c r="V427" i="36"/>
  <c r="V430" i="36"/>
  <c r="V429" i="36"/>
  <c r="V428" i="36"/>
  <c r="V420" i="36"/>
  <c r="V417" i="36"/>
  <c r="V416" i="36"/>
  <c r="V419" i="36"/>
  <c r="V424" i="36"/>
  <c r="V425" i="36"/>
  <c r="S424" i="36"/>
  <c r="T424" i="36"/>
  <c r="U424" i="36"/>
  <c r="S419" i="36"/>
  <c r="T419" i="36"/>
  <c r="U419" i="36"/>
  <c r="T416" i="36"/>
  <c r="U416" i="36"/>
  <c r="S417" i="36"/>
  <c r="T417" i="36"/>
  <c r="U417" i="36"/>
  <c r="S420" i="36"/>
  <c r="T420" i="36"/>
  <c r="U420" i="36"/>
  <c r="S428" i="36"/>
  <c r="T428" i="36"/>
  <c r="U428" i="36"/>
  <c r="S429" i="36"/>
  <c r="T429" i="36"/>
  <c r="U429" i="36"/>
  <c r="S430" i="36"/>
  <c r="T430" i="36"/>
  <c r="S427" i="36"/>
  <c r="T427" i="36"/>
  <c r="U427" i="36"/>
  <c r="S423" i="36"/>
  <c r="T423" i="36"/>
  <c r="U423" i="36"/>
  <c r="S418" i="36"/>
  <c r="T418" i="36"/>
  <c r="U418" i="36"/>
  <c r="S421" i="36"/>
  <c r="T421" i="36"/>
  <c r="U421" i="36"/>
  <c r="S422" i="36"/>
  <c r="T422" i="36"/>
  <c r="U422" i="36"/>
  <c r="S426" i="36"/>
  <c r="T426" i="36"/>
  <c r="U426" i="36"/>
  <c r="S431" i="36"/>
  <c r="T431" i="36"/>
  <c r="U431" i="36"/>
  <c r="U425" i="36"/>
  <c r="T425" i="36"/>
  <c r="S425" i="36"/>
  <c r="T697" i="36"/>
  <c r="U697" i="36"/>
  <c r="V697" i="36"/>
  <c r="V680" i="36"/>
  <c r="U680" i="36"/>
  <c r="T680" i="36"/>
  <c r="S6" i="36"/>
  <c r="E117" i="40"/>
  <c r="E118" i="40"/>
  <c r="E119" i="40"/>
  <c r="E116" i="40"/>
  <c r="B138" i="33"/>
  <c r="C138" i="33"/>
  <c r="D138" i="33"/>
  <c r="E138" i="33"/>
  <c r="E279" i="40"/>
  <c r="E280" i="40"/>
  <c r="E281" i="40"/>
  <c r="E282" i="40"/>
  <c r="E283" i="40"/>
  <c r="E284" i="40"/>
  <c r="E285" i="40"/>
  <c r="E286" i="40"/>
  <c r="E287" i="40"/>
  <c r="E288" i="40"/>
  <c r="E289" i="40"/>
  <c r="E290" i="40"/>
  <c r="E291" i="40"/>
  <c r="E292" i="40"/>
  <c r="E293" i="40"/>
  <c r="E294" i="40"/>
  <c r="E295" i="40"/>
  <c r="E296" i="40"/>
  <c r="E297" i="40"/>
  <c r="E298" i="40"/>
  <c r="E299" i="40"/>
  <c r="E300" i="40"/>
  <c r="E301" i="40"/>
  <c r="E302" i="40"/>
  <c r="E303" i="40"/>
  <c r="E304" i="40"/>
  <c r="E305" i="40"/>
  <c r="E306" i="40"/>
  <c r="E307" i="40"/>
  <c r="E308" i="40"/>
  <c r="E309" i="40"/>
  <c r="E310" i="40"/>
  <c r="E311" i="40"/>
  <c r="E312" i="40"/>
  <c r="E313" i="40"/>
  <c r="E314" i="40"/>
  <c r="E315" i="40"/>
  <c r="E316" i="40"/>
  <c r="E317" i="40"/>
  <c r="E318" i="40"/>
  <c r="E319" i="40"/>
  <c r="E320" i="40"/>
  <c r="E321" i="40"/>
  <c r="E322" i="40"/>
  <c r="E323" i="40"/>
  <c r="E324" i="40"/>
  <c r="E325" i="40"/>
  <c r="E326" i="40"/>
  <c r="E327" i="40"/>
  <c r="E328" i="40"/>
  <c r="E329" i="40"/>
  <c r="E330" i="40"/>
  <c r="E331" i="40"/>
  <c r="E332" i="40"/>
  <c r="E333" i="40"/>
  <c r="E334" i="40"/>
  <c r="E335" i="40"/>
  <c r="E336" i="40"/>
  <c r="E337" i="40"/>
  <c r="E338" i="40"/>
  <c r="E339" i="40"/>
  <c r="E340" i="40"/>
  <c r="E341" i="40"/>
  <c r="E342" i="40"/>
  <c r="E343" i="40"/>
  <c r="E344" i="40"/>
  <c r="E345" i="40"/>
  <c r="E346" i="40"/>
  <c r="E347" i="40"/>
  <c r="E348" i="40"/>
  <c r="E349" i="40"/>
  <c r="E350" i="40"/>
  <c r="E351" i="40"/>
  <c r="E352" i="40"/>
  <c r="E353" i="40"/>
  <c r="E354" i="40"/>
  <c r="E355" i="40"/>
  <c r="E356" i="40"/>
  <c r="E357" i="40"/>
  <c r="E358" i="40"/>
  <c r="E359" i="40"/>
  <c r="E360" i="40"/>
  <c r="E361" i="40"/>
  <c r="E362" i="40"/>
  <c r="E363" i="40"/>
  <c r="E364" i="40"/>
  <c r="E365" i="40"/>
  <c r="E366" i="40"/>
  <c r="E367" i="40"/>
  <c r="E368" i="40"/>
  <c r="E369" i="40"/>
  <c r="E370" i="40"/>
  <c r="E371" i="40"/>
  <c r="E372" i="40"/>
  <c r="E373" i="40"/>
  <c r="E374" i="40"/>
  <c r="E375" i="40"/>
  <c r="E376" i="40"/>
  <c r="E377" i="40"/>
  <c r="E378" i="40"/>
  <c r="E379" i="40"/>
  <c r="E380" i="40"/>
  <c r="E381" i="40"/>
  <c r="E382" i="40"/>
  <c r="E383" i="40"/>
  <c r="E384" i="40"/>
  <c r="E385" i="40"/>
  <c r="E386" i="40"/>
  <c r="E387" i="40"/>
  <c r="E388" i="40"/>
  <c r="E389" i="40"/>
  <c r="E390" i="40"/>
  <c r="E391" i="40"/>
  <c r="E392" i="40"/>
  <c r="E393" i="40"/>
  <c r="E394" i="40"/>
  <c r="E395" i="40"/>
  <c r="E396" i="40"/>
  <c r="E397" i="40"/>
  <c r="E398" i="40"/>
  <c r="E399" i="40"/>
  <c r="E400" i="40"/>
  <c r="E401" i="40"/>
  <c r="E402" i="40"/>
  <c r="E403" i="40"/>
  <c r="E404" i="40"/>
  <c r="E405" i="40"/>
  <c r="E406" i="40"/>
  <c r="E407" i="40"/>
  <c r="E408" i="40"/>
  <c r="E409" i="40"/>
  <c r="E410" i="40"/>
  <c r="E411" i="40"/>
  <c r="E412" i="40"/>
  <c r="E278" i="40"/>
  <c r="D279" i="40"/>
  <c r="D280" i="40"/>
  <c r="D281" i="40"/>
  <c r="D282" i="40"/>
  <c r="D283" i="40"/>
  <c r="D284" i="40"/>
  <c r="D285" i="40"/>
  <c r="D286" i="40"/>
  <c r="D287" i="40"/>
  <c r="D288" i="40"/>
  <c r="D289" i="40"/>
  <c r="D290" i="40"/>
  <c r="D291" i="40"/>
  <c r="D292" i="40"/>
  <c r="D293" i="40"/>
  <c r="D294" i="40"/>
  <c r="D295" i="40"/>
  <c r="D296" i="40"/>
  <c r="D297" i="40"/>
  <c r="D298" i="40"/>
  <c r="D299" i="40"/>
  <c r="D300" i="40"/>
  <c r="D301" i="40"/>
  <c r="D302" i="40"/>
  <c r="D303" i="40"/>
  <c r="D304" i="40"/>
  <c r="D305" i="40"/>
  <c r="D306" i="40"/>
  <c r="D307" i="40"/>
  <c r="D308" i="40"/>
  <c r="D309" i="40"/>
  <c r="D310" i="40"/>
  <c r="D311" i="40"/>
  <c r="D312" i="40"/>
  <c r="D313" i="40"/>
  <c r="D314" i="40"/>
  <c r="D315" i="40"/>
  <c r="D316" i="40"/>
  <c r="D317" i="40"/>
  <c r="D318" i="40"/>
  <c r="D319" i="40"/>
  <c r="D320" i="40"/>
  <c r="D321" i="40"/>
  <c r="D322" i="40"/>
  <c r="D323" i="40"/>
  <c r="D324" i="40"/>
  <c r="D325" i="40"/>
  <c r="D326" i="40"/>
  <c r="D327" i="40"/>
  <c r="D328" i="40"/>
  <c r="D329" i="40"/>
  <c r="D330" i="40"/>
  <c r="D331" i="40"/>
  <c r="D332" i="40"/>
  <c r="D333" i="40"/>
  <c r="D334" i="40"/>
  <c r="D335" i="40"/>
  <c r="D336" i="40"/>
  <c r="D337" i="40"/>
  <c r="D338" i="40"/>
  <c r="D339" i="40"/>
  <c r="D340" i="40"/>
  <c r="D341" i="40"/>
  <c r="D342" i="40"/>
  <c r="D343" i="40"/>
  <c r="D344" i="40"/>
  <c r="D345" i="40"/>
  <c r="D346" i="40"/>
  <c r="D347" i="40"/>
  <c r="D348" i="40"/>
  <c r="D349" i="40"/>
  <c r="D350" i="40"/>
  <c r="D351" i="40"/>
  <c r="D352" i="40"/>
  <c r="D353" i="40"/>
  <c r="D354" i="40"/>
  <c r="D355" i="40"/>
  <c r="D356" i="40"/>
  <c r="D357" i="40"/>
  <c r="D358" i="40"/>
  <c r="D359" i="40"/>
  <c r="D360" i="40"/>
  <c r="D361" i="40"/>
  <c r="D362" i="40"/>
  <c r="D363" i="40"/>
  <c r="D364" i="40"/>
  <c r="D365" i="40"/>
  <c r="D366" i="40"/>
  <c r="D367" i="40"/>
  <c r="D368" i="40"/>
  <c r="D369" i="40"/>
  <c r="D370" i="40"/>
  <c r="D371" i="40"/>
  <c r="D372" i="40"/>
  <c r="D373" i="40"/>
  <c r="D374" i="40"/>
  <c r="D375" i="40"/>
  <c r="D376" i="40"/>
  <c r="D377" i="40"/>
  <c r="D378" i="40"/>
  <c r="D379" i="40"/>
  <c r="D380" i="40"/>
  <c r="D381" i="40"/>
  <c r="D382" i="40"/>
  <c r="D383" i="40"/>
  <c r="D384" i="40"/>
  <c r="D385" i="40"/>
  <c r="D386" i="40"/>
  <c r="D387" i="40"/>
  <c r="D388" i="40"/>
  <c r="D389" i="40"/>
  <c r="D390" i="40"/>
  <c r="D391" i="40"/>
  <c r="D392" i="40"/>
  <c r="D393" i="40"/>
  <c r="D394" i="40"/>
  <c r="D395" i="40"/>
  <c r="D396" i="40"/>
  <c r="D397" i="40"/>
  <c r="D398" i="40"/>
  <c r="D399" i="40"/>
  <c r="D400" i="40"/>
  <c r="D401" i="40"/>
  <c r="D402" i="40"/>
  <c r="D403" i="40"/>
  <c r="D404" i="40"/>
  <c r="D405" i="40"/>
  <c r="D406" i="40"/>
  <c r="D407" i="40"/>
  <c r="D408" i="40"/>
  <c r="D409" i="40"/>
  <c r="D410" i="40"/>
  <c r="D411" i="40"/>
  <c r="D412" i="40"/>
  <c r="D278" i="40"/>
  <c r="D204" i="40"/>
  <c r="D203" i="40"/>
  <c r="D202" i="40"/>
  <c r="D201" i="40"/>
  <c r="D200" i="40"/>
  <c r="D199" i="40"/>
  <c r="D198" i="40"/>
  <c r="D197" i="40"/>
  <c r="D196" i="40"/>
  <c r="D195" i="40"/>
  <c r="D194" i="40"/>
  <c r="E172" i="40"/>
  <c r="E173" i="40"/>
  <c r="E174" i="40"/>
  <c r="E175" i="40"/>
  <c r="E176" i="40"/>
  <c r="E171" i="40"/>
  <c r="D176" i="40"/>
  <c r="D175" i="40"/>
  <c r="D174" i="40"/>
  <c r="D173" i="40"/>
  <c r="D172" i="40"/>
  <c r="D171" i="40"/>
  <c r="C140" i="40"/>
  <c r="D119" i="40"/>
  <c r="D118" i="40"/>
  <c r="D117" i="40"/>
  <c r="D116" i="40"/>
  <c r="D110" i="40"/>
  <c r="D111" i="40"/>
  <c r="D112" i="40"/>
  <c r="D109" i="40"/>
  <c r="E109" i="40"/>
  <c r="E99" i="40"/>
  <c r="E100" i="40"/>
  <c r="E101" i="40"/>
  <c r="E102" i="40"/>
  <c r="E103" i="40"/>
  <c r="E104" i="40"/>
  <c r="C105" i="40"/>
  <c r="D88" i="40"/>
  <c r="D89" i="40"/>
  <c r="D90" i="40"/>
  <c r="D91" i="40"/>
  <c r="D92" i="40"/>
  <c r="D93" i="40"/>
  <c r="C94" i="40"/>
  <c r="B94" i="40"/>
  <c r="E90" i="40" s="1"/>
  <c r="D81" i="40"/>
  <c r="C83" i="40"/>
  <c r="B83" i="40"/>
  <c r="D76" i="40"/>
  <c r="D75" i="40"/>
  <c r="C77" i="40"/>
  <c r="B77" i="40"/>
  <c r="E76" i="40" s="1"/>
  <c r="E282" i="41"/>
  <c r="E283" i="41"/>
  <c r="E284" i="41"/>
  <c r="E285" i="41"/>
  <c r="E286" i="41"/>
  <c r="E287" i="41"/>
  <c r="E288" i="41"/>
  <c r="E289" i="41"/>
  <c r="E290" i="41"/>
  <c r="E291" i="41"/>
  <c r="E292" i="41"/>
  <c r="E293" i="41"/>
  <c r="E294" i="41"/>
  <c r="E295" i="41"/>
  <c r="E296" i="41"/>
  <c r="E297" i="41"/>
  <c r="E298" i="41"/>
  <c r="E299" i="41"/>
  <c r="E300" i="41"/>
  <c r="E301" i="41"/>
  <c r="E302" i="41"/>
  <c r="E303" i="41"/>
  <c r="E304" i="41"/>
  <c r="E305" i="41"/>
  <c r="E306" i="41"/>
  <c r="E307" i="41"/>
  <c r="E308" i="41"/>
  <c r="E309" i="41"/>
  <c r="E310" i="41"/>
  <c r="E311" i="41"/>
  <c r="E312" i="41"/>
  <c r="E313" i="41"/>
  <c r="E314" i="41"/>
  <c r="E315" i="41"/>
  <c r="E316" i="41"/>
  <c r="E317" i="41"/>
  <c r="E318" i="41"/>
  <c r="E319" i="41"/>
  <c r="E320" i="41"/>
  <c r="E321" i="41"/>
  <c r="E322" i="41"/>
  <c r="E323" i="41"/>
  <c r="E324" i="41"/>
  <c r="E325" i="41"/>
  <c r="E326" i="41"/>
  <c r="E327" i="41"/>
  <c r="E328" i="41"/>
  <c r="E329" i="41"/>
  <c r="E330" i="41"/>
  <c r="E331" i="41"/>
  <c r="E332" i="41"/>
  <c r="E333" i="41"/>
  <c r="E334" i="41"/>
  <c r="E335" i="41"/>
  <c r="E336" i="41"/>
  <c r="E337" i="41"/>
  <c r="E338" i="41"/>
  <c r="E339" i="41"/>
  <c r="E340" i="41"/>
  <c r="E341" i="41"/>
  <c r="E342" i="41"/>
  <c r="E343" i="41"/>
  <c r="E344" i="41"/>
  <c r="E345" i="41"/>
  <c r="E346" i="41"/>
  <c r="E347" i="41"/>
  <c r="E348" i="41"/>
  <c r="E349" i="41"/>
  <c r="E350" i="41"/>
  <c r="E351" i="41"/>
  <c r="E352" i="41"/>
  <c r="E353" i="41"/>
  <c r="E354" i="41"/>
  <c r="E355" i="41"/>
  <c r="E356" i="41"/>
  <c r="E357" i="41"/>
  <c r="E358" i="41"/>
  <c r="E359" i="41"/>
  <c r="E360" i="41"/>
  <c r="E361" i="41"/>
  <c r="E362" i="41"/>
  <c r="E363" i="41"/>
  <c r="E364" i="41"/>
  <c r="E365" i="41"/>
  <c r="E366" i="41"/>
  <c r="E367" i="41"/>
  <c r="E368" i="41"/>
  <c r="E369" i="41"/>
  <c r="E370" i="41"/>
  <c r="E371" i="41"/>
  <c r="E372" i="41"/>
  <c r="E373" i="41"/>
  <c r="E374" i="41"/>
  <c r="E375" i="41"/>
  <c r="E376" i="41"/>
  <c r="E377" i="41"/>
  <c r="E378" i="41"/>
  <c r="E379" i="41"/>
  <c r="E380" i="41"/>
  <c r="E381" i="41"/>
  <c r="E382" i="41"/>
  <c r="E383" i="41"/>
  <c r="E384" i="41"/>
  <c r="E385" i="41"/>
  <c r="E386" i="41"/>
  <c r="E387" i="41"/>
  <c r="E388" i="41"/>
  <c r="E389" i="41"/>
  <c r="E390" i="41"/>
  <c r="E391" i="41"/>
  <c r="E392" i="41"/>
  <c r="E393" i="41"/>
  <c r="E394" i="41"/>
  <c r="E395" i="41"/>
  <c r="E396" i="41"/>
  <c r="E397" i="41"/>
  <c r="E398" i="41"/>
  <c r="E399" i="41"/>
  <c r="E400" i="41"/>
  <c r="E401" i="41"/>
  <c r="E402" i="41"/>
  <c r="E403" i="41"/>
  <c r="E404" i="41"/>
  <c r="E405" i="41"/>
  <c r="E406" i="41"/>
  <c r="E407" i="41"/>
  <c r="E408" i="41"/>
  <c r="E409" i="41"/>
  <c r="E410" i="41"/>
  <c r="E411" i="41"/>
  <c r="E412" i="41"/>
  <c r="E413" i="41"/>
  <c r="E414" i="41"/>
  <c r="E415" i="41"/>
  <c r="E281" i="41"/>
  <c r="D282" i="41"/>
  <c r="D283" i="41"/>
  <c r="D284" i="41"/>
  <c r="D285" i="41"/>
  <c r="D286" i="41"/>
  <c r="D287" i="41"/>
  <c r="D288" i="41"/>
  <c r="D289" i="41"/>
  <c r="D290" i="41"/>
  <c r="D291" i="41"/>
  <c r="D292" i="41"/>
  <c r="D293" i="41"/>
  <c r="D294" i="41"/>
  <c r="D295" i="41"/>
  <c r="D296" i="41"/>
  <c r="D297" i="41"/>
  <c r="D298" i="41"/>
  <c r="D299" i="41"/>
  <c r="D300" i="41"/>
  <c r="D301" i="41"/>
  <c r="D302" i="41"/>
  <c r="D303" i="41"/>
  <c r="D304" i="41"/>
  <c r="D305" i="41"/>
  <c r="D306" i="41"/>
  <c r="D307" i="41"/>
  <c r="D308" i="41"/>
  <c r="D309" i="41"/>
  <c r="D310" i="41"/>
  <c r="D311" i="41"/>
  <c r="D312" i="41"/>
  <c r="D313" i="41"/>
  <c r="D314" i="41"/>
  <c r="D315" i="41"/>
  <c r="D316" i="41"/>
  <c r="D317" i="41"/>
  <c r="D318" i="41"/>
  <c r="D319" i="41"/>
  <c r="D320" i="41"/>
  <c r="D321" i="41"/>
  <c r="D322" i="41"/>
  <c r="D323" i="41"/>
  <c r="D324" i="41"/>
  <c r="D325" i="41"/>
  <c r="D326" i="41"/>
  <c r="D327" i="41"/>
  <c r="D328" i="41"/>
  <c r="D329" i="41"/>
  <c r="D330" i="41"/>
  <c r="D331" i="41"/>
  <c r="D332" i="41"/>
  <c r="D333" i="41"/>
  <c r="D334" i="41"/>
  <c r="D335" i="41"/>
  <c r="D336" i="41"/>
  <c r="D337" i="41"/>
  <c r="D338" i="41"/>
  <c r="D339" i="41"/>
  <c r="D340" i="41"/>
  <c r="D341" i="41"/>
  <c r="D342" i="41"/>
  <c r="D343" i="41"/>
  <c r="D344" i="41"/>
  <c r="D345" i="41"/>
  <c r="D346" i="41"/>
  <c r="D347" i="41"/>
  <c r="D348" i="41"/>
  <c r="D349" i="41"/>
  <c r="D350" i="41"/>
  <c r="D351" i="41"/>
  <c r="D352" i="41"/>
  <c r="D353" i="41"/>
  <c r="D354" i="41"/>
  <c r="D355" i="41"/>
  <c r="D356" i="41"/>
  <c r="D357" i="41"/>
  <c r="D358" i="41"/>
  <c r="D359" i="41"/>
  <c r="D360" i="41"/>
  <c r="D361" i="41"/>
  <c r="D362" i="41"/>
  <c r="D363" i="41"/>
  <c r="D364" i="41"/>
  <c r="D365" i="41"/>
  <c r="D366" i="41"/>
  <c r="D367" i="41"/>
  <c r="D368" i="41"/>
  <c r="D369" i="41"/>
  <c r="D370" i="41"/>
  <c r="D371" i="41"/>
  <c r="D372" i="41"/>
  <c r="D373" i="41"/>
  <c r="D374" i="41"/>
  <c r="D375" i="41"/>
  <c r="D376" i="41"/>
  <c r="D377" i="41"/>
  <c r="D378" i="41"/>
  <c r="D379" i="41"/>
  <c r="D380" i="41"/>
  <c r="D381" i="41"/>
  <c r="D382" i="41"/>
  <c r="D383" i="41"/>
  <c r="D384" i="41"/>
  <c r="D385" i="41"/>
  <c r="D386" i="41"/>
  <c r="D387" i="41"/>
  <c r="D388" i="41"/>
  <c r="D389" i="41"/>
  <c r="D390" i="41"/>
  <c r="D391" i="41"/>
  <c r="D392" i="41"/>
  <c r="D393" i="41"/>
  <c r="D394" i="41"/>
  <c r="D395" i="41"/>
  <c r="D396" i="41"/>
  <c r="D397" i="41"/>
  <c r="D398" i="41"/>
  <c r="D399" i="41"/>
  <c r="D400" i="41"/>
  <c r="D401" i="41"/>
  <c r="D402" i="41"/>
  <c r="D403" i="41"/>
  <c r="D404" i="41"/>
  <c r="D405" i="41"/>
  <c r="D406" i="41"/>
  <c r="D407" i="41"/>
  <c r="D408" i="41"/>
  <c r="D409" i="41"/>
  <c r="D410" i="41"/>
  <c r="D411" i="41"/>
  <c r="D412" i="41"/>
  <c r="D413" i="41"/>
  <c r="D414" i="41"/>
  <c r="D415" i="41"/>
  <c r="D281" i="41"/>
  <c r="L266" i="41"/>
  <c r="L267" i="41"/>
  <c r="L268" i="41"/>
  <c r="L269" i="41"/>
  <c r="L270" i="41"/>
  <c r="L271" i="41"/>
  <c r="L272" i="41"/>
  <c r="L273" i="41"/>
  <c r="L274" i="41"/>
  <c r="L275" i="41"/>
  <c r="L276" i="41"/>
  <c r="L277" i="41"/>
  <c r="L265" i="41"/>
  <c r="D77" i="40" l="1"/>
  <c r="E93" i="40"/>
  <c r="D94" i="40"/>
  <c r="E89" i="40"/>
  <c r="E87" i="40"/>
  <c r="E88" i="40"/>
  <c r="E94" i="40"/>
  <c r="E92" i="40"/>
  <c r="E91" i="40"/>
  <c r="E75" i="40"/>
  <c r="E77" i="40"/>
  <c r="L212" i="41"/>
  <c r="L213" i="41"/>
  <c r="L214" i="41"/>
  <c r="L215" i="41"/>
  <c r="L216" i="41"/>
  <c r="L217" i="41"/>
  <c r="L218" i="41"/>
  <c r="L219" i="41"/>
  <c r="L220" i="41"/>
  <c r="L221" i="41"/>
  <c r="L222" i="41"/>
  <c r="L223" i="41"/>
  <c r="L224" i="41"/>
  <c r="L225" i="41"/>
  <c r="L210" i="41"/>
  <c r="L211" i="41"/>
  <c r="R629" i="36"/>
  <c r="Q629" i="36"/>
  <c r="P629" i="36"/>
  <c r="O629" i="36"/>
  <c r="N629" i="36"/>
  <c r="M629" i="36"/>
  <c r="L629" i="36"/>
  <c r="K629" i="36"/>
  <c r="J629" i="36"/>
  <c r="I629" i="36"/>
  <c r="H629" i="36"/>
  <c r="G629" i="36"/>
  <c r="F629" i="36"/>
  <c r="E629" i="36"/>
  <c r="D629" i="36"/>
  <c r="C629" i="36"/>
  <c r="B629" i="36"/>
  <c r="U630" i="36"/>
  <c r="T630" i="36"/>
  <c r="S630" i="36"/>
  <c r="U628" i="36"/>
  <c r="T628" i="36"/>
  <c r="S628" i="36"/>
  <c r="U627" i="36"/>
  <c r="T627" i="36"/>
  <c r="S627" i="36"/>
  <c r="U623" i="36"/>
  <c r="T623" i="36"/>
  <c r="S623" i="36"/>
  <c r="U621" i="36"/>
  <c r="T621" i="36"/>
  <c r="S621" i="36"/>
  <c r="U620" i="36"/>
  <c r="T620" i="36"/>
  <c r="S620" i="36"/>
  <c r="U616" i="36"/>
  <c r="T616" i="36"/>
  <c r="S616" i="36"/>
  <c r="U614" i="36"/>
  <c r="T614" i="36"/>
  <c r="S614" i="36"/>
  <c r="U613" i="36"/>
  <c r="T613" i="36"/>
  <c r="S613" i="36"/>
  <c r="U606" i="36"/>
  <c r="R622" i="36"/>
  <c r="Q622" i="36"/>
  <c r="P622" i="36"/>
  <c r="O622" i="36"/>
  <c r="N622" i="36"/>
  <c r="M622" i="36"/>
  <c r="L622" i="36"/>
  <c r="K622" i="36"/>
  <c r="J622" i="36"/>
  <c r="I622" i="36"/>
  <c r="H622" i="36"/>
  <c r="G622" i="36"/>
  <c r="F622" i="36"/>
  <c r="E622" i="36"/>
  <c r="D622" i="36"/>
  <c r="C622" i="36"/>
  <c r="B622" i="36"/>
  <c r="R615" i="36"/>
  <c r="Q615" i="36"/>
  <c r="P615" i="36"/>
  <c r="O615" i="36"/>
  <c r="N615" i="36"/>
  <c r="M615" i="36"/>
  <c r="L615" i="36"/>
  <c r="K615" i="36"/>
  <c r="J615" i="36"/>
  <c r="I615" i="36"/>
  <c r="H615" i="36"/>
  <c r="G615" i="36"/>
  <c r="F615" i="36"/>
  <c r="E615" i="36"/>
  <c r="D615" i="36"/>
  <c r="C615" i="36"/>
  <c r="B615" i="36"/>
  <c r="C608" i="36"/>
  <c r="D608" i="36"/>
  <c r="E608" i="36"/>
  <c r="F608" i="36"/>
  <c r="G608" i="36"/>
  <c r="H608" i="36"/>
  <c r="I608" i="36"/>
  <c r="J608" i="36"/>
  <c r="K608" i="36"/>
  <c r="L608" i="36"/>
  <c r="M608" i="36"/>
  <c r="N608" i="36"/>
  <c r="O608" i="36"/>
  <c r="P608" i="36"/>
  <c r="Q608" i="36"/>
  <c r="R608" i="36"/>
  <c r="B608" i="36"/>
  <c r="U615" i="36" l="1"/>
  <c r="T622" i="36"/>
  <c r="T615" i="36"/>
  <c r="S615" i="36"/>
  <c r="U622" i="36"/>
  <c r="S622" i="36"/>
  <c r="N170" i="41"/>
  <c r="N169" i="41"/>
  <c r="N168" i="41"/>
  <c r="N167" i="41"/>
  <c r="N166" i="41"/>
  <c r="N165" i="41"/>
  <c r="N164" i="41"/>
  <c r="N163" i="41"/>
  <c r="N162" i="41"/>
  <c r="N161" i="41"/>
  <c r="N160" i="41"/>
  <c r="N159" i="41"/>
  <c r="N158" i="41"/>
  <c r="N157" i="41"/>
  <c r="N156" i="41"/>
  <c r="N155" i="41"/>
  <c r="N154" i="41"/>
  <c r="L50" i="41" l="1"/>
  <c r="N50" i="41" s="1"/>
  <c r="L51" i="41"/>
  <c r="N51" i="41" s="1"/>
  <c r="L52" i="41"/>
  <c r="N52" i="41" s="1"/>
  <c r="L53" i="41"/>
  <c r="N53" i="41" s="1"/>
  <c r="L54" i="41"/>
  <c r="N54" i="41" s="1"/>
  <c r="L55" i="41"/>
  <c r="N55" i="41" s="1"/>
  <c r="L56" i="41"/>
  <c r="N56" i="41" s="1"/>
  <c r="L57" i="41"/>
  <c r="N57" i="41" s="1"/>
  <c r="L58" i="41"/>
  <c r="N58" i="41" s="1"/>
  <c r="L59" i="41"/>
  <c r="N59" i="41" s="1"/>
  <c r="L60" i="41"/>
  <c r="N60" i="41" s="1"/>
  <c r="L61" i="41"/>
  <c r="N61" i="41" s="1"/>
  <c r="L62" i="41"/>
  <c r="N62" i="41" s="1"/>
  <c r="L63" i="41"/>
  <c r="N63" i="41" s="1"/>
  <c r="L64" i="41"/>
  <c r="N64" i="41" s="1"/>
  <c r="L65" i="41"/>
  <c r="N65" i="41" s="1"/>
  <c r="L49" i="41"/>
  <c r="N49" i="41" s="1"/>
  <c r="E17" i="41"/>
  <c r="D17" i="41"/>
  <c r="C17" i="41"/>
  <c r="B17" i="41"/>
  <c r="B31" i="41"/>
  <c r="C31" i="41"/>
  <c r="D31" i="41"/>
  <c r="E31" i="41"/>
  <c r="V63" i="31"/>
  <c r="U63" i="31"/>
  <c r="T63" i="31"/>
  <c r="S63" i="31"/>
  <c r="V62" i="31"/>
  <c r="U62" i="31"/>
  <c r="T62" i="31"/>
  <c r="S62" i="31"/>
  <c r="V61" i="31"/>
  <c r="U61" i="31"/>
  <c r="T61" i="31"/>
  <c r="S61" i="31"/>
  <c r="V60" i="31"/>
  <c r="U60" i="31"/>
  <c r="T60" i="31"/>
  <c r="S60" i="31"/>
  <c r="V59" i="31"/>
  <c r="U59" i="31"/>
  <c r="T59" i="31"/>
  <c r="S59" i="31"/>
  <c r="V58" i="31"/>
  <c r="U58" i="31"/>
  <c r="T58" i="31"/>
  <c r="S58" i="31"/>
  <c r="V57" i="31"/>
  <c r="U57" i="31"/>
  <c r="T57" i="31"/>
  <c r="S57" i="31"/>
  <c r="V56" i="31"/>
  <c r="U56" i="31"/>
  <c r="T56" i="31"/>
  <c r="S56" i="31"/>
  <c r="V55" i="31"/>
  <c r="U55" i="31"/>
  <c r="T55" i="31"/>
  <c r="S55" i="31"/>
  <c r="V54" i="31"/>
  <c r="U54" i="31"/>
  <c r="T54" i="31"/>
  <c r="S54" i="31"/>
  <c r="V53" i="31"/>
  <c r="U53" i="31"/>
  <c r="T53" i="31"/>
  <c r="S53" i="31"/>
  <c r="V52" i="31"/>
  <c r="U52" i="31"/>
  <c r="T52" i="31"/>
  <c r="S52" i="31"/>
  <c r="V51" i="31"/>
  <c r="U51" i="31"/>
  <c r="T51" i="31"/>
  <c r="S51" i="31"/>
  <c r="V50" i="31"/>
  <c r="U50" i="31"/>
  <c r="T50" i="31"/>
  <c r="S50" i="31"/>
  <c r="V49" i="31"/>
  <c r="V48" i="31"/>
  <c r="T48" i="31"/>
  <c r="S48" i="31"/>
  <c r="V47" i="31"/>
  <c r="U47" i="31"/>
  <c r="T47" i="31"/>
  <c r="S47" i="31"/>
  <c r="V46" i="31"/>
  <c r="U46" i="31"/>
  <c r="T46" i="31"/>
  <c r="S46" i="31"/>
  <c r="V45" i="31"/>
  <c r="U45" i="31"/>
  <c r="T45" i="31"/>
  <c r="S45" i="31"/>
  <c r="V41" i="31"/>
  <c r="U41" i="31"/>
  <c r="T41" i="31"/>
  <c r="S41" i="31"/>
  <c r="V40" i="31"/>
  <c r="U40" i="31"/>
  <c r="T40" i="31"/>
  <c r="S40" i="31"/>
  <c r="V39" i="31"/>
  <c r="U39" i="31"/>
  <c r="T39" i="31"/>
  <c r="S39" i="31"/>
  <c r="V38" i="31"/>
  <c r="U38" i="31"/>
  <c r="T38" i="31"/>
  <c r="S38" i="31"/>
  <c r="V37" i="31"/>
  <c r="U37" i="31"/>
  <c r="T37" i="31"/>
  <c r="S37" i="31"/>
  <c r="V36" i="31"/>
  <c r="U36" i="31"/>
  <c r="T36" i="31"/>
  <c r="S36" i="31"/>
  <c r="V35" i="31"/>
  <c r="U35" i="31"/>
  <c r="T35" i="31"/>
  <c r="S35" i="31"/>
  <c r="V34" i="31"/>
  <c r="U34" i="31"/>
  <c r="T34" i="31"/>
  <c r="S34" i="31"/>
  <c r="V33" i="31"/>
  <c r="U33" i="31"/>
  <c r="T33" i="31"/>
  <c r="S33" i="31"/>
  <c r="V32" i="31"/>
  <c r="U32" i="31"/>
  <c r="T32" i="31"/>
  <c r="S32" i="31"/>
  <c r="V28" i="31"/>
  <c r="U28" i="31"/>
  <c r="T28" i="31"/>
  <c r="S28" i="31"/>
  <c r="V27" i="31"/>
  <c r="U27" i="31"/>
  <c r="T27" i="31"/>
  <c r="S27" i="31"/>
  <c r="V26" i="31"/>
  <c r="U26" i="31"/>
  <c r="T26" i="31"/>
  <c r="S26" i="31"/>
  <c r="V25" i="31"/>
  <c r="U25" i="31"/>
  <c r="T25" i="31"/>
  <c r="S25" i="31"/>
  <c r="V19" i="31"/>
  <c r="U19" i="31"/>
  <c r="T19" i="31"/>
  <c r="S19" i="31"/>
  <c r="V18" i="31"/>
  <c r="V17" i="31"/>
  <c r="U17" i="31"/>
  <c r="T17" i="31"/>
  <c r="S17" i="31"/>
  <c r="V16" i="31"/>
  <c r="U16" i="31"/>
  <c r="T16" i="31"/>
  <c r="S16" i="31"/>
  <c r="V15" i="31"/>
  <c r="U15" i="31"/>
  <c r="T15" i="31"/>
  <c r="S15" i="31"/>
  <c r="V14" i="31"/>
  <c r="U14" i="31"/>
  <c r="T14" i="31"/>
  <c r="S14" i="31"/>
  <c r="V13" i="31"/>
  <c r="U13" i="31"/>
  <c r="T13" i="31"/>
  <c r="S13" i="31"/>
  <c r="V7" i="31"/>
  <c r="V8" i="31"/>
  <c r="V9" i="31"/>
  <c r="V6" i="31"/>
  <c r="U9" i="31"/>
  <c r="T9" i="31"/>
  <c r="S9" i="31"/>
  <c r="U8" i="31"/>
  <c r="T8" i="31"/>
  <c r="S8" i="31"/>
  <c r="U7" i="31"/>
  <c r="T7" i="31"/>
  <c r="S7" i="31"/>
  <c r="U6" i="31"/>
  <c r="T6" i="31"/>
  <c r="S6" i="31"/>
  <c r="C43" i="29"/>
  <c r="D43" i="29"/>
  <c r="B43" i="29"/>
  <c r="V17" i="28"/>
  <c r="V18" i="28"/>
  <c r="V19" i="28"/>
  <c r="V16" i="28"/>
  <c r="V31" i="28"/>
  <c r="V32" i="28"/>
  <c r="V30" i="28"/>
  <c r="V54" i="28"/>
  <c r="V55" i="28"/>
  <c r="V56" i="28"/>
  <c r="V57" i="28"/>
  <c r="V58" i="28"/>
  <c r="V59" i="28"/>
  <c r="V60" i="28"/>
  <c r="V61" i="28"/>
  <c r="V62" i="28"/>
  <c r="V53" i="28"/>
  <c r="V84" i="28"/>
  <c r="V85" i="28"/>
  <c r="V86" i="28"/>
  <c r="V87" i="28"/>
  <c r="V88" i="28"/>
  <c r="V89" i="28"/>
  <c r="V90" i="28"/>
  <c r="V91" i="28"/>
  <c r="V92" i="28"/>
  <c r="V93" i="28"/>
  <c r="V94" i="28"/>
  <c r="V95" i="28"/>
  <c r="V83" i="28"/>
  <c r="U95" i="28"/>
  <c r="T95" i="28"/>
  <c r="S95" i="28"/>
  <c r="U94" i="28"/>
  <c r="T94" i="28"/>
  <c r="S94" i="28"/>
  <c r="U93" i="28"/>
  <c r="T93" i="28"/>
  <c r="S93" i="28"/>
  <c r="U92" i="28"/>
  <c r="T92" i="28"/>
  <c r="S92" i="28"/>
  <c r="U91" i="28"/>
  <c r="T91" i="28"/>
  <c r="S91" i="28"/>
  <c r="U90" i="28"/>
  <c r="T90" i="28"/>
  <c r="S90" i="28"/>
  <c r="U89" i="28"/>
  <c r="T89" i="28"/>
  <c r="S89" i="28"/>
  <c r="U88" i="28"/>
  <c r="T88" i="28"/>
  <c r="S88" i="28"/>
  <c r="T87" i="28"/>
  <c r="S87" i="28"/>
  <c r="U86" i="28"/>
  <c r="T86" i="28"/>
  <c r="U85" i="28"/>
  <c r="T85" i="28"/>
  <c r="S85" i="28"/>
  <c r="U84" i="28"/>
  <c r="T84" i="28"/>
  <c r="S84" i="28"/>
  <c r="U83" i="28"/>
  <c r="T83" i="28"/>
  <c r="S83" i="28"/>
  <c r="V79" i="28"/>
  <c r="U79" i="28"/>
  <c r="T79" i="28"/>
  <c r="S79" i="28"/>
  <c r="V78" i="28"/>
  <c r="U78" i="28"/>
  <c r="T78" i="28"/>
  <c r="S78" i="28"/>
  <c r="V77" i="28"/>
  <c r="U77" i="28"/>
  <c r="T77" i="28"/>
  <c r="S77" i="28"/>
  <c r="V76" i="28"/>
  <c r="U76" i="28"/>
  <c r="T76" i="28"/>
  <c r="S76" i="28"/>
  <c r="V75" i="28"/>
  <c r="U75" i="28"/>
  <c r="T75" i="28"/>
  <c r="S75" i="28"/>
  <c r="V74" i="28"/>
  <c r="U74" i="28"/>
  <c r="T74" i="28"/>
  <c r="S74" i="28"/>
  <c r="V73" i="28"/>
  <c r="U73" i="28"/>
  <c r="T73" i="28"/>
  <c r="S73" i="28"/>
  <c r="V72" i="28"/>
  <c r="U72" i="28"/>
  <c r="T72" i="28"/>
  <c r="S72" i="28"/>
  <c r="V71" i="28"/>
  <c r="U71" i="28"/>
  <c r="T71" i="28"/>
  <c r="S71" i="28"/>
  <c r="V70" i="28"/>
  <c r="U70" i="28"/>
  <c r="T70" i="28"/>
  <c r="S70" i="28"/>
  <c r="V69" i="28"/>
  <c r="U69" i="28"/>
  <c r="T69" i="28"/>
  <c r="S69" i="28"/>
  <c r="V68" i="28"/>
  <c r="U68" i="28"/>
  <c r="T68" i="28"/>
  <c r="S68" i="28"/>
  <c r="V67" i="28"/>
  <c r="U67" i="28"/>
  <c r="T67" i="28"/>
  <c r="S67" i="28"/>
  <c r="U62" i="28"/>
  <c r="T62" i="28"/>
  <c r="S62" i="28"/>
  <c r="U61" i="28"/>
  <c r="T61" i="28"/>
  <c r="S61" i="28"/>
  <c r="U60" i="28"/>
  <c r="T60" i="28"/>
  <c r="S60" i="28"/>
  <c r="U59" i="28"/>
  <c r="T59" i="28"/>
  <c r="S59" i="28"/>
  <c r="U58" i="28"/>
  <c r="T58" i="28"/>
  <c r="S58" i="28"/>
  <c r="U57" i="28"/>
  <c r="T57" i="28"/>
  <c r="S57" i="28"/>
  <c r="U56" i="28"/>
  <c r="T56" i="28"/>
  <c r="S56" i="28"/>
  <c r="U55" i="28"/>
  <c r="T55" i="28"/>
  <c r="S55" i="28"/>
  <c r="U54" i="28"/>
  <c r="T54" i="28"/>
  <c r="S54" i="28"/>
  <c r="U53" i="28"/>
  <c r="T53" i="28"/>
  <c r="S53" i="28"/>
  <c r="V48" i="28"/>
  <c r="U48" i="28"/>
  <c r="T48" i="28"/>
  <c r="S48" i="28"/>
  <c r="V47" i="28"/>
  <c r="U47" i="28"/>
  <c r="V46" i="28"/>
  <c r="U46" i="28"/>
  <c r="V45" i="28"/>
  <c r="U45" i="28"/>
  <c r="V44" i="28"/>
  <c r="U44" i="28"/>
  <c r="T44" i="28"/>
  <c r="S44" i="28"/>
  <c r="V43" i="28"/>
  <c r="U43" i="28"/>
  <c r="T43" i="28"/>
  <c r="S43" i="28"/>
  <c r="V42" i="28"/>
  <c r="U42" i="28"/>
  <c r="T42" i="28"/>
  <c r="S42" i="28"/>
  <c r="V41" i="28"/>
  <c r="U41" i="28"/>
  <c r="T41" i="28"/>
  <c r="S41" i="28"/>
  <c r="V40" i="28"/>
  <c r="U40" i="28"/>
  <c r="T40" i="28"/>
  <c r="S40" i="28"/>
  <c r="V39" i="28"/>
  <c r="U39" i="28"/>
  <c r="T39" i="28"/>
  <c r="S39" i="28"/>
  <c r="V38" i="28"/>
  <c r="U38" i="28"/>
  <c r="T38" i="28"/>
  <c r="S38" i="28"/>
  <c r="V37" i="28"/>
  <c r="U37" i="28"/>
  <c r="T37" i="28"/>
  <c r="S37" i="28"/>
  <c r="V36" i="28"/>
  <c r="U36" i="28"/>
  <c r="T36" i="28"/>
  <c r="S36" i="28"/>
  <c r="U32" i="28"/>
  <c r="T32" i="28"/>
  <c r="S32" i="28"/>
  <c r="U31" i="28"/>
  <c r="T31" i="28"/>
  <c r="S31" i="28"/>
  <c r="U30" i="28"/>
  <c r="T30" i="28"/>
  <c r="S30" i="28"/>
  <c r="V26" i="28"/>
  <c r="U26" i="28"/>
  <c r="T26" i="28"/>
  <c r="S26" i="28"/>
  <c r="V25" i="28"/>
  <c r="U25" i="28"/>
  <c r="T25" i="28"/>
  <c r="S25" i="28"/>
  <c r="V24" i="28"/>
  <c r="U24" i="28"/>
  <c r="T24" i="28"/>
  <c r="S24" i="28"/>
  <c r="U19" i="28"/>
  <c r="T19" i="28"/>
  <c r="S19" i="28"/>
  <c r="U18" i="28"/>
  <c r="T18" i="28"/>
  <c r="S18" i="28"/>
  <c r="U17" i="28"/>
  <c r="T17" i="28"/>
  <c r="S17" i="28"/>
  <c r="U16" i="28"/>
  <c r="T16" i="28"/>
  <c r="S16" i="28"/>
  <c r="V7" i="28"/>
  <c r="V8" i="28"/>
  <c r="V9" i="28"/>
  <c r="V10" i="28"/>
  <c r="V6" i="28"/>
  <c r="U10" i="28"/>
  <c r="T10" i="28"/>
  <c r="S10" i="28"/>
  <c r="U9" i="28"/>
  <c r="U8" i="28"/>
  <c r="T8" i="28"/>
  <c r="S8" i="28"/>
  <c r="U7" i="28"/>
  <c r="T7" i="28"/>
  <c r="S7" i="28"/>
  <c r="U6" i="28"/>
  <c r="T6" i="28"/>
  <c r="S6" i="28"/>
  <c r="R669" i="36"/>
  <c r="Q669" i="36"/>
  <c r="P669" i="36"/>
  <c r="O669" i="36"/>
  <c r="N669" i="36"/>
  <c r="M669" i="36"/>
  <c r="L669" i="36"/>
  <c r="K669" i="36"/>
  <c r="J669" i="36"/>
  <c r="I669" i="36"/>
  <c r="H669" i="36"/>
  <c r="G669" i="36"/>
  <c r="F669" i="36"/>
  <c r="E669" i="36"/>
  <c r="D669" i="36"/>
  <c r="C669" i="36"/>
  <c r="B669" i="36"/>
  <c r="R659" i="36"/>
  <c r="Q659" i="36"/>
  <c r="P659" i="36"/>
  <c r="O659" i="36"/>
  <c r="N659" i="36"/>
  <c r="M659" i="36"/>
  <c r="L659" i="36"/>
  <c r="K659" i="36"/>
  <c r="J659" i="36"/>
  <c r="I659" i="36"/>
  <c r="H659" i="36"/>
  <c r="G659" i="36"/>
  <c r="F659" i="36"/>
  <c r="E659" i="36"/>
  <c r="D659" i="36"/>
  <c r="C659" i="36"/>
  <c r="B659" i="36"/>
  <c r="R649" i="36"/>
  <c r="C649" i="36"/>
  <c r="D649" i="36"/>
  <c r="E649" i="36"/>
  <c r="F649" i="36"/>
  <c r="G649" i="36"/>
  <c r="H649" i="36"/>
  <c r="I649" i="36"/>
  <c r="J649" i="36"/>
  <c r="K649" i="36"/>
  <c r="L649" i="36"/>
  <c r="M649" i="36"/>
  <c r="N649" i="36"/>
  <c r="O649" i="36"/>
  <c r="P649" i="36"/>
  <c r="Q649" i="36"/>
  <c r="B649" i="36"/>
  <c r="C639" i="36"/>
  <c r="D639" i="36"/>
  <c r="E639" i="36"/>
  <c r="F639" i="36"/>
  <c r="G639" i="36"/>
  <c r="H639" i="36"/>
  <c r="I639" i="36"/>
  <c r="J639" i="36"/>
  <c r="K639" i="36"/>
  <c r="L639" i="36"/>
  <c r="M639" i="36"/>
  <c r="N639" i="36"/>
  <c r="O639" i="36"/>
  <c r="P639" i="36"/>
  <c r="Q639" i="36"/>
  <c r="R639" i="36"/>
  <c r="B639" i="36"/>
  <c r="V502" i="36"/>
  <c r="V495" i="36"/>
  <c r="V482" i="36"/>
  <c r="V463" i="36"/>
  <c r="V456" i="36"/>
  <c r="C27" i="35"/>
  <c r="D27" i="35"/>
  <c r="E27" i="35"/>
  <c r="B27" i="35"/>
  <c r="C91" i="25"/>
  <c r="D91" i="25"/>
  <c r="E91" i="25"/>
  <c r="F91" i="25"/>
  <c r="G91" i="25"/>
  <c r="H91" i="25"/>
  <c r="I91" i="25"/>
  <c r="J91" i="25"/>
  <c r="K91" i="25"/>
  <c r="L91" i="25"/>
  <c r="M91" i="25"/>
  <c r="N91" i="25"/>
  <c r="O91" i="25"/>
  <c r="P91" i="25"/>
  <c r="Q91" i="25"/>
  <c r="R91" i="25"/>
  <c r="S78" i="25"/>
  <c r="T78" i="25"/>
  <c r="U78" i="25"/>
  <c r="V78" i="25"/>
  <c r="V79" i="25"/>
  <c r="T6" i="25"/>
  <c r="S6" i="25"/>
  <c r="V513" i="36"/>
  <c r="V394" i="36"/>
  <c r="V395" i="36"/>
  <c r="V396" i="36"/>
  <c r="V397" i="36"/>
  <c r="V398" i="36"/>
  <c r="V399" i="36"/>
  <c r="V400" i="36"/>
  <c r="V401" i="36"/>
  <c r="V402" i="36"/>
  <c r="V403" i="36"/>
  <c r="V404" i="36"/>
  <c r="V405" i="36"/>
  <c r="V406" i="36"/>
  <c r="V407" i="36"/>
  <c r="V408" i="36"/>
  <c r="V409" i="36"/>
  <c r="V410" i="36"/>
  <c r="V411" i="36"/>
  <c r="V412" i="36"/>
  <c r="V393" i="36"/>
  <c r="V348" i="36"/>
  <c r="V349" i="36"/>
  <c r="V350" i="36"/>
  <c r="V351" i="36"/>
  <c r="V352" i="36"/>
  <c r="V353" i="36"/>
  <c r="V354" i="36"/>
  <c r="V355" i="36"/>
  <c r="V356" i="36"/>
  <c r="V357" i="36"/>
  <c r="V358" i="36"/>
  <c r="V359" i="36"/>
  <c r="V360" i="36"/>
  <c r="V361" i="36"/>
  <c r="V362" i="36"/>
  <c r="V363" i="36"/>
  <c r="V364" i="36"/>
  <c r="V365" i="36"/>
  <c r="V366" i="36"/>
  <c r="V347" i="36"/>
  <c r="V302" i="36"/>
  <c r="V303" i="36"/>
  <c r="V304" i="36"/>
  <c r="V305" i="36"/>
  <c r="V306" i="36"/>
  <c r="V307" i="36"/>
  <c r="V308" i="36"/>
  <c r="V309" i="36"/>
  <c r="V310" i="36"/>
  <c r="V311" i="36"/>
  <c r="V312" i="36"/>
  <c r="V313" i="36"/>
  <c r="V314" i="36"/>
  <c r="V315" i="36"/>
  <c r="V316" i="36"/>
  <c r="V317" i="36"/>
  <c r="V318" i="36"/>
  <c r="V319" i="36"/>
  <c r="V320" i="36"/>
  <c r="V301" i="36"/>
  <c r="V278" i="36"/>
  <c r="V231" i="36"/>
  <c r="V232" i="36"/>
  <c r="V233" i="36"/>
  <c r="V234" i="36"/>
  <c r="V235" i="36"/>
  <c r="V236" i="36"/>
  <c r="V237" i="36"/>
  <c r="V238" i="36"/>
  <c r="V239" i="36"/>
  <c r="V240" i="36"/>
  <c r="V241" i="36"/>
  <c r="V242" i="36"/>
  <c r="V243" i="36"/>
  <c r="V244" i="36"/>
  <c r="V245" i="36"/>
  <c r="V246" i="36"/>
  <c r="V230" i="36"/>
  <c r="C70" i="36"/>
  <c r="D70" i="36"/>
  <c r="E70" i="36"/>
  <c r="F70" i="36"/>
  <c r="G70" i="36"/>
  <c r="H70" i="36"/>
  <c r="I70" i="36"/>
  <c r="J70" i="36"/>
  <c r="K70" i="36"/>
  <c r="L70" i="36"/>
  <c r="M70" i="36"/>
  <c r="N70" i="36"/>
  <c r="O70" i="36"/>
  <c r="P70" i="36"/>
  <c r="Q70" i="36"/>
  <c r="R70" i="36"/>
  <c r="C71" i="36"/>
  <c r="D71" i="36"/>
  <c r="E71" i="36"/>
  <c r="F71" i="36"/>
  <c r="G71" i="36"/>
  <c r="H71" i="36"/>
  <c r="I71" i="36"/>
  <c r="J71" i="36"/>
  <c r="K71" i="36"/>
  <c r="L71" i="36"/>
  <c r="M71" i="36"/>
  <c r="N71" i="36"/>
  <c r="O71" i="36"/>
  <c r="P71" i="36"/>
  <c r="Q71" i="36"/>
  <c r="R71" i="36"/>
  <c r="V71" i="36" s="1"/>
  <c r="V58" i="36"/>
  <c r="U58" i="36"/>
  <c r="T58" i="36"/>
  <c r="S58" i="36"/>
  <c r="V57" i="36"/>
  <c r="U57" i="36"/>
  <c r="T57" i="36"/>
  <c r="S57" i="36"/>
  <c r="V56" i="36"/>
  <c r="U56" i="36"/>
  <c r="T56" i="36"/>
  <c r="S56" i="36"/>
  <c r="V55" i="36"/>
  <c r="U55" i="36"/>
  <c r="T55" i="36"/>
  <c r="S55" i="36"/>
  <c r="V54" i="36"/>
  <c r="U54" i="36"/>
  <c r="T54" i="36"/>
  <c r="S54" i="36"/>
  <c r="V53" i="36"/>
  <c r="U53" i="36"/>
  <c r="T53" i="36"/>
  <c r="S53" i="36"/>
  <c r="V39" i="36"/>
  <c r="U39" i="36"/>
  <c r="T39" i="36"/>
  <c r="S39" i="36"/>
  <c r="V38" i="36"/>
  <c r="U38" i="36"/>
  <c r="T38" i="36"/>
  <c r="S38" i="36"/>
  <c r="V37" i="36"/>
  <c r="U37" i="36"/>
  <c r="T37" i="36"/>
  <c r="S37" i="36"/>
  <c r="V36" i="36"/>
  <c r="U36" i="36"/>
  <c r="T36" i="36"/>
  <c r="S36" i="36"/>
  <c r="V35" i="36"/>
  <c r="U35" i="36"/>
  <c r="T35" i="36"/>
  <c r="S35" i="36"/>
  <c r="V34" i="36"/>
  <c r="U34" i="36"/>
  <c r="T34" i="36"/>
  <c r="V33" i="36"/>
  <c r="U33" i="36"/>
  <c r="T33" i="36"/>
  <c r="S33" i="36"/>
  <c r="S13" i="36"/>
  <c r="U412" i="36"/>
  <c r="T412" i="36"/>
  <c r="S412" i="36"/>
  <c r="U411" i="36"/>
  <c r="T411" i="36"/>
  <c r="S411" i="36"/>
  <c r="U410" i="36"/>
  <c r="T410" i="36"/>
  <c r="S410" i="36"/>
  <c r="U409" i="36"/>
  <c r="T409" i="36"/>
  <c r="S409" i="36"/>
  <c r="U408" i="36"/>
  <c r="T408" i="36"/>
  <c r="S408" i="36"/>
  <c r="U407" i="36"/>
  <c r="T407" i="36"/>
  <c r="S407" i="36"/>
  <c r="U406" i="36"/>
  <c r="T406" i="36"/>
  <c r="S406" i="36"/>
  <c r="U405" i="36"/>
  <c r="T405" i="36"/>
  <c r="S405" i="36"/>
  <c r="U404" i="36"/>
  <c r="T404" i="36"/>
  <c r="S404" i="36"/>
  <c r="U403" i="36"/>
  <c r="T403" i="36"/>
  <c r="S403" i="36"/>
  <c r="U402" i="36"/>
  <c r="T402" i="36"/>
  <c r="S402" i="36"/>
  <c r="U401" i="36"/>
  <c r="T401" i="36"/>
  <c r="S401" i="36"/>
  <c r="U400" i="36"/>
  <c r="T400" i="36"/>
  <c r="S400" i="36"/>
  <c r="U399" i="36"/>
  <c r="T399" i="36"/>
  <c r="S399" i="36"/>
  <c r="U398" i="36"/>
  <c r="T398" i="36"/>
  <c r="S398" i="36"/>
  <c r="U397" i="36"/>
  <c r="T397" i="36"/>
  <c r="S397" i="36"/>
  <c r="U396" i="36"/>
  <c r="T396" i="36"/>
  <c r="S396" i="36"/>
  <c r="U395" i="36"/>
  <c r="T395" i="36"/>
  <c r="S395" i="36"/>
  <c r="U394" i="36"/>
  <c r="T394" i="36"/>
  <c r="S394" i="36"/>
  <c r="U393" i="36"/>
  <c r="T393" i="36"/>
  <c r="S393" i="36"/>
  <c r="U366" i="36"/>
  <c r="T366" i="36"/>
  <c r="S366" i="36"/>
  <c r="U365" i="36"/>
  <c r="T365" i="36"/>
  <c r="S365" i="36"/>
  <c r="U364" i="36"/>
  <c r="T364" i="36"/>
  <c r="S364" i="36"/>
  <c r="U363" i="36"/>
  <c r="T363" i="36"/>
  <c r="S363" i="36"/>
  <c r="U362" i="36"/>
  <c r="T362" i="36"/>
  <c r="S362" i="36"/>
  <c r="U361" i="36"/>
  <c r="T361" i="36"/>
  <c r="S361" i="36"/>
  <c r="U360" i="36"/>
  <c r="T360" i="36"/>
  <c r="S360" i="36"/>
  <c r="U359" i="36"/>
  <c r="T359" i="36"/>
  <c r="S359" i="36"/>
  <c r="U358" i="36"/>
  <c r="T358" i="36"/>
  <c r="S358" i="36"/>
  <c r="U357" i="36"/>
  <c r="T357" i="36"/>
  <c r="S357" i="36"/>
  <c r="U356" i="36"/>
  <c r="T356" i="36"/>
  <c r="S356" i="36"/>
  <c r="U355" i="36"/>
  <c r="T355" i="36"/>
  <c r="S355" i="36"/>
  <c r="U354" i="36"/>
  <c r="T354" i="36"/>
  <c r="S354" i="36"/>
  <c r="U353" i="36"/>
  <c r="T353" i="36"/>
  <c r="S353" i="36"/>
  <c r="U352" i="36"/>
  <c r="T352" i="36"/>
  <c r="S352" i="36"/>
  <c r="U351" i="36"/>
  <c r="T351" i="36"/>
  <c r="S351" i="36"/>
  <c r="U350" i="36"/>
  <c r="T350" i="36"/>
  <c r="S350" i="36"/>
  <c r="U349" i="36"/>
  <c r="T349" i="36"/>
  <c r="S349" i="36"/>
  <c r="U348" i="36"/>
  <c r="T348" i="36"/>
  <c r="S348" i="36"/>
  <c r="U347" i="36"/>
  <c r="T347" i="36"/>
  <c r="S347" i="36"/>
  <c r="U320" i="36"/>
  <c r="T320" i="36"/>
  <c r="S320" i="36"/>
  <c r="U319" i="36"/>
  <c r="S319" i="36"/>
  <c r="U318" i="36"/>
  <c r="T318" i="36"/>
  <c r="S318" i="36"/>
  <c r="U317" i="36"/>
  <c r="T317" i="36"/>
  <c r="S317" i="36"/>
  <c r="U316" i="36"/>
  <c r="T316" i="36"/>
  <c r="S316" i="36"/>
  <c r="U315" i="36"/>
  <c r="T315" i="36"/>
  <c r="S315" i="36"/>
  <c r="U314" i="36"/>
  <c r="T314" i="36"/>
  <c r="U313" i="36"/>
  <c r="T313" i="36"/>
  <c r="S313" i="36"/>
  <c r="U312" i="36"/>
  <c r="T312" i="36"/>
  <c r="S312" i="36"/>
  <c r="U311" i="36"/>
  <c r="T311" i="36"/>
  <c r="S311" i="36"/>
  <c r="U310" i="36"/>
  <c r="T310" i="36"/>
  <c r="S310" i="36"/>
  <c r="U309" i="36"/>
  <c r="T309" i="36"/>
  <c r="S309" i="36"/>
  <c r="U308" i="36"/>
  <c r="T308" i="36"/>
  <c r="S308" i="36"/>
  <c r="U307" i="36"/>
  <c r="T307" i="36"/>
  <c r="S307" i="36"/>
  <c r="U306" i="36"/>
  <c r="T306" i="36"/>
  <c r="S306" i="36"/>
  <c r="U305" i="36"/>
  <c r="T305" i="36"/>
  <c r="S305" i="36"/>
  <c r="U304" i="36"/>
  <c r="T304" i="36"/>
  <c r="S304" i="36"/>
  <c r="U303" i="36"/>
  <c r="T303" i="36"/>
  <c r="S303" i="36"/>
  <c r="U302" i="36"/>
  <c r="T302" i="36"/>
  <c r="S302" i="36"/>
  <c r="U301" i="36"/>
  <c r="T301" i="36"/>
  <c r="S301" i="36"/>
  <c r="V274" i="36"/>
  <c r="U274" i="36"/>
  <c r="T274" i="36"/>
  <c r="S274" i="36"/>
  <c r="V273" i="36"/>
  <c r="U273" i="36"/>
  <c r="T273" i="36"/>
  <c r="S273" i="36"/>
  <c r="V272" i="36"/>
  <c r="U272" i="36"/>
  <c r="T272" i="36"/>
  <c r="S272" i="36"/>
  <c r="V271" i="36"/>
  <c r="U271" i="36"/>
  <c r="T271" i="36"/>
  <c r="S271" i="36"/>
  <c r="V270" i="36"/>
  <c r="U270" i="36"/>
  <c r="T270" i="36"/>
  <c r="S270" i="36"/>
  <c r="V269" i="36"/>
  <c r="U269" i="36"/>
  <c r="T269" i="36"/>
  <c r="S269" i="36"/>
  <c r="V268" i="36"/>
  <c r="U268" i="36"/>
  <c r="T268" i="36"/>
  <c r="S268" i="36"/>
  <c r="V267" i="36"/>
  <c r="U267" i="36"/>
  <c r="T267" i="36"/>
  <c r="S267" i="36"/>
  <c r="V266" i="36"/>
  <c r="U266" i="36"/>
  <c r="T266" i="36"/>
  <c r="S266" i="36"/>
  <c r="V265" i="36"/>
  <c r="U265" i="36"/>
  <c r="T265" i="36"/>
  <c r="S265" i="36"/>
  <c r="V264" i="36"/>
  <c r="U264" i="36"/>
  <c r="T264" i="36"/>
  <c r="S264" i="36"/>
  <c r="U246" i="36"/>
  <c r="T246" i="36"/>
  <c r="S246" i="36"/>
  <c r="U245" i="36"/>
  <c r="T245" i="36"/>
  <c r="S245" i="36"/>
  <c r="U244" i="36"/>
  <c r="T244" i="36"/>
  <c r="S244" i="36"/>
  <c r="U243" i="36"/>
  <c r="T243" i="36"/>
  <c r="S243" i="36"/>
  <c r="U242" i="36"/>
  <c r="T242" i="36"/>
  <c r="S242" i="36"/>
  <c r="U241" i="36"/>
  <c r="T241" i="36"/>
  <c r="S241" i="36"/>
  <c r="U240" i="36"/>
  <c r="T240" i="36"/>
  <c r="S240" i="36"/>
  <c r="U239" i="36"/>
  <c r="T239" i="36"/>
  <c r="S239" i="36"/>
  <c r="U238" i="36"/>
  <c r="T238" i="36"/>
  <c r="S238" i="36"/>
  <c r="U237" i="36"/>
  <c r="T237" i="36"/>
  <c r="S237" i="36"/>
  <c r="U236" i="36"/>
  <c r="T236" i="36"/>
  <c r="S236" i="36"/>
  <c r="U235" i="36"/>
  <c r="T235" i="36"/>
  <c r="S235" i="36"/>
  <c r="U234" i="36"/>
  <c r="T234" i="36"/>
  <c r="S234" i="36"/>
  <c r="U233" i="36"/>
  <c r="T233" i="36"/>
  <c r="S233" i="36"/>
  <c r="U232" i="36"/>
  <c r="T232" i="36"/>
  <c r="S232" i="36"/>
  <c r="U231" i="36"/>
  <c r="T231" i="36"/>
  <c r="S231" i="36"/>
  <c r="U230" i="36"/>
  <c r="T230" i="36"/>
  <c r="S230" i="36"/>
  <c r="V206" i="36"/>
  <c r="U206" i="36"/>
  <c r="T206" i="36"/>
  <c r="S206" i="36"/>
  <c r="V205" i="36"/>
  <c r="U205" i="36"/>
  <c r="T205" i="36"/>
  <c r="S205" i="36"/>
  <c r="V204" i="36"/>
  <c r="U204" i="36"/>
  <c r="T204" i="36"/>
  <c r="S204" i="36"/>
  <c r="V203" i="36"/>
  <c r="U203" i="36"/>
  <c r="T203" i="36"/>
  <c r="S203" i="36"/>
  <c r="V202" i="36"/>
  <c r="U202" i="36"/>
  <c r="T202" i="36"/>
  <c r="S202" i="36"/>
  <c r="V201" i="36"/>
  <c r="U201" i="36"/>
  <c r="T201" i="36"/>
  <c r="S201" i="36"/>
  <c r="V200" i="36"/>
  <c r="U200" i="36"/>
  <c r="T200" i="36"/>
  <c r="S200" i="36"/>
  <c r="V199" i="36"/>
  <c r="U199" i="36"/>
  <c r="T199" i="36"/>
  <c r="S199" i="36"/>
  <c r="V198" i="36"/>
  <c r="U198" i="36"/>
  <c r="T198" i="36"/>
  <c r="S198" i="36"/>
  <c r="V197" i="36"/>
  <c r="U197" i="36"/>
  <c r="T197" i="36"/>
  <c r="S197" i="36"/>
  <c r="V196" i="36"/>
  <c r="U196" i="36"/>
  <c r="T196" i="36"/>
  <c r="S196" i="36"/>
  <c r="V195" i="36"/>
  <c r="U195" i="36"/>
  <c r="T195" i="36"/>
  <c r="S195" i="36"/>
  <c r="V194" i="36"/>
  <c r="U194" i="36"/>
  <c r="T194" i="36"/>
  <c r="S194" i="36"/>
  <c r="V193" i="36"/>
  <c r="U193" i="36"/>
  <c r="T193" i="36"/>
  <c r="S193" i="36"/>
  <c r="V192" i="36"/>
  <c r="U192" i="36"/>
  <c r="T192" i="36"/>
  <c r="S192" i="36"/>
  <c r="V191" i="36"/>
  <c r="U191" i="36"/>
  <c r="T191" i="36"/>
  <c r="S191" i="36"/>
  <c r="V190" i="36"/>
  <c r="U190" i="36"/>
  <c r="T190" i="36"/>
  <c r="S190" i="36"/>
  <c r="V166" i="36"/>
  <c r="U166" i="36"/>
  <c r="T166" i="36"/>
  <c r="S166" i="36"/>
  <c r="V165" i="36"/>
  <c r="U165" i="36"/>
  <c r="T165" i="36"/>
  <c r="S165" i="36"/>
  <c r="V164" i="36"/>
  <c r="U164" i="36"/>
  <c r="T164" i="36"/>
  <c r="S164" i="36"/>
  <c r="V163" i="36"/>
  <c r="U163" i="36"/>
  <c r="T163" i="36"/>
  <c r="S163" i="36"/>
  <c r="V162" i="36"/>
  <c r="U162" i="36"/>
  <c r="T162" i="36"/>
  <c r="S162" i="36"/>
  <c r="V161" i="36"/>
  <c r="U161" i="36"/>
  <c r="T161" i="36"/>
  <c r="S161" i="36"/>
  <c r="V160" i="36"/>
  <c r="U160" i="36"/>
  <c r="T160" i="36"/>
  <c r="S160" i="36"/>
  <c r="V159" i="36"/>
  <c r="U159" i="36"/>
  <c r="T159" i="36"/>
  <c r="S159" i="36"/>
  <c r="V158" i="36"/>
  <c r="U158" i="36"/>
  <c r="T158" i="36"/>
  <c r="S158" i="36"/>
  <c r="V157" i="36"/>
  <c r="U157" i="36"/>
  <c r="T157" i="36"/>
  <c r="S157" i="36"/>
  <c r="V156" i="36"/>
  <c r="U156" i="36"/>
  <c r="T156" i="36"/>
  <c r="S156" i="36"/>
  <c r="V155" i="36"/>
  <c r="U155" i="36"/>
  <c r="T155" i="36"/>
  <c r="S155" i="36"/>
  <c r="V154" i="36"/>
  <c r="U154" i="36"/>
  <c r="T154" i="36"/>
  <c r="S154" i="36"/>
  <c r="V153" i="36"/>
  <c r="S153" i="36"/>
  <c r="V152" i="36"/>
  <c r="U152" i="36"/>
  <c r="T152" i="36"/>
  <c r="S152" i="36"/>
  <c r="V151" i="36"/>
  <c r="U151" i="36"/>
  <c r="T151" i="36"/>
  <c r="S151" i="36"/>
  <c r="V150" i="36"/>
  <c r="U150" i="36"/>
  <c r="T150" i="36"/>
  <c r="S150" i="36"/>
  <c r="V149" i="36"/>
  <c r="U149" i="36"/>
  <c r="T149" i="36"/>
  <c r="S149" i="36"/>
  <c r="V148" i="36"/>
  <c r="U148" i="36"/>
  <c r="T148" i="36"/>
  <c r="S148" i="36"/>
  <c r="V144" i="36"/>
  <c r="U144" i="36"/>
  <c r="T144" i="36"/>
  <c r="S144" i="36"/>
  <c r="V143" i="36"/>
  <c r="U143" i="36"/>
  <c r="T143" i="36"/>
  <c r="S143" i="36"/>
  <c r="V142" i="36"/>
  <c r="U142" i="36"/>
  <c r="T142" i="36"/>
  <c r="S142" i="36"/>
  <c r="V141" i="36"/>
  <c r="U141" i="36"/>
  <c r="T141" i="36"/>
  <c r="S141" i="36"/>
  <c r="V140" i="36"/>
  <c r="U140" i="36"/>
  <c r="T140" i="36"/>
  <c r="S140" i="36"/>
  <c r="V139" i="36"/>
  <c r="U139" i="36"/>
  <c r="T139" i="36"/>
  <c r="S139" i="36"/>
  <c r="V104" i="36"/>
  <c r="U104" i="36"/>
  <c r="T104" i="36"/>
  <c r="S104" i="36"/>
  <c r="V103" i="36"/>
  <c r="U103" i="36"/>
  <c r="T103" i="36"/>
  <c r="S103" i="36"/>
  <c r="V102" i="36"/>
  <c r="U102" i="36"/>
  <c r="T102" i="36"/>
  <c r="S102" i="36"/>
  <c r="V101" i="36"/>
  <c r="U101" i="36"/>
  <c r="T101" i="36"/>
  <c r="S101" i="36"/>
  <c r="V100" i="36"/>
  <c r="U100" i="36"/>
  <c r="T100" i="36"/>
  <c r="S100" i="36"/>
  <c r="V99" i="36"/>
  <c r="U99" i="36"/>
  <c r="T99" i="36"/>
  <c r="S99" i="36"/>
  <c r="V98" i="36"/>
  <c r="U98" i="36"/>
  <c r="T98" i="36"/>
  <c r="S98" i="36"/>
  <c r="V97" i="36"/>
  <c r="U97" i="36"/>
  <c r="T97" i="36"/>
  <c r="S97" i="36"/>
  <c r="V96" i="36"/>
  <c r="U96" i="36"/>
  <c r="T96" i="36"/>
  <c r="S96" i="36"/>
  <c r="V95" i="36"/>
  <c r="U95" i="36"/>
  <c r="T95" i="36"/>
  <c r="S95" i="36"/>
  <c r="V94" i="36"/>
  <c r="U94" i="36"/>
  <c r="T94" i="36"/>
  <c r="S94" i="36"/>
  <c r="V93" i="36"/>
  <c r="U93" i="36"/>
  <c r="T93" i="36"/>
  <c r="S93" i="36"/>
  <c r="V70" i="36"/>
  <c r="V14" i="36"/>
  <c r="V15" i="36"/>
  <c r="V16" i="36"/>
  <c r="V13" i="36"/>
  <c r="U16" i="36"/>
  <c r="T16" i="36"/>
  <c r="S16" i="36"/>
  <c r="U15" i="36"/>
  <c r="T15" i="36"/>
  <c r="S15" i="36"/>
  <c r="U14" i="36"/>
  <c r="T14" i="36"/>
  <c r="S14" i="36"/>
  <c r="U13" i="36"/>
  <c r="T13" i="36"/>
  <c r="V503" i="36"/>
  <c r="V501" i="36"/>
  <c r="V500" i="36"/>
  <c r="V488" i="36"/>
  <c r="V489" i="36"/>
  <c r="V487" i="36"/>
  <c r="V475" i="36"/>
  <c r="V476" i="36"/>
  <c r="V474" i="36"/>
  <c r="T469" i="36"/>
  <c r="S469" i="36"/>
  <c r="V469" i="36"/>
  <c r="V470" i="36"/>
  <c r="V468" i="36"/>
  <c r="V462" i="36"/>
  <c r="V464" i="36"/>
  <c r="V461" i="36"/>
  <c r="V455" i="36"/>
  <c r="V457" i="36"/>
  <c r="V454" i="36"/>
  <c r="U457" i="36"/>
  <c r="T457" i="36"/>
  <c r="S457" i="36"/>
  <c r="U455" i="36"/>
  <c r="T455" i="36"/>
  <c r="S455" i="36"/>
  <c r="U454" i="36"/>
  <c r="T454" i="36"/>
  <c r="S454" i="36"/>
  <c r="U464" i="36"/>
  <c r="T464" i="36"/>
  <c r="S464" i="36"/>
  <c r="U462" i="36"/>
  <c r="T462" i="36"/>
  <c r="S462" i="36"/>
  <c r="U461" i="36"/>
  <c r="T461" i="36"/>
  <c r="S461" i="36"/>
  <c r="U470" i="36"/>
  <c r="T470" i="36"/>
  <c r="S470" i="36"/>
  <c r="U469" i="36"/>
  <c r="U468" i="36"/>
  <c r="T468" i="36"/>
  <c r="S468" i="36"/>
  <c r="U476" i="36"/>
  <c r="T476" i="36"/>
  <c r="S476" i="36"/>
  <c r="U475" i="36"/>
  <c r="T475" i="36"/>
  <c r="S475" i="36"/>
  <c r="U474" i="36"/>
  <c r="T474" i="36"/>
  <c r="S474" i="36"/>
  <c r="U489" i="36"/>
  <c r="T489" i="36"/>
  <c r="S489" i="36"/>
  <c r="U488" i="36"/>
  <c r="T488" i="36"/>
  <c r="S488" i="36"/>
  <c r="U487" i="36"/>
  <c r="T487" i="36"/>
  <c r="S487" i="36"/>
  <c r="U503" i="36"/>
  <c r="T503" i="36"/>
  <c r="S503" i="36"/>
  <c r="U501" i="36"/>
  <c r="T501" i="36"/>
  <c r="S501" i="36"/>
  <c r="U500" i="36"/>
  <c r="T500" i="36"/>
  <c r="S500" i="36"/>
  <c r="U599" i="36"/>
  <c r="T599" i="36"/>
  <c r="S599" i="36"/>
  <c r="U598" i="36"/>
  <c r="T598" i="36"/>
  <c r="S598" i="36"/>
  <c r="U597" i="36"/>
  <c r="T597" i="36"/>
  <c r="S597" i="36"/>
  <c r="U596" i="36"/>
  <c r="T596" i="36"/>
  <c r="S596" i="36"/>
  <c r="U595" i="36"/>
  <c r="T595" i="36"/>
  <c r="S595" i="36"/>
  <c r="U594" i="36"/>
  <c r="T594" i="36"/>
  <c r="S594" i="36"/>
  <c r="U593" i="36"/>
  <c r="T593" i="36"/>
  <c r="S593" i="36"/>
  <c r="V598" i="36"/>
  <c r="U575" i="36"/>
  <c r="T575" i="36"/>
  <c r="S575" i="36"/>
  <c r="U574" i="36"/>
  <c r="T574" i="36"/>
  <c r="S574" i="36"/>
  <c r="U573" i="36"/>
  <c r="T573" i="36"/>
  <c r="S573" i="36"/>
  <c r="U572" i="36"/>
  <c r="T572" i="36"/>
  <c r="S572" i="36"/>
  <c r="U571" i="36"/>
  <c r="T571" i="36"/>
  <c r="S571" i="36"/>
  <c r="U570" i="36"/>
  <c r="T570" i="36"/>
  <c r="S570" i="36"/>
  <c r="U569" i="36"/>
  <c r="T569" i="36"/>
  <c r="S569" i="36"/>
  <c r="V575" i="36"/>
  <c r="U550" i="36"/>
  <c r="T550" i="36"/>
  <c r="S550" i="36"/>
  <c r="U549" i="36"/>
  <c r="T549" i="36"/>
  <c r="S549" i="36"/>
  <c r="U548" i="36"/>
  <c r="T548" i="36"/>
  <c r="S548" i="36"/>
  <c r="U547" i="36"/>
  <c r="T547" i="36"/>
  <c r="S547" i="36"/>
  <c r="U546" i="36"/>
  <c r="T546" i="36"/>
  <c r="S546" i="36"/>
  <c r="U545" i="36"/>
  <c r="T545" i="36"/>
  <c r="S545" i="36"/>
  <c r="U544" i="36"/>
  <c r="T544" i="36"/>
  <c r="S544" i="36"/>
  <c r="V545" i="36"/>
  <c r="U525" i="36"/>
  <c r="T525" i="36"/>
  <c r="S525" i="36"/>
  <c r="U524" i="36"/>
  <c r="T524" i="36"/>
  <c r="S524" i="36"/>
  <c r="U523" i="36"/>
  <c r="T523" i="36"/>
  <c r="S523" i="36"/>
  <c r="U522" i="36"/>
  <c r="T522" i="36"/>
  <c r="S522" i="36"/>
  <c r="U521" i="36"/>
  <c r="T521" i="36"/>
  <c r="S521" i="36"/>
  <c r="U520" i="36"/>
  <c r="T520" i="36"/>
  <c r="S520" i="36"/>
  <c r="U519" i="36"/>
  <c r="T519" i="36"/>
  <c r="S519" i="36"/>
  <c r="C526" i="36"/>
  <c r="D526" i="36"/>
  <c r="E526" i="36"/>
  <c r="F526" i="36"/>
  <c r="G526" i="36"/>
  <c r="H526" i="36"/>
  <c r="I526" i="36"/>
  <c r="J526" i="36"/>
  <c r="K526" i="36"/>
  <c r="L526" i="36"/>
  <c r="M526" i="36"/>
  <c r="N526" i="36"/>
  <c r="O526" i="36"/>
  <c r="P526" i="36"/>
  <c r="Q526" i="36"/>
  <c r="R526" i="36"/>
  <c r="V523" i="36" s="1"/>
  <c r="B526" i="36"/>
  <c r="C703" i="36"/>
  <c r="D703" i="36"/>
  <c r="E703" i="36"/>
  <c r="F703" i="36"/>
  <c r="G703" i="36"/>
  <c r="H703" i="36"/>
  <c r="I703" i="36"/>
  <c r="J703" i="36"/>
  <c r="K703" i="36"/>
  <c r="L703" i="36"/>
  <c r="M703" i="36"/>
  <c r="N703" i="36"/>
  <c r="O703" i="36"/>
  <c r="P703" i="36"/>
  <c r="Q703" i="36"/>
  <c r="R703" i="36"/>
  <c r="V692" i="36"/>
  <c r="V693" i="36"/>
  <c r="V694" i="36"/>
  <c r="V695" i="36"/>
  <c r="V696" i="36"/>
  <c r="V698" i="36"/>
  <c r="V699" i="36"/>
  <c r="V700" i="36"/>
  <c r="V701" i="36"/>
  <c r="V702" i="36"/>
  <c r="V691" i="36"/>
  <c r="U702" i="36"/>
  <c r="T702" i="36"/>
  <c r="S702" i="36"/>
  <c r="U701" i="36"/>
  <c r="T701" i="36"/>
  <c r="S701" i="36"/>
  <c r="U700" i="36"/>
  <c r="T700" i="36"/>
  <c r="S700" i="36"/>
  <c r="U699" i="36"/>
  <c r="T699" i="36"/>
  <c r="S699" i="36"/>
  <c r="U698" i="36"/>
  <c r="T698" i="36"/>
  <c r="S698" i="36"/>
  <c r="U696" i="36"/>
  <c r="T696" i="36"/>
  <c r="U695" i="36"/>
  <c r="T695" i="36"/>
  <c r="U694" i="36"/>
  <c r="T694" i="36"/>
  <c r="S694" i="36"/>
  <c r="U693" i="36"/>
  <c r="T693" i="36"/>
  <c r="S693" i="36"/>
  <c r="U692" i="36"/>
  <c r="T692" i="36"/>
  <c r="S692" i="36"/>
  <c r="U691" i="36"/>
  <c r="T691" i="36"/>
  <c r="S691" i="36"/>
  <c r="U674" i="36"/>
  <c r="V674" i="36"/>
  <c r="S674" i="36"/>
  <c r="C686" i="36"/>
  <c r="D686" i="36"/>
  <c r="E686" i="36"/>
  <c r="F686" i="36"/>
  <c r="G686" i="36"/>
  <c r="H686" i="36"/>
  <c r="I686" i="36"/>
  <c r="J686" i="36"/>
  <c r="K686" i="36"/>
  <c r="L686" i="36"/>
  <c r="M686" i="36"/>
  <c r="N686" i="36"/>
  <c r="O686" i="36"/>
  <c r="P686" i="36"/>
  <c r="Q686" i="36"/>
  <c r="R686" i="36"/>
  <c r="B686" i="36"/>
  <c r="V587" i="36"/>
  <c r="U587" i="36"/>
  <c r="T587" i="36"/>
  <c r="S587" i="36"/>
  <c r="V586" i="36"/>
  <c r="U586" i="36"/>
  <c r="T586" i="36"/>
  <c r="S586" i="36"/>
  <c r="V585" i="36"/>
  <c r="U585" i="36"/>
  <c r="T585" i="36"/>
  <c r="S585" i="36"/>
  <c r="V584" i="36"/>
  <c r="U584" i="36"/>
  <c r="T584" i="36"/>
  <c r="S584" i="36"/>
  <c r="V583" i="36"/>
  <c r="U583" i="36"/>
  <c r="T583" i="36"/>
  <c r="S583" i="36"/>
  <c r="V582" i="36"/>
  <c r="U582" i="36"/>
  <c r="T582" i="36"/>
  <c r="S582" i="36"/>
  <c r="V581" i="36"/>
  <c r="U581" i="36"/>
  <c r="T581" i="36"/>
  <c r="S581" i="36"/>
  <c r="U557" i="36"/>
  <c r="T557" i="36"/>
  <c r="S557" i="36"/>
  <c r="V563" i="36"/>
  <c r="U563" i="36"/>
  <c r="T563" i="36"/>
  <c r="S563" i="36"/>
  <c r="V562" i="36"/>
  <c r="U562" i="36"/>
  <c r="T562" i="36"/>
  <c r="S562" i="36"/>
  <c r="V561" i="36"/>
  <c r="U561" i="36"/>
  <c r="T561" i="36"/>
  <c r="S561" i="36"/>
  <c r="V560" i="36"/>
  <c r="U560" i="36"/>
  <c r="T560" i="36"/>
  <c r="S560" i="36"/>
  <c r="V559" i="36"/>
  <c r="U559" i="36"/>
  <c r="T559" i="36"/>
  <c r="S559" i="36"/>
  <c r="V558" i="36"/>
  <c r="U558" i="36"/>
  <c r="T558" i="36"/>
  <c r="S558" i="36"/>
  <c r="V557" i="36"/>
  <c r="V538" i="36"/>
  <c r="U538" i="36"/>
  <c r="T538" i="36"/>
  <c r="S538" i="36"/>
  <c r="V537" i="36"/>
  <c r="U537" i="36"/>
  <c r="T537" i="36"/>
  <c r="S537" i="36"/>
  <c r="V536" i="36"/>
  <c r="U536" i="36"/>
  <c r="T536" i="36"/>
  <c r="S536" i="36"/>
  <c r="V535" i="36"/>
  <c r="U535" i="36"/>
  <c r="T535" i="36"/>
  <c r="S535" i="36"/>
  <c r="V534" i="36"/>
  <c r="U534" i="36"/>
  <c r="T534" i="36"/>
  <c r="S534" i="36"/>
  <c r="V533" i="36"/>
  <c r="U533" i="36"/>
  <c r="T533" i="36"/>
  <c r="S533" i="36"/>
  <c r="V532" i="36"/>
  <c r="U532" i="36"/>
  <c r="T532" i="36"/>
  <c r="S532" i="36"/>
  <c r="C539" i="36"/>
  <c r="D539" i="36"/>
  <c r="E539" i="36"/>
  <c r="F539" i="36"/>
  <c r="G539" i="36"/>
  <c r="H539" i="36"/>
  <c r="I539" i="36"/>
  <c r="J539" i="36"/>
  <c r="K539" i="36"/>
  <c r="L539" i="36"/>
  <c r="M539" i="36"/>
  <c r="N539" i="36"/>
  <c r="O539" i="36"/>
  <c r="P539" i="36"/>
  <c r="Q539" i="36"/>
  <c r="R539" i="36"/>
  <c r="V539" i="36" s="1"/>
  <c r="B539" i="36"/>
  <c r="U513" i="36"/>
  <c r="T513" i="36"/>
  <c r="S513" i="36"/>
  <c r="V512" i="36"/>
  <c r="U512" i="36"/>
  <c r="T512" i="36"/>
  <c r="S512" i="36"/>
  <c r="V511" i="36"/>
  <c r="U511" i="36"/>
  <c r="T511" i="36"/>
  <c r="S511" i="36"/>
  <c r="V510" i="36"/>
  <c r="U510" i="36"/>
  <c r="T510" i="36"/>
  <c r="S510" i="36"/>
  <c r="V509" i="36"/>
  <c r="U509" i="36"/>
  <c r="T509" i="36"/>
  <c r="S509" i="36"/>
  <c r="V508" i="36"/>
  <c r="U508" i="36"/>
  <c r="T508" i="36"/>
  <c r="S508" i="36"/>
  <c r="V507" i="36"/>
  <c r="U507" i="36"/>
  <c r="T507" i="36"/>
  <c r="S507" i="36"/>
  <c r="C514" i="36"/>
  <c r="D514" i="36"/>
  <c r="E514" i="36"/>
  <c r="F514" i="36"/>
  <c r="G514" i="36"/>
  <c r="H514" i="36"/>
  <c r="I514" i="36"/>
  <c r="J514" i="36"/>
  <c r="K514" i="36"/>
  <c r="L514" i="36"/>
  <c r="M514" i="36"/>
  <c r="N514" i="36"/>
  <c r="O514" i="36"/>
  <c r="P514" i="36"/>
  <c r="Q514" i="36"/>
  <c r="R514" i="36"/>
  <c r="V514" i="36" s="1"/>
  <c r="B514" i="36"/>
  <c r="V494" i="36"/>
  <c r="V496" i="36"/>
  <c r="V493" i="36"/>
  <c r="U496" i="36"/>
  <c r="T496" i="36"/>
  <c r="S496" i="36"/>
  <c r="U494" i="36"/>
  <c r="T494" i="36"/>
  <c r="S494" i="36"/>
  <c r="U493" i="36"/>
  <c r="T493" i="36"/>
  <c r="S493" i="36"/>
  <c r="V481" i="36"/>
  <c r="V483" i="36"/>
  <c r="V480" i="36"/>
  <c r="U483" i="36"/>
  <c r="T483" i="36"/>
  <c r="S483" i="36"/>
  <c r="U481" i="36"/>
  <c r="T481" i="36"/>
  <c r="S481" i="36"/>
  <c r="U480" i="36"/>
  <c r="T480" i="36"/>
  <c r="S480" i="36"/>
  <c r="V371" i="36"/>
  <c r="V372" i="36"/>
  <c r="V373" i="36"/>
  <c r="V374" i="36"/>
  <c r="V375" i="36"/>
  <c r="V376" i="36"/>
  <c r="V377" i="36"/>
  <c r="V378" i="36"/>
  <c r="V379" i="36"/>
  <c r="V380" i="36"/>
  <c r="V381" i="36"/>
  <c r="V382" i="36"/>
  <c r="V383" i="36"/>
  <c r="V384" i="36"/>
  <c r="V385" i="36"/>
  <c r="V386" i="36"/>
  <c r="V387" i="36"/>
  <c r="V388" i="36"/>
  <c r="V389" i="36"/>
  <c r="S370" i="36"/>
  <c r="V370" i="36"/>
  <c r="U370" i="36"/>
  <c r="T370" i="36"/>
  <c r="S371" i="36"/>
  <c r="T371" i="36"/>
  <c r="U371" i="36"/>
  <c r="S372" i="36"/>
  <c r="T372" i="36"/>
  <c r="U372" i="36"/>
  <c r="S373" i="36"/>
  <c r="T373" i="36"/>
  <c r="U373" i="36"/>
  <c r="S374" i="36"/>
  <c r="T374" i="36"/>
  <c r="U374" i="36"/>
  <c r="S375" i="36"/>
  <c r="T375" i="36"/>
  <c r="U375" i="36"/>
  <c r="S376" i="36"/>
  <c r="T376" i="36"/>
  <c r="U376" i="36"/>
  <c r="S377" i="36"/>
  <c r="T377" i="36"/>
  <c r="U377" i="36"/>
  <c r="S378" i="36"/>
  <c r="T378" i="36"/>
  <c r="U378" i="36"/>
  <c r="S379" i="36"/>
  <c r="T379" i="36"/>
  <c r="U379" i="36"/>
  <c r="S380" i="36"/>
  <c r="T380" i="36"/>
  <c r="U380" i="36"/>
  <c r="S381" i="36"/>
  <c r="T381" i="36"/>
  <c r="U381" i="36"/>
  <c r="S382" i="36"/>
  <c r="T382" i="36"/>
  <c r="U382" i="36"/>
  <c r="S383" i="36"/>
  <c r="T383" i="36"/>
  <c r="U383" i="36"/>
  <c r="S384" i="36"/>
  <c r="T384" i="36"/>
  <c r="U384" i="36"/>
  <c r="S385" i="36"/>
  <c r="T385" i="36"/>
  <c r="U385" i="36"/>
  <c r="S386" i="36"/>
  <c r="T386" i="36"/>
  <c r="U386" i="36"/>
  <c r="S387" i="36"/>
  <c r="T387" i="36"/>
  <c r="U387" i="36"/>
  <c r="S388" i="36"/>
  <c r="T388" i="36"/>
  <c r="U388" i="36"/>
  <c r="S389" i="36"/>
  <c r="T389" i="36"/>
  <c r="U389" i="36"/>
  <c r="V325" i="36"/>
  <c r="V326" i="36"/>
  <c r="V327" i="36"/>
  <c r="V328" i="36"/>
  <c r="V329" i="36"/>
  <c r="V330" i="36"/>
  <c r="V331" i="36"/>
  <c r="V332" i="36"/>
  <c r="V333" i="36"/>
  <c r="V334" i="36"/>
  <c r="V335" i="36"/>
  <c r="V336" i="36"/>
  <c r="V337" i="36"/>
  <c r="V338" i="36"/>
  <c r="V339" i="36"/>
  <c r="V340" i="36"/>
  <c r="V341" i="36"/>
  <c r="V342" i="36"/>
  <c r="V343" i="36"/>
  <c r="V324" i="36"/>
  <c r="V279" i="36"/>
  <c r="V280" i="36"/>
  <c r="V281" i="36"/>
  <c r="V282" i="36"/>
  <c r="V283" i="36"/>
  <c r="V284" i="36"/>
  <c r="V285" i="36"/>
  <c r="V286" i="36"/>
  <c r="V287" i="36"/>
  <c r="V288" i="36"/>
  <c r="V289" i="36"/>
  <c r="V290" i="36"/>
  <c r="V291" i="36"/>
  <c r="V292" i="36"/>
  <c r="V293" i="36"/>
  <c r="V294" i="36"/>
  <c r="V295" i="36"/>
  <c r="V296" i="36"/>
  <c r="V297" i="36"/>
  <c r="V250" i="36"/>
  <c r="U343" i="36"/>
  <c r="T343" i="36"/>
  <c r="S343" i="36"/>
  <c r="U342" i="36"/>
  <c r="T342" i="36"/>
  <c r="S342" i="36"/>
  <c r="U341" i="36"/>
  <c r="T341" i="36"/>
  <c r="S341" i="36"/>
  <c r="U340" i="36"/>
  <c r="T340" i="36"/>
  <c r="S340" i="36"/>
  <c r="U339" i="36"/>
  <c r="T339" i="36"/>
  <c r="S339" i="36"/>
  <c r="U338" i="36"/>
  <c r="T338" i="36"/>
  <c r="S338" i="36"/>
  <c r="U337" i="36"/>
  <c r="T337" i="36"/>
  <c r="S337" i="36"/>
  <c r="U336" i="36"/>
  <c r="T336" i="36"/>
  <c r="S336" i="36"/>
  <c r="U335" i="36"/>
  <c r="T335" i="36"/>
  <c r="S335" i="36"/>
  <c r="U334" i="36"/>
  <c r="T334" i="36"/>
  <c r="S334" i="36"/>
  <c r="U333" i="36"/>
  <c r="T333" i="36"/>
  <c r="S333" i="36"/>
  <c r="U332" i="36"/>
  <c r="T332" i="36"/>
  <c r="S332" i="36"/>
  <c r="U331" i="36"/>
  <c r="T331" i="36"/>
  <c r="S331" i="36"/>
  <c r="U330" i="36"/>
  <c r="T330" i="36"/>
  <c r="S330" i="36"/>
  <c r="U329" i="36"/>
  <c r="T329" i="36"/>
  <c r="S329" i="36"/>
  <c r="U328" i="36"/>
  <c r="T328" i="36"/>
  <c r="S328" i="36"/>
  <c r="U327" i="36"/>
  <c r="T327" i="36"/>
  <c r="S327" i="36"/>
  <c r="U326" i="36"/>
  <c r="T326" i="36"/>
  <c r="S326" i="36"/>
  <c r="U325" i="36"/>
  <c r="T325" i="36"/>
  <c r="S325" i="36"/>
  <c r="U324" i="36"/>
  <c r="T324" i="36"/>
  <c r="S324" i="36"/>
  <c r="U278" i="36"/>
  <c r="T278" i="36"/>
  <c r="S278" i="36"/>
  <c r="U297" i="36"/>
  <c r="T297" i="36"/>
  <c r="S297" i="36"/>
  <c r="U296" i="36"/>
  <c r="T296" i="36"/>
  <c r="S296" i="36"/>
  <c r="U295" i="36"/>
  <c r="T295" i="36"/>
  <c r="S295" i="36"/>
  <c r="U294" i="36"/>
  <c r="T294" i="36"/>
  <c r="U293" i="36"/>
  <c r="T293" i="36"/>
  <c r="S293" i="36"/>
  <c r="U292" i="36"/>
  <c r="T292" i="36"/>
  <c r="S292" i="36"/>
  <c r="U291" i="36"/>
  <c r="T291" i="36"/>
  <c r="S291" i="36"/>
  <c r="U290" i="36"/>
  <c r="T290" i="36"/>
  <c r="S290" i="36"/>
  <c r="U289" i="36"/>
  <c r="T289" i="36"/>
  <c r="S289" i="36"/>
  <c r="U288" i="36"/>
  <c r="T288" i="36"/>
  <c r="S288" i="36"/>
  <c r="U287" i="36"/>
  <c r="T287" i="36"/>
  <c r="S287" i="36"/>
  <c r="U286" i="36"/>
  <c r="T286" i="36"/>
  <c r="S286" i="36"/>
  <c r="U285" i="36"/>
  <c r="T285" i="36"/>
  <c r="S285" i="36"/>
  <c r="U284" i="36"/>
  <c r="T284" i="36"/>
  <c r="S284" i="36"/>
  <c r="U283" i="36"/>
  <c r="T283" i="36"/>
  <c r="S283" i="36"/>
  <c r="U282" i="36"/>
  <c r="T282" i="36"/>
  <c r="S282" i="36"/>
  <c r="U281" i="36"/>
  <c r="T281" i="36"/>
  <c r="S281" i="36"/>
  <c r="U280" i="36"/>
  <c r="T280" i="36"/>
  <c r="S280" i="36"/>
  <c r="U279" i="36"/>
  <c r="T279" i="36"/>
  <c r="S279" i="36"/>
  <c r="V211" i="36"/>
  <c r="V212" i="36"/>
  <c r="V213" i="36"/>
  <c r="V214" i="36"/>
  <c r="V215" i="36"/>
  <c r="V216" i="36"/>
  <c r="V217" i="36"/>
  <c r="V218" i="36"/>
  <c r="V219" i="36"/>
  <c r="V220" i="36"/>
  <c r="V221" i="36"/>
  <c r="V222" i="36"/>
  <c r="V223" i="36"/>
  <c r="V224" i="36"/>
  <c r="V225" i="36"/>
  <c r="V226" i="36"/>
  <c r="V210" i="36"/>
  <c r="S211" i="36"/>
  <c r="T211" i="36"/>
  <c r="U211" i="36"/>
  <c r="S212" i="36"/>
  <c r="T212" i="36"/>
  <c r="U212" i="36"/>
  <c r="S213" i="36"/>
  <c r="T213" i="36"/>
  <c r="U213" i="36"/>
  <c r="S214" i="36"/>
  <c r="T214" i="36"/>
  <c r="U214" i="36"/>
  <c r="S215" i="36"/>
  <c r="T215" i="36"/>
  <c r="U215" i="36"/>
  <c r="S216" i="36"/>
  <c r="T216" i="36"/>
  <c r="U216" i="36"/>
  <c r="S217" i="36"/>
  <c r="T217" i="36"/>
  <c r="U217" i="36"/>
  <c r="S218" i="36"/>
  <c r="T218" i="36"/>
  <c r="U218" i="36"/>
  <c r="S219" i="36"/>
  <c r="T219" i="36"/>
  <c r="U219" i="36"/>
  <c r="S220" i="36"/>
  <c r="T220" i="36"/>
  <c r="U220" i="36"/>
  <c r="S221" i="36"/>
  <c r="T221" i="36"/>
  <c r="U221" i="36"/>
  <c r="S222" i="36"/>
  <c r="T222" i="36"/>
  <c r="U222" i="36"/>
  <c r="S223" i="36"/>
  <c r="T223" i="36"/>
  <c r="U223" i="36"/>
  <c r="S224" i="36"/>
  <c r="T224" i="36"/>
  <c r="U224" i="36"/>
  <c r="S225" i="36"/>
  <c r="T225" i="36"/>
  <c r="U225" i="36"/>
  <c r="S226" i="36"/>
  <c r="T226" i="36"/>
  <c r="U226" i="36"/>
  <c r="U210" i="36"/>
  <c r="T210" i="36"/>
  <c r="S210" i="36"/>
  <c r="V135" i="36"/>
  <c r="U135" i="36"/>
  <c r="T135" i="36"/>
  <c r="S135" i="36"/>
  <c r="V134" i="36"/>
  <c r="U134" i="36"/>
  <c r="T134" i="36"/>
  <c r="S134" i="36"/>
  <c r="V133" i="36"/>
  <c r="U133" i="36"/>
  <c r="T133" i="36"/>
  <c r="S133" i="36"/>
  <c r="V132" i="36"/>
  <c r="U132" i="36"/>
  <c r="T132" i="36"/>
  <c r="S132" i="36"/>
  <c r="V131" i="36"/>
  <c r="U131" i="36"/>
  <c r="T131" i="36"/>
  <c r="S131" i="36"/>
  <c r="V130" i="36"/>
  <c r="U130" i="36"/>
  <c r="T130" i="36"/>
  <c r="S130" i="36"/>
  <c r="V129" i="36"/>
  <c r="U129" i="36"/>
  <c r="T129" i="36"/>
  <c r="S129" i="36"/>
  <c r="V128" i="36"/>
  <c r="U128" i="36"/>
  <c r="T128" i="36"/>
  <c r="S128" i="36"/>
  <c r="V127" i="36"/>
  <c r="U127" i="36"/>
  <c r="T127" i="36"/>
  <c r="S127" i="36"/>
  <c r="V126" i="36"/>
  <c r="U126" i="36"/>
  <c r="T126" i="36"/>
  <c r="S126" i="36"/>
  <c r="V125" i="36"/>
  <c r="U125" i="36"/>
  <c r="T125" i="36"/>
  <c r="S125" i="36"/>
  <c r="V124" i="36"/>
  <c r="U124" i="36"/>
  <c r="T124" i="36"/>
  <c r="S124" i="36"/>
  <c r="V123" i="36"/>
  <c r="U123" i="36"/>
  <c r="T123" i="36"/>
  <c r="S123" i="36"/>
  <c r="V122" i="36"/>
  <c r="T122" i="36"/>
  <c r="V121" i="36"/>
  <c r="U121" i="36"/>
  <c r="T121" i="36"/>
  <c r="S121" i="36"/>
  <c r="V120" i="36"/>
  <c r="U120" i="36"/>
  <c r="T120" i="36"/>
  <c r="S120" i="36"/>
  <c r="V119" i="36"/>
  <c r="U119" i="36"/>
  <c r="T119" i="36"/>
  <c r="S119" i="36"/>
  <c r="V118" i="36"/>
  <c r="U118" i="36"/>
  <c r="T118" i="36"/>
  <c r="S118" i="36"/>
  <c r="V117" i="36"/>
  <c r="U117" i="36"/>
  <c r="T117" i="36"/>
  <c r="S117" i="36"/>
  <c r="O72" i="36" l="1"/>
  <c r="V522" i="36"/>
  <c r="U526" i="36"/>
  <c r="V519" i="36"/>
  <c r="L72" i="36"/>
  <c r="F72" i="36"/>
  <c r="C72" i="36"/>
  <c r="I72" i="36"/>
  <c r="P72" i="36"/>
  <c r="J72" i="36"/>
  <c r="M72" i="36"/>
  <c r="G72" i="36"/>
  <c r="Q72" i="36"/>
  <c r="V599" i="36"/>
  <c r="D72" i="36"/>
  <c r="K72" i="36"/>
  <c r="V574" i="36"/>
  <c r="S526" i="36"/>
  <c r="V524" i="36"/>
  <c r="V573" i="36"/>
  <c r="N72" i="36"/>
  <c r="H72" i="36"/>
  <c r="V520" i="36"/>
  <c r="V572" i="36"/>
  <c r="V521" i="36"/>
  <c r="V570" i="36"/>
  <c r="R72" i="36"/>
  <c r="V72" i="36" s="1"/>
  <c r="E72" i="36"/>
  <c r="U514" i="36"/>
  <c r="V526" i="36"/>
  <c r="V544" i="36"/>
  <c r="T600" i="36"/>
  <c r="V597" i="36"/>
  <c r="S514" i="36"/>
  <c r="V525" i="36"/>
  <c r="V569" i="36"/>
  <c r="V571" i="36"/>
  <c r="U600" i="36"/>
  <c r="V596" i="36"/>
  <c r="V593" i="36"/>
  <c r="V595" i="36"/>
  <c r="T514" i="36"/>
  <c r="T526" i="36"/>
  <c r="V600" i="36"/>
  <c r="V594" i="36"/>
  <c r="S600" i="36"/>
  <c r="V550" i="36"/>
  <c r="V549" i="36"/>
  <c r="V548" i="36"/>
  <c r="V547" i="36"/>
  <c r="V546" i="36"/>
  <c r="S539" i="36"/>
  <c r="T539" i="36"/>
  <c r="U539" i="36"/>
  <c r="R62" i="36"/>
  <c r="V62" i="36" s="1"/>
  <c r="R63" i="36"/>
  <c r="V63" i="36" s="1"/>
  <c r="V685" i="36"/>
  <c r="U685" i="36"/>
  <c r="T685" i="36"/>
  <c r="S685" i="36"/>
  <c r="V684" i="36"/>
  <c r="U684" i="36"/>
  <c r="T684" i="36"/>
  <c r="S684" i="36"/>
  <c r="V683" i="36"/>
  <c r="U683" i="36"/>
  <c r="T683" i="36"/>
  <c r="S683" i="36"/>
  <c r="V682" i="36"/>
  <c r="U682" i="36"/>
  <c r="T682" i="36"/>
  <c r="S682" i="36"/>
  <c r="V681" i="36"/>
  <c r="U681" i="36"/>
  <c r="T681" i="36"/>
  <c r="S681" i="36"/>
  <c r="V679" i="36"/>
  <c r="U679" i="36"/>
  <c r="T679" i="36"/>
  <c r="V678" i="36"/>
  <c r="U678" i="36"/>
  <c r="T678" i="36"/>
  <c r="V677" i="36"/>
  <c r="U677" i="36"/>
  <c r="T677" i="36"/>
  <c r="S677" i="36"/>
  <c r="V676" i="36"/>
  <c r="U676" i="36"/>
  <c r="T676" i="36"/>
  <c r="S676" i="36"/>
  <c r="V675" i="36"/>
  <c r="U675" i="36"/>
  <c r="T675" i="36"/>
  <c r="S675" i="36"/>
  <c r="T674" i="36"/>
  <c r="V640" i="36"/>
  <c r="U640" i="36"/>
  <c r="T640" i="36"/>
  <c r="S640" i="36"/>
  <c r="V639" i="36"/>
  <c r="V638" i="36"/>
  <c r="U638" i="36"/>
  <c r="T638" i="36"/>
  <c r="S638" i="36"/>
  <c r="V637" i="36"/>
  <c r="U637" i="36"/>
  <c r="T637" i="36"/>
  <c r="S637" i="36"/>
  <c r="V636" i="36"/>
  <c r="U636" i="36"/>
  <c r="T636" i="36"/>
  <c r="S636" i="36"/>
  <c r="V635" i="36"/>
  <c r="U635" i="36"/>
  <c r="T635" i="36"/>
  <c r="S635" i="36"/>
  <c r="V634" i="36"/>
  <c r="U634" i="36"/>
  <c r="T634" i="36"/>
  <c r="S634" i="36"/>
  <c r="V609" i="36"/>
  <c r="U609" i="36"/>
  <c r="T609" i="36"/>
  <c r="S609" i="36"/>
  <c r="V608" i="36"/>
  <c r="V607" i="36"/>
  <c r="U607" i="36"/>
  <c r="T607" i="36"/>
  <c r="S607" i="36"/>
  <c r="V606" i="36"/>
  <c r="T606" i="36"/>
  <c r="S606" i="36"/>
  <c r="V260" i="36"/>
  <c r="U260" i="36"/>
  <c r="T260" i="36"/>
  <c r="S260" i="36"/>
  <c r="V259" i="36"/>
  <c r="U259" i="36"/>
  <c r="T259" i="36"/>
  <c r="S259" i="36"/>
  <c r="V258" i="36"/>
  <c r="U258" i="36"/>
  <c r="T258" i="36"/>
  <c r="S258" i="36"/>
  <c r="V257" i="36"/>
  <c r="U257" i="36"/>
  <c r="T257" i="36"/>
  <c r="S257" i="36"/>
  <c r="V256" i="36"/>
  <c r="U256" i="36"/>
  <c r="T256" i="36"/>
  <c r="S256" i="36"/>
  <c r="V255" i="36"/>
  <c r="U255" i="36"/>
  <c r="T255" i="36"/>
  <c r="S255" i="36"/>
  <c r="V254" i="36"/>
  <c r="U254" i="36"/>
  <c r="T254" i="36"/>
  <c r="S254" i="36"/>
  <c r="V253" i="36"/>
  <c r="U253" i="36"/>
  <c r="T253" i="36"/>
  <c r="S253" i="36"/>
  <c r="V252" i="36"/>
  <c r="U252" i="36"/>
  <c r="T252" i="36"/>
  <c r="S252" i="36"/>
  <c r="V251" i="36"/>
  <c r="U251" i="36"/>
  <c r="T251" i="36"/>
  <c r="S251" i="36"/>
  <c r="U250" i="36"/>
  <c r="T250" i="36"/>
  <c r="S250" i="36"/>
  <c r="V186" i="36"/>
  <c r="U186" i="36"/>
  <c r="T186" i="36"/>
  <c r="S186" i="36"/>
  <c r="V185" i="36"/>
  <c r="U185" i="36"/>
  <c r="T185" i="36"/>
  <c r="S185" i="36"/>
  <c r="V184" i="36"/>
  <c r="U184" i="36"/>
  <c r="T184" i="36"/>
  <c r="S184" i="36"/>
  <c r="V183" i="36"/>
  <c r="U183" i="36"/>
  <c r="T183" i="36"/>
  <c r="S183" i="36"/>
  <c r="V182" i="36"/>
  <c r="U182" i="36"/>
  <c r="T182" i="36"/>
  <c r="S182" i="36"/>
  <c r="V181" i="36"/>
  <c r="U181" i="36"/>
  <c r="T181" i="36"/>
  <c r="S181" i="36"/>
  <c r="V180" i="36"/>
  <c r="U180" i="36"/>
  <c r="T180" i="36"/>
  <c r="S180" i="36"/>
  <c r="V179" i="36"/>
  <c r="U179" i="36"/>
  <c r="T179" i="36"/>
  <c r="S179" i="36"/>
  <c r="V178" i="36"/>
  <c r="U178" i="36"/>
  <c r="T178" i="36"/>
  <c r="S178" i="36"/>
  <c r="V177" i="36"/>
  <c r="U177" i="36"/>
  <c r="T177" i="36"/>
  <c r="S177" i="36"/>
  <c r="V176" i="36"/>
  <c r="U176" i="36"/>
  <c r="T176" i="36"/>
  <c r="S176" i="36"/>
  <c r="V175" i="36"/>
  <c r="U175" i="36"/>
  <c r="T175" i="36"/>
  <c r="S175" i="36"/>
  <c r="V174" i="36"/>
  <c r="U174" i="36"/>
  <c r="T174" i="36"/>
  <c r="S174" i="36"/>
  <c r="V173" i="36"/>
  <c r="U173" i="36"/>
  <c r="T173" i="36"/>
  <c r="S173" i="36"/>
  <c r="V172" i="36"/>
  <c r="U172" i="36"/>
  <c r="T172" i="36"/>
  <c r="S172" i="36"/>
  <c r="V171" i="36"/>
  <c r="U171" i="36"/>
  <c r="T171" i="36"/>
  <c r="S171" i="36"/>
  <c r="V170" i="36"/>
  <c r="U170" i="36"/>
  <c r="T170" i="36"/>
  <c r="S170" i="36"/>
  <c r="V113" i="36"/>
  <c r="U113" i="36"/>
  <c r="T113" i="36"/>
  <c r="S113" i="36"/>
  <c r="V112" i="36"/>
  <c r="U112" i="36"/>
  <c r="T112" i="36"/>
  <c r="S112" i="36"/>
  <c r="V111" i="36"/>
  <c r="U111" i="36"/>
  <c r="T111" i="36"/>
  <c r="S111" i="36"/>
  <c r="V110" i="36"/>
  <c r="U110" i="36"/>
  <c r="T110" i="36"/>
  <c r="S110" i="36"/>
  <c r="V109" i="36"/>
  <c r="U109" i="36"/>
  <c r="T109" i="36"/>
  <c r="S109" i="36"/>
  <c r="V108" i="36"/>
  <c r="U108" i="36"/>
  <c r="T108" i="36"/>
  <c r="S108" i="36"/>
  <c r="V89" i="36"/>
  <c r="U89" i="36"/>
  <c r="T89" i="36"/>
  <c r="S89" i="36"/>
  <c r="V88" i="36"/>
  <c r="U88" i="36"/>
  <c r="T88" i="36"/>
  <c r="S88" i="36"/>
  <c r="V87" i="36"/>
  <c r="U87" i="36"/>
  <c r="T87" i="36"/>
  <c r="S87" i="36"/>
  <c r="V86" i="36"/>
  <c r="U86" i="36"/>
  <c r="T86" i="36"/>
  <c r="S86" i="36"/>
  <c r="V85" i="36"/>
  <c r="U85" i="36"/>
  <c r="T85" i="36"/>
  <c r="S85" i="36"/>
  <c r="V84" i="36"/>
  <c r="U84" i="36"/>
  <c r="T84" i="36"/>
  <c r="S84" i="36"/>
  <c r="V83" i="36"/>
  <c r="U83" i="36"/>
  <c r="T83" i="36"/>
  <c r="S83" i="36"/>
  <c r="V82" i="36"/>
  <c r="U82" i="36"/>
  <c r="T82" i="36"/>
  <c r="S82" i="36"/>
  <c r="V81" i="36"/>
  <c r="U81" i="36"/>
  <c r="T81" i="36"/>
  <c r="S81" i="36"/>
  <c r="V80" i="36"/>
  <c r="U80" i="36"/>
  <c r="T80" i="36"/>
  <c r="S80" i="36"/>
  <c r="V79" i="36"/>
  <c r="U79" i="36"/>
  <c r="T79" i="36"/>
  <c r="S79" i="36"/>
  <c r="V78" i="36"/>
  <c r="U78" i="36"/>
  <c r="T78" i="36"/>
  <c r="S78" i="36"/>
  <c r="V49" i="36"/>
  <c r="U49" i="36"/>
  <c r="T49" i="36"/>
  <c r="S49" i="36"/>
  <c r="V48" i="36"/>
  <c r="U48" i="36"/>
  <c r="T48" i="36"/>
  <c r="S48" i="36"/>
  <c r="V47" i="36"/>
  <c r="U47" i="36"/>
  <c r="T47" i="36"/>
  <c r="S47" i="36"/>
  <c r="V46" i="36"/>
  <c r="U46" i="36"/>
  <c r="T46" i="36"/>
  <c r="S46" i="36"/>
  <c r="V45" i="36"/>
  <c r="U45" i="36"/>
  <c r="T45" i="36"/>
  <c r="S45" i="36"/>
  <c r="V44" i="36"/>
  <c r="U44" i="36"/>
  <c r="T44" i="36"/>
  <c r="S44" i="36"/>
  <c r="V27" i="36"/>
  <c r="U27" i="36"/>
  <c r="T27" i="36"/>
  <c r="S27" i="36"/>
  <c r="V26" i="36"/>
  <c r="U26" i="36"/>
  <c r="T26" i="36"/>
  <c r="V25" i="36"/>
  <c r="U25" i="36"/>
  <c r="T25" i="36"/>
  <c r="S25" i="36"/>
  <c r="V24" i="36"/>
  <c r="U24" i="36"/>
  <c r="T24" i="36"/>
  <c r="S24" i="36"/>
  <c r="V23" i="36"/>
  <c r="U23" i="36"/>
  <c r="T23" i="36"/>
  <c r="S23" i="36"/>
  <c r="V22" i="36"/>
  <c r="U22" i="36"/>
  <c r="T22" i="36"/>
  <c r="S22" i="36"/>
  <c r="V21" i="36"/>
  <c r="U21" i="36"/>
  <c r="T21" i="36"/>
  <c r="V20" i="36"/>
  <c r="U20" i="36"/>
  <c r="T20" i="36"/>
  <c r="S20" i="36"/>
  <c r="V7" i="36"/>
  <c r="V8" i="36"/>
  <c r="V9" i="36"/>
  <c r="V6" i="36"/>
  <c r="U9" i="36"/>
  <c r="T9" i="36"/>
  <c r="S9" i="36"/>
  <c r="U8" i="36"/>
  <c r="T8" i="36"/>
  <c r="S8" i="36"/>
  <c r="U7" i="36"/>
  <c r="T7" i="36"/>
  <c r="S7" i="36"/>
  <c r="U6" i="36"/>
  <c r="T6" i="36"/>
  <c r="V620" i="36"/>
  <c r="V112" i="25"/>
  <c r="U112" i="25"/>
  <c r="T112" i="25"/>
  <c r="S112" i="25"/>
  <c r="V111" i="25"/>
  <c r="U111" i="25"/>
  <c r="T111" i="25"/>
  <c r="S111" i="25"/>
  <c r="V110" i="25"/>
  <c r="U110" i="25"/>
  <c r="T110" i="25"/>
  <c r="S110" i="25"/>
  <c r="V109" i="25"/>
  <c r="U109" i="25"/>
  <c r="T109" i="25"/>
  <c r="S109" i="25"/>
  <c r="V108" i="25"/>
  <c r="U108" i="25"/>
  <c r="T108" i="25"/>
  <c r="S108" i="25"/>
  <c r="V107" i="25"/>
  <c r="U107" i="25"/>
  <c r="T107" i="25"/>
  <c r="S107" i="25"/>
  <c r="V106" i="25"/>
  <c r="U106" i="25"/>
  <c r="T106" i="25"/>
  <c r="S106" i="25"/>
  <c r="V105" i="25"/>
  <c r="U105" i="25"/>
  <c r="T105" i="25"/>
  <c r="S105" i="25"/>
  <c r="V104" i="25"/>
  <c r="U104" i="25"/>
  <c r="T104" i="25"/>
  <c r="S104" i="25"/>
  <c r="V103" i="25"/>
  <c r="U103" i="25"/>
  <c r="T103" i="25"/>
  <c r="S103" i="25"/>
  <c r="V102" i="25"/>
  <c r="U102" i="25"/>
  <c r="T102" i="25"/>
  <c r="S102" i="25"/>
  <c r="V101" i="25"/>
  <c r="U101" i="25"/>
  <c r="T101" i="25"/>
  <c r="S101" i="25"/>
  <c r="V100" i="25"/>
  <c r="U100" i="25"/>
  <c r="T100" i="25"/>
  <c r="S100" i="25"/>
  <c r="V99" i="25"/>
  <c r="U99" i="25"/>
  <c r="T99" i="25"/>
  <c r="S99" i="25"/>
  <c r="V98" i="25"/>
  <c r="U98" i="25"/>
  <c r="T98" i="25"/>
  <c r="S98" i="25"/>
  <c r="V97" i="25"/>
  <c r="U97" i="25"/>
  <c r="T97" i="25"/>
  <c r="S97" i="25"/>
  <c r="V96" i="25"/>
  <c r="U96" i="25"/>
  <c r="T96" i="25"/>
  <c r="S96" i="25"/>
  <c r="V91" i="25"/>
  <c r="V90" i="25"/>
  <c r="U90" i="25"/>
  <c r="T90" i="25"/>
  <c r="S90" i="25"/>
  <c r="V89" i="25"/>
  <c r="U89" i="25"/>
  <c r="T89" i="25"/>
  <c r="S89" i="25"/>
  <c r="V88" i="25"/>
  <c r="U88" i="25"/>
  <c r="T88" i="25"/>
  <c r="S88" i="25"/>
  <c r="V87" i="25"/>
  <c r="U87" i="25"/>
  <c r="T87" i="25"/>
  <c r="S87" i="25"/>
  <c r="V86" i="25"/>
  <c r="U86" i="25"/>
  <c r="T86" i="25"/>
  <c r="S86" i="25"/>
  <c r="V85" i="25"/>
  <c r="U85" i="25"/>
  <c r="T85" i="25"/>
  <c r="S85" i="25"/>
  <c r="V84" i="25"/>
  <c r="U84" i="25"/>
  <c r="T84" i="25"/>
  <c r="S84" i="25"/>
  <c r="V80" i="25"/>
  <c r="U80" i="25"/>
  <c r="T80" i="25"/>
  <c r="S80" i="25"/>
  <c r="V77" i="25"/>
  <c r="U77" i="25"/>
  <c r="T77" i="25"/>
  <c r="S77" i="25"/>
  <c r="V71" i="25"/>
  <c r="U71" i="25"/>
  <c r="T71" i="25"/>
  <c r="S71" i="25"/>
  <c r="V70" i="25"/>
  <c r="V69" i="25"/>
  <c r="U69" i="25"/>
  <c r="V68" i="25"/>
  <c r="U68" i="25"/>
  <c r="T68" i="25"/>
  <c r="V67" i="25"/>
  <c r="U67" i="25"/>
  <c r="T67" i="25"/>
  <c r="V66" i="25"/>
  <c r="U66" i="25"/>
  <c r="T66" i="25"/>
  <c r="S66" i="25"/>
  <c r="V65" i="25"/>
  <c r="U65" i="25"/>
  <c r="T65" i="25"/>
  <c r="S65" i="25"/>
  <c r="V64" i="25"/>
  <c r="U64" i="25"/>
  <c r="T64" i="25"/>
  <c r="S64" i="25"/>
  <c r="V63" i="25"/>
  <c r="U63" i="25"/>
  <c r="T63" i="25"/>
  <c r="S63" i="25"/>
  <c r="V62" i="25"/>
  <c r="U62" i="25"/>
  <c r="T62" i="25"/>
  <c r="S62" i="25"/>
  <c r="V61" i="25"/>
  <c r="U61" i="25"/>
  <c r="T61" i="25"/>
  <c r="S61" i="25"/>
  <c r="V60" i="25"/>
  <c r="U60" i="25"/>
  <c r="T60" i="25"/>
  <c r="S60" i="25"/>
  <c r="V59" i="25"/>
  <c r="U59" i="25"/>
  <c r="T59" i="25"/>
  <c r="S59" i="25"/>
  <c r="V58" i="25"/>
  <c r="U58" i="25"/>
  <c r="T58" i="25"/>
  <c r="S58" i="25"/>
  <c r="V57" i="25"/>
  <c r="U57" i="25"/>
  <c r="T57" i="25"/>
  <c r="S57" i="25"/>
  <c r="V56" i="25"/>
  <c r="U56" i="25"/>
  <c r="T56" i="25"/>
  <c r="S56" i="25"/>
  <c r="V55" i="25"/>
  <c r="U55" i="25"/>
  <c r="T55" i="25"/>
  <c r="S55" i="25"/>
  <c r="V54" i="25"/>
  <c r="U54" i="25"/>
  <c r="T54" i="25"/>
  <c r="S54" i="25"/>
  <c r="V53" i="25"/>
  <c r="U53" i="25"/>
  <c r="T53" i="25"/>
  <c r="S53" i="25"/>
  <c r="V52" i="25"/>
  <c r="U52" i="25"/>
  <c r="T52" i="25"/>
  <c r="S52" i="25"/>
  <c r="V51" i="25"/>
  <c r="U51" i="25"/>
  <c r="T51" i="25"/>
  <c r="V50" i="25"/>
  <c r="U50" i="25"/>
  <c r="T50" i="25"/>
  <c r="V49" i="25"/>
  <c r="U49" i="25"/>
  <c r="T49" i="25"/>
  <c r="S49" i="25"/>
  <c r="V48" i="25"/>
  <c r="U48" i="25"/>
  <c r="T48" i="25"/>
  <c r="S48" i="25"/>
  <c r="V47" i="25"/>
  <c r="U47" i="25"/>
  <c r="T47" i="25"/>
  <c r="S47" i="25"/>
  <c r="V41" i="25"/>
  <c r="U41" i="25"/>
  <c r="T41" i="25"/>
  <c r="S41" i="25"/>
  <c r="V40" i="25"/>
  <c r="U40" i="25"/>
  <c r="T40" i="25"/>
  <c r="V39" i="25"/>
  <c r="U39" i="25"/>
  <c r="T39" i="25"/>
  <c r="S39" i="25"/>
  <c r="V38" i="25"/>
  <c r="U38" i="25"/>
  <c r="T38" i="25"/>
  <c r="S38" i="25"/>
  <c r="V37" i="25"/>
  <c r="U37" i="25"/>
  <c r="T37" i="25"/>
  <c r="S37" i="25"/>
  <c r="V36" i="25"/>
  <c r="U36" i="25"/>
  <c r="T36" i="25"/>
  <c r="S36" i="25"/>
  <c r="V35" i="25"/>
  <c r="U35" i="25"/>
  <c r="T35" i="25"/>
  <c r="V34" i="25"/>
  <c r="U34" i="25"/>
  <c r="T34" i="25"/>
  <c r="S34" i="25"/>
  <c r="S24" i="25"/>
  <c r="T24" i="25"/>
  <c r="U24" i="25"/>
  <c r="V24" i="25"/>
  <c r="S25" i="25"/>
  <c r="T25" i="25"/>
  <c r="U25" i="25"/>
  <c r="V25" i="25"/>
  <c r="S26" i="25"/>
  <c r="T26" i="25"/>
  <c r="U26" i="25"/>
  <c r="V26" i="25"/>
  <c r="S27" i="25"/>
  <c r="T27" i="25"/>
  <c r="U27" i="25"/>
  <c r="V27" i="25"/>
  <c r="S28" i="25"/>
  <c r="T28" i="25"/>
  <c r="U28" i="25"/>
  <c r="V28" i="25"/>
  <c r="S29" i="25"/>
  <c r="T29" i="25"/>
  <c r="U29" i="25"/>
  <c r="V29" i="25"/>
  <c r="S30" i="25"/>
  <c r="T30" i="25"/>
  <c r="U30" i="25"/>
  <c r="V30" i="25"/>
  <c r="V23" i="25"/>
  <c r="U23" i="25"/>
  <c r="T23" i="25"/>
  <c r="S23" i="25"/>
  <c r="V22" i="25"/>
  <c r="U22" i="25"/>
  <c r="T22" i="25"/>
  <c r="S22" i="25"/>
  <c r="V21" i="25"/>
  <c r="U21" i="25"/>
  <c r="T21" i="25"/>
  <c r="S21" i="25"/>
  <c r="V20" i="25"/>
  <c r="U20" i="25"/>
  <c r="T20" i="25"/>
  <c r="S20" i="25"/>
  <c r="V16" i="25"/>
  <c r="U16" i="25"/>
  <c r="T16" i="25"/>
  <c r="S16" i="25"/>
  <c r="V15" i="25"/>
  <c r="U15" i="25"/>
  <c r="T15" i="25"/>
  <c r="S15" i="25"/>
  <c r="V14" i="25"/>
  <c r="U14" i="25"/>
  <c r="T14" i="25"/>
  <c r="S14" i="25"/>
  <c r="V13" i="25"/>
  <c r="U13" i="25"/>
  <c r="T13" i="25"/>
  <c r="S13" i="25"/>
  <c r="V7" i="25"/>
  <c r="V8" i="25"/>
  <c r="V9" i="25"/>
  <c r="V6" i="25"/>
  <c r="U9" i="25"/>
  <c r="T9" i="25"/>
  <c r="S9" i="25"/>
  <c r="U8" i="25"/>
  <c r="T8" i="25"/>
  <c r="S8" i="25"/>
  <c r="U7" i="25"/>
  <c r="T7" i="25"/>
  <c r="S7" i="25"/>
  <c r="U6" i="25"/>
  <c r="R64" i="36" l="1"/>
  <c r="V64" i="36" s="1"/>
  <c r="E82" i="40"/>
  <c r="E83" i="40"/>
  <c r="E81" i="40"/>
  <c r="D274" i="40"/>
  <c r="D273" i="40"/>
  <c r="D272" i="40"/>
  <c r="D271" i="40"/>
  <c r="D270" i="40"/>
  <c r="D269" i="40"/>
  <c r="E270" i="40"/>
  <c r="E271" i="40"/>
  <c r="E272" i="40"/>
  <c r="E273" i="40"/>
  <c r="E274" i="40"/>
  <c r="E269" i="40"/>
  <c r="E254" i="40"/>
  <c r="E233" i="40"/>
  <c r="E208" i="40"/>
  <c r="E188" i="40"/>
  <c r="E263" i="40"/>
  <c r="E264" i="40"/>
  <c r="E265" i="40"/>
  <c r="E262" i="40"/>
  <c r="E255" i="40"/>
  <c r="E256" i="40"/>
  <c r="E257" i="40"/>
  <c r="E258" i="40"/>
  <c r="E248" i="40"/>
  <c r="E249" i="40"/>
  <c r="E250" i="40"/>
  <c r="D265" i="40"/>
  <c r="D264" i="40"/>
  <c r="D263" i="40"/>
  <c r="D262" i="40"/>
  <c r="D258" i="40"/>
  <c r="D257" i="40"/>
  <c r="D256" i="40"/>
  <c r="D255" i="40"/>
  <c r="D254" i="40"/>
  <c r="D250" i="40"/>
  <c r="D249" i="40"/>
  <c r="D248" i="40"/>
  <c r="E244" i="40"/>
  <c r="D244" i="40"/>
  <c r="E243" i="40"/>
  <c r="D243" i="40"/>
  <c r="E242" i="40"/>
  <c r="D242" i="40"/>
  <c r="E241" i="40"/>
  <c r="D241" i="40"/>
  <c r="E240" i="40"/>
  <c r="D240" i="40"/>
  <c r="E239" i="40"/>
  <c r="D239" i="40"/>
  <c r="E238" i="40"/>
  <c r="D238" i="40"/>
  <c r="E237" i="40"/>
  <c r="D237" i="40"/>
  <c r="E236" i="40"/>
  <c r="D236" i="40"/>
  <c r="E235" i="40"/>
  <c r="D235" i="40"/>
  <c r="E234" i="40"/>
  <c r="D234" i="40"/>
  <c r="D233" i="40"/>
  <c r="E232" i="40"/>
  <c r="D232" i="40"/>
  <c r="E231" i="40"/>
  <c r="D231" i="40"/>
  <c r="E230" i="40"/>
  <c r="D230" i="40"/>
  <c r="E229" i="40"/>
  <c r="D229" i="40"/>
  <c r="E228" i="40"/>
  <c r="D228" i="40"/>
  <c r="E224" i="40"/>
  <c r="D224" i="40"/>
  <c r="E223" i="40"/>
  <c r="D223" i="40"/>
  <c r="E222" i="40"/>
  <c r="D222" i="40"/>
  <c r="E221" i="40"/>
  <c r="D221" i="40"/>
  <c r="E220" i="40"/>
  <c r="D220" i="40"/>
  <c r="E219" i="40"/>
  <c r="D219" i="40"/>
  <c r="E218" i="40"/>
  <c r="D218" i="40"/>
  <c r="E217" i="40"/>
  <c r="D217" i="40"/>
  <c r="E216" i="40"/>
  <c r="D216" i="40"/>
  <c r="E215" i="40"/>
  <c r="D215" i="40"/>
  <c r="E214" i="40"/>
  <c r="D214" i="40"/>
  <c r="E213" i="40"/>
  <c r="D213" i="40"/>
  <c r="E212" i="40"/>
  <c r="D212" i="40"/>
  <c r="E211" i="40"/>
  <c r="D211" i="40"/>
  <c r="E210" i="40"/>
  <c r="D210" i="40"/>
  <c r="E209" i="40"/>
  <c r="D209" i="40"/>
  <c r="D208" i="40"/>
  <c r="E204" i="40"/>
  <c r="E203" i="40"/>
  <c r="E202" i="40"/>
  <c r="E201" i="40"/>
  <c r="E200" i="40"/>
  <c r="E199" i="40"/>
  <c r="E198" i="40"/>
  <c r="E197" i="40"/>
  <c r="E196" i="40"/>
  <c r="E195" i="40"/>
  <c r="E194" i="40"/>
  <c r="E190" i="40"/>
  <c r="D190" i="40"/>
  <c r="E189" i="40"/>
  <c r="D189" i="40"/>
  <c r="D188" i="40"/>
  <c r="E187" i="40"/>
  <c r="D187" i="40"/>
  <c r="E186" i="40"/>
  <c r="D186" i="40"/>
  <c r="E185" i="40"/>
  <c r="D185" i="40"/>
  <c r="E184" i="40"/>
  <c r="D184" i="40"/>
  <c r="E183" i="40"/>
  <c r="D183" i="40"/>
  <c r="E182" i="40"/>
  <c r="D182" i="40"/>
  <c r="E181" i="40"/>
  <c r="D181" i="40"/>
  <c r="E180" i="40"/>
  <c r="D180" i="40"/>
  <c r="E167" i="40"/>
  <c r="D167" i="40"/>
  <c r="E166" i="40"/>
  <c r="D166" i="40"/>
  <c r="E165" i="40"/>
  <c r="D165" i="40"/>
  <c r="E164" i="40"/>
  <c r="D164" i="40"/>
  <c r="E163" i="40"/>
  <c r="D163" i="40"/>
  <c r="E162" i="40"/>
  <c r="D162" i="40"/>
  <c r="E158" i="40"/>
  <c r="D158" i="40"/>
  <c r="E157" i="40"/>
  <c r="D157" i="40"/>
  <c r="E156" i="40"/>
  <c r="D156" i="40"/>
  <c r="E155" i="40"/>
  <c r="D155" i="40"/>
  <c r="E154" i="40"/>
  <c r="D154" i="40"/>
  <c r="E153" i="40"/>
  <c r="D153" i="40"/>
  <c r="E149" i="40"/>
  <c r="D149" i="40"/>
  <c r="E148" i="40"/>
  <c r="D148" i="40"/>
  <c r="E147" i="40"/>
  <c r="D147" i="40"/>
  <c r="E146" i="40"/>
  <c r="D146" i="40"/>
  <c r="E145" i="40"/>
  <c r="D145" i="40"/>
  <c r="E144" i="40"/>
  <c r="D144" i="40"/>
  <c r="E138" i="40"/>
  <c r="D139" i="40"/>
  <c r="D138" i="40"/>
  <c r="D137" i="40"/>
  <c r="D136" i="40"/>
  <c r="D135" i="40"/>
  <c r="D134" i="40"/>
  <c r="E130" i="40"/>
  <c r="D130" i="40"/>
  <c r="E129" i="40"/>
  <c r="D129" i="40"/>
  <c r="E128" i="40"/>
  <c r="D128" i="40"/>
  <c r="E127" i="40"/>
  <c r="D127" i="40"/>
  <c r="E126" i="40"/>
  <c r="D126" i="40"/>
  <c r="E125" i="40"/>
  <c r="D125" i="40"/>
  <c r="E124" i="40"/>
  <c r="D124" i="40"/>
  <c r="E123" i="40"/>
  <c r="D123" i="40"/>
  <c r="E111" i="40"/>
  <c r="E110" i="40"/>
  <c r="D87" i="40"/>
  <c r="D83" i="40"/>
  <c r="D82" i="40"/>
  <c r="E136" i="40" l="1"/>
  <c r="D140" i="40"/>
  <c r="E134" i="40"/>
  <c r="E139" i="40"/>
  <c r="E137" i="40"/>
  <c r="E112" i="40"/>
  <c r="E135" i="40"/>
  <c r="E140" i="40" l="1"/>
  <c r="U629" i="36" l="1"/>
  <c r="T629" i="36"/>
  <c r="S629" i="36"/>
  <c r="U608" i="36"/>
  <c r="S608" i="36"/>
  <c r="T608" i="36"/>
  <c r="B703" i="36"/>
  <c r="S639" i="36"/>
  <c r="T639" i="36"/>
  <c r="U639" i="36"/>
  <c r="S91" i="25"/>
  <c r="T91" i="25"/>
  <c r="U91" i="25"/>
  <c r="B91" i="25"/>
  <c r="Q62" i="36"/>
  <c r="U62" i="36" s="1"/>
  <c r="Q63" i="36"/>
  <c r="U63" i="36" s="1"/>
  <c r="U70" i="36"/>
  <c r="U71" i="36"/>
  <c r="Q64" i="36" l="1"/>
  <c r="U64" i="36" s="1"/>
  <c r="U72" i="36"/>
  <c r="V665" i="36"/>
  <c r="V666" i="36"/>
  <c r="V667" i="36"/>
  <c r="V668" i="36"/>
  <c r="V669" i="36"/>
  <c r="V670" i="36"/>
  <c r="V664" i="36"/>
  <c r="V655" i="36"/>
  <c r="V656" i="36"/>
  <c r="V657" i="36"/>
  <c r="V658" i="36"/>
  <c r="V659" i="36"/>
  <c r="V660" i="36"/>
  <c r="V654" i="36"/>
  <c r="V645" i="36"/>
  <c r="V646" i="36"/>
  <c r="V647" i="36"/>
  <c r="V648" i="36"/>
  <c r="V649" i="36"/>
  <c r="V650" i="36"/>
  <c r="V644" i="36"/>
  <c r="V628" i="36"/>
  <c r="V629" i="36"/>
  <c r="V630" i="36"/>
  <c r="V627" i="36"/>
  <c r="V621" i="36"/>
  <c r="V622" i="36"/>
  <c r="V623" i="36"/>
  <c r="V614" i="36"/>
  <c r="V615" i="36"/>
  <c r="V616" i="36"/>
  <c r="V613" i="36"/>
  <c r="U670" i="36"/>
  <c r="T670" i="36"/>
  <c r="S670" i="36"/>
  <c r="U669" i="36"/>
  <c r="T669" i="36"/>
  <c r="S669" i="36"/>
  <c r="U668" i="36"/>
  <c r="T668" i="36"/>
  <c r="S668" i="36"/>
  <c r="U667" i="36"/>
  <c r="T667" i="36"/>
  <c r="S667" i="36"/>
  <c r="U666" i="36"/>
  <c r="T666" i="36"/>
  <c r="S666" i="36"/>
  <c r="U665" i="36"/>
  <c r="U664" i="36"/>
  <c r="T664" i="36"/>
  <c r="S664" i="36"/>
  <c r="U660" i="36"/>
  <c r="T660" i="36"/>
  <c r="S660" i="36"/>
  <c r="U659" i="36"/>
  <c r="T659" i="36"/>
  <c r="S659" i="36"/>
  <c r="U658" i="36"/>
  <c r="T658" i="36"/>
  <c r="S658" i="36"/>
  <c r="U657" i="36"/>
  <c r="T657" i="36"/>
  <c r="S657" i="36"/>
  <c r="U656" i="36"/>
  <c r="T656" i="36"/>
  <c r="S656" i="36"/>
  <c r="U655" i="36"/>
  <c r="U654" i="36"/>
  <c r="T654" i="36"/>
  <c r="S654" i="36"/>
  <c r="U650" i="36"/>
  <c r="T650" i="36"/>
  <c r="S650" i="36"/>
  <c r="U649" i="36"/>
  <c r="T649" i="36"/>
  <c r="S649" i="36"/>
  <c r="U648" i="36"/>
  <c r="T648" i="36"/>
  <c r="S648" i="36"/>
  <c r="U647" i="36"/>
  <c r="T647" i="36"/>
  <c r="S647" i="36"/>
  <c r="U646" i="36"/>
  <c r="T646" i="36"/>
  <c r="S646" i="36"/>
  <c r="U645" i="36"/>
  <c r="U644" i="36"/>
  <c r="T644" i="36"/>
  <c r="S644" i="36"/>
  <c r="C26" i="32"/>
  <c r="D26" i="32"/>
  <c r="B26" i="32"/>
  <c r="T71" i="36"/>
  <c r="S71" i="36"/>
  <c r="B71" i="36"/>
  <c r="T70" i="36"/>
  <c r="S70" i="36"/>
  <c r="B70" i="36"/>
  <c r="P63" i="36"/>
  <c r="O63" i="36"/>
  <c r="N63" i="36"/>
  <c r="T63" i="36" s="1"/>
  <c r="M63" i="36"/>
  <c r="L63" i="36"/>
  <c r="K63" i="36"/>
  <c r="J63" i="36"/>
  <c r="I63" i="36"/>
  <c r="S63" i="36" s="1"/>
  <c r="H63" i="36"/>
  <c r="G63" i="36"/>
  <c r="F63" i="36"/>
  <c r="E63" i="36"/>
  <c r="D63" i="36"/>
  <c r="C63" i="36"/>
  <c r="B63" i="36"/>
  <c r="P62" i="36"/>
  <c r="O62" i="36"/>
  <c r="N62" i="36"/>
  <c r="T62" i="36" s="1"/>
  <c r="M62" i="36"/>
  <c r="L62" i="36"/>
  <c r="K62" i="36"/>
  <c r="J62" i="36"/>
  <c r="I62" i="36"/>
  <c r="S62" i="36" s="1"/>
  <c r="H62" i="36"/>
  <c r="G62" i="36"/>
  <c r="F62" i="36"/>
  <c r="E62" i="36"/>
  <c r="D62" i="36"/>
  <c r="C62" i="36"/>
  <c r="B62" i="36"/>
  <c r="E26" i="32" l="1"/>
  <c r="O64" i="36"/>
  <c r="F64" i="36"/>
  <c r="L64" i="36"/>
  <c r="K64" i="36"/>
  <c r="E64" i="36"/>
  <c r="B72" i="36"/>
  <c r="T72" i="36"/>
  <c r="B64" i="36"/>
  <c r="H64" i="36"/>
  <c r="N64" i="36"/>
  <c r="T64" i="36" s="1"/>
  <c r="C64" i="36"/>
  <c r="I64" i="36"/>
  <c r="S64" i="36" s="1"/>
  <c r="D64" i="36"/>
  <c r="J64" i="36"/>
  <c r="P64" i="36"/>
  <c r="S72" i="36"/>
  <c r="M64" i="36"/>
  <c r="G64" i="36"/>
</calcChain>
</file>

<file path=xl/sharedStrings.xml><?xml version="1.0" encoding="utf-8"?>
<sst xmlns="http://schemas.openxmlformats.org/spreadsheetml/2006/main" count="3161" uniqueCount="709">
  <si>
    <t>Total general</t>
  </si>
  <si>
    <t>40 y más años</t>
  </si>
  <si>
    <t>Centros de Formación Técnica</t>
  </si>
  <si>
    <t>Institutos Profesionales</t>
  </si>
  <si>
    <t>Universidades</t>
  </si>
  <si>
    <t>Ingeniería Comercial</t>
  </si>
  <si>
    <t>Enfermería</t>
  </si>
  <si>
    <t>Derecho</t>
  </si>
  <si>
    <t>Psicología</t>
  </si>
  <si>
    <t>Kinesiología</t>
  </si>
  <si>
    <t>Contador Auditor</t>
  </si>
  <si>
    <t>Odontología</t>
  </si>
  <si>
    <t>Trabajo Social</t>
  </si>
  <si>
    <t>Medicina</t>
  </si>
  <si>
    <t>Nutrición y Dietética</t>
  </si>
  <si>
    <t>Arquitectura</t>
  </si>
  <si>
    <t>Ingeniería en Computación e Informática</t>
  </si>
  <si>
    <t>Ingeniería en Construcción</t>
  </si>
  <si>
    <t>Técnico en Enfermería</t>
  </si>
  <si>
    <t>Psicopedagogía</t>
  </si>
  <si>
    <t>Ingeniería en Prevención de Riesgos</t>
  </si>
  <si>
    <t>Técnico en Administración de Empresas</t>
  </si>
  <si>
    <t>Construcción Civil</t>
  </si>
  <si>
    <t>Técnico en Construcción y Obras Civiles</t>
  </si>
  <si>
    <t>Técnico Asistente del Educador de Párvulos</t>
  </si>
  <si>
    <t>Técnico en Deporte, Recreación y Preparación Física</t>
  </si>
  <si>
    <t>Técnico en Electricidad y Electricidad Industrial</t>
  </si>
  <si>
    <t>Técnico en Contabilidad General</t>
  </si>
  <si>
    <t>Técnico en Mecánica Automotriz</t>
  </si>
  <si>
    <t>Técnico en Turismo y Hotelería</t>
  </si>
  <si>
    <t>Técnico en Mantenimiento Industrial</t>
  </si>
  <si>
    <t>Ingeniería en Mecánica Automotriz</t>
  </si>
  <si>
    <t>Técnico en Gastronomía y Cocina</t>
  </si>
  <si>
    <t>Técnico Asistente del Educador Diferencial</t>
  </si>
  <si>
    <t>Técnico en Servicio Social</t>
  </si>
  <si>
    <t>Técnico Dental y Asistente de Odontología</t>
  </si>
  <si>
    <t>Postítulo</t>
  </si>
  <si>
    <t>Posgrado</t>
  </si>
  <si>
    <t>15 a 19 años</t>
  </si>
  <si>
    <t>20 a 24 años</t>
  </si>
  <si>
    <t>25 a 29 años</t>
  </si>
  <si>
    <t>30 a 34 años</t>
  </si>
  <si>
    <t>35 a 39 años</t>
  </si>
  <si>
    <t>Técnico Agropecuario</t>
  </si>
  <si>
    <t>Administración de Empresas e Ing. Asociadas</t>
  </si>
  <si>
    <t>Ingeniería Civil Industrial</t>
  </si>
  <si>
    <t>Región</t>
  </si>
  <si>
    <t>Administración y Comercio</t>
  </si>
  <si>
    <t>Agropecuaria</t>
  </si>
  <si>
    <t>Arte y Arquitectura</t>
  </si>
  <si>
    <t>Ciencias Básicas</t>
  </si>
  <si>
    <t>Ciencias Sociales</t>
  </si>
  <si>
    <t>Educación</t>
  </si>
  <si>
    <t>Humanidades</t>
  </si>
  <si>
    <t>Salud</t>
  </si>
  <si>
    <t>Tecnología</t>
  </si>
  <si>
    <t>Área</t>
  </si>
  <si>
    <t>Matrícula Total</t>
  </si>
  <si>
    <t>Jornada</t>
  </si>
  <si>
    <t>Tabla</t>
  </si>
  <si>
    <t>Matrícula Total de Postítulo</t>
  </si>
  <si>
    <t xml:space="preserve">Hoja </t>
  </si>
  <si>
    <t>Contenido</t>
  </si>
  <si>
    <t>CFT INACAP</t>
  </si>
  <si>
    <t>IP AIEP</t>
  </si>
  <si>
    <t>IP CIISA</t>
  </si>
  <si>
    <t>IP DUOC UC</t>
  </si>
  <si>
    <t>IP ESUCOMEX</t>
  </si>
  <si>
    <t>IP INACAP</t>
  </si>
  <si>
    <t xml:space="preserve">Matrícula Total </t>
  </si>
  <si>
    <t>Sin información</t>
  </si>
  <si>
    <t>Evolución de Matrícula Total por región</t>
  </si>
  <si>
    <t>Pregrado</t>
  </si>
  <si>
    <t>Evolución de Matrícula Total de Pregrado por tipo de institución</t>
  </si>
  <si>
    <t>Evolución de Matrícula Total de Pregrado por tipo de carrera</t>
  </si>
  <si>
    <t>Evolución de Matrícula Total de Pregrado por tipo de institución y carrera</t>
  </si>
  <si>
    <t>Evolución de Matrícula Total de Pregrado por jornada</t>
  </si>
  <si>
    <t>Evolución de Matrícula Total de Pregrado por área</t>
  </si>
  <si>
    <t>Evolución de Matrícula Total de Pregrado en carreras con mayor matrícula - CFT</t>
  </si>
  <si>
    <t>Evolución de Matrícula Total de Pregrado en carreras con mayor matrícula - IP</t>
  </si>
  <si>
    <t>Evolución de Matrícula Total de Pregrado en carreras con mayor matrícula - Universidades</t>
  </si>
  <si>
    <t>Evolución de Matrícula Total de Pregrado por rango de edad</t>
  </si>
  <si>
    <t>Evolución de Matrícula Total de Pregrado por tipo de establecimiento de origen</t>
  </si>
  <si>
    <t>Evolución de Matrícula Total de Pregrado por rango de edad - Universidades</t>
  </si>
  <si>
    <t>Evolución de Matrícula Total de Pregrado por tipo de establecimiento de origen - Universidades</t>
  </si>
  <si>
    <t>Tipo de institución</t>
  </si>
  <si>
    <t>Técnico de Nivel Superior</t>
  </si>
  <si>
    <t>Licenciatura no conducente a título</t>
  </si>
  <si>
    <t>Profesional con licenciatura previa</t>
  </si>
  <si>
    <t>Profesional sin licenciatura previa</t>
  </si>
  <si>
    <t>Tipo de carrera</t>
  </si>
  <si>
    <t>Carreras Profesionales Universitarias**</t>
  </si>
  <si>
    <t>Diurno</t>
  </si>
  <si>
    <t>Vespertino</t>
  </si>
  <si>
    <t>Semipresencial</t>
  </si>
  <si>
    <t>A Distancia</t>
  </si>
  <si>
    <t>Otro</t>
  </si>
  <si>
    <t>Rango de edad</t>
  </si>
  <si>
    <t xml:space="preserve">Tipo de establecimiento </t>
  </si>
  <si>
    <t>Tipo de programa</t>
  </si>
  <si>
    <t>Doctorado</t>
  </si>
  <si>
    <t>Magíster</t>
  </si>
  <si>
    <t xml:space="preserve">Tipo de universidad </t>
  </si>
  <si>
    <t>Tipo de universidad</t>
  </si>
  <si>
    <r>
      <t>Matrícula de 1</t>
    </r>
    <r>
      <rPr>
        <b/>
        <vertAlign val="superscript"/>
        <sz val="10"/>
        <color theme="1"/>
        <rFont val="Calibri"/>
        <family val="2"/>
        <scheme val="minor"/>
      </rPr>
      <t>er</t>
    </r>
    <r>
      <rPr>
        <b/>
        <sz val="10"/>
        <color theme="1"/>
        <rFont val="Calibri"/>
        <family val="2"/>
        <scheme val="minor"/>
      </rPr>
      <t xml:space="preserve"> año de Posgrado</t>
    </r>
  </si>
  <si>
    <t>Diplomado (superior a un semestre)</t>
  </si>
  <si>
    <t>Tipo de institución y carrera</t>
  </si>
  <si>
    <t>Postitulo</t>
  </si>
  <si>
    <t>Especialidad médica u odontológica</t>
  </si>
  <si>
    <t xml:space="preserve">Evolución de Matrícula Total por tipo de institución </t>
  </si>
  <si>
    <t>Evolución de Matrícula Total de Pregrado por rango de edad - CFT</t>
  </si>
  <si>
    <t>Evolución de Matrícula Total de Pregrado por rango de edad - IP</t>
  </si>
  <si>
    <t>Evolución de Matrícula Total de Pregrado por tipo de establecimiento de origen - CFT</t>
  </si>
  <si>
    <t>Evolución de Matrícula Total de Pregrado por tipo de establecimiento de origen - IP</t>
  </si>
  <si>
    <t>Tipo de institución y programa</t>
  </si>
  <si>
    <t>Nombre de la institución</t>
  </si>
  <si>
    <t>Promedio de edad</t>
  </si>
  <si>
    <t xml:space="preserve">Universidades </t>
  </si>
  <si>
    <r>
      <t>Promedio de edad Matrícula 1</t>
    </r>
    <r>
      <rPr>
        <b/>
        <vertAlign val="superscript"/>
        <sz val="10"/>
        <color theme="1"/>
        <rFont val="Calibri"/>
        <family val="2"/>
        <scheme val="minor"/>
      </rPr>
      <t>er</t>
    </r>
    <r>
      <rPr>
        <b/>
        <sz val="10"/>
        <color theme="1"/>
        <rFont val="Calibri"/>
        <family val="2"/>
        <scheme val="minor"/>
      </rPr>
      <t xml:space="preserve"> año</t>
    </r>
  </si>
  <si>
    <t>Promedio de edad Matrícula Total</t>
  </si>
  <si>
    <t>Índice de tablas</t>
  </si>
  <si>
    <t>Nivel de formación</t>
  </si>
  <si>
    <t>Evolución de Matrícula Total por rango de edad</t>
  </si>
  <si>
    <r>
      <t>Matrícula de 1</t>
    </r>
    <r>
      <rPr>
        <b/>
        <vertAlign val="superscript"/>
        <sz val="10"/>
        <rFont val="Calibri"/>
        <family val="2"/>
        <scheme val="minor"/>
      </rPr>
      <t>er</t>
    </r>
    <r>
      <rPr>
        <b/>
        <sz val="10"/>
        <rFont val="Calibri"/>
        <family val="2"/>
        <scheme val="minor"/>
      </rPr>
      <t xml:space="preserve"> año de Pregrado</t>
    </r>
  </si>
  <si>
    <r>
      <t>Evolución de Matrícula 1</t>
    </r>
    <r>
      <rPr>
        <b/>
        <vertAlign val="superscript"/>
        <sz val="12"/>
        <rFont val="Calibri"/>
        <family val="2"/>
        <scheme val="minor"/>
      </rPr>
      <t>er</t>
    </r>
    <r>
      <rPr>
        <b/>
        <sz val="12"/>
        <rFont val="Calibri"/>
        <family val="2"/>
        <scheme val="minor"/>
      </rPr>
      <t xml:space="preserve"> año de Pregrado por tipo de institución</t>
    </r>
  </si>
  <si>
    <r>
      <t>Evolución de Matrícula 1</t>
    </r>
    <r>
      <rPr>
        <b/>
        <vertAlign val="superscript"/>
        <sz val="12"/>
        <color theme="1"/>
        <rFont val="Calibri"/>
        <family val="2"/>
        <scheme val="minor"/>
      </rPr>
      <t xml:space="preserve">er </t>
    </r>
    <r>
      <rPr>
        <b/>
        <sz val="12"/>
        <color theme="1"/>
        <rFont val="Calibri"/>
        <family val="2"/>
        <scheme val="minor"/>
      </rPr>
      <t>año de Pregrado por tipo de carrera</t>
    </r>
  </si>
  <si>
    <r>
      <t>Evolución de Matrícula 1</t>
    </r>
    <r>
      <rPr>
        <b/>
        <vertAlign val="superscript"/>
        <sz val="12"/>
        <color theme="1"/>
        <rFont val="Calibri"/>
        <family val="2"/>
        <scheme val="minor"/>
      </rPr>
      <t>er</t>
    </r>
    <r>
      <rPr>
        <b/>
        <sz val="12"/>
        <color theme="1"/>
        <rFont val="Calibri"/>
        <family val="2"/>
        <scheme val="minor"/>
      </rPr>
      <t xml:space="preserve"> año de Pregrado por tipo de institución y carrera</t>
    </r>
  </si>
  <si>
    <r>
      <t>Evolución de Matrícula 1</t>
    </r>
    <r>
      <rPr>
        <b/>
        <vertAlign val="superscript"/>
        <sz val="12"/>
        <color theme="1"/>
        <rFont val="Calibri"/>
        <family val="2"/>
        <scheme val="minor"/>
      </rPr>
      <t xml:space="preserve">er </t>
    </r>
    <r>
      <rPr>
        <b/>
        <sz val="12"/>
        <color theme="1"/>
        <rFont val="Calibri"/>
        <family val="2"/>
        <scheme val="minor"/>
      </rPr>
      <t>año de Pregrado por jornada</t>
    </r>
  </si>
  <si>
    <r>
      <t>Evolución de Matrícula 1</t>
    </r>
    <r>
      <rPr>
        <b/>
        <vertAlign val="superscript"/>
        <sz val="12"/>
        <color theme="1"/>
        <rFont val="Calibri"/>
        <family val="2"/>
        <scheme val="minor"/>
      </rPr>
      <t>er</t>
    </r>
    <r>
      <rPr>
        <b/>
        <sz val="12"/>
        <color theme="1"/>
        <rFont val="Calibri"/>
        <family val="2"/>
        <scheme val="minor"/>
      </rPr>
      <t xml:space="preserve"> año de Pregrado por tipo de institución y jornada</t>
    </r>
  </si>
  <si>
    <r>
      <t>Evolución de Matrícula de 1</t>
    </r>
    <r>
      <rPr>
        <b/>
        <vertAlign val="superscript"/>
        <sz val="12"/>
        <color theme="1"/>
        <rFont val="Calibri"/>
        <family val="2"/>
        <scheme val="minor"/>
      </rPr>
      <t>er</t>
    </r>
    <r>
      <rPr>
        <b/>
        <sz val="12"/>
        <color theme="1"/>
        <rFont val="Calibri"/>
        <family val="2"/>
        <scheme val="minor"/>
      </rPr>
      <t xml:space="preserve"> año de Pregrado por área</t>
    </r>
  </si>
  <si>
    <r>
      <t>Evolución de Matrícula 1</t>
    </r>
    <r>
      <rPr>
        <b/>
        <vertAlign val="superscript"/>
        <sz val="12"/>
        <color theme="1"/>
        <rFont val="Calibri"/>
        <family val="2"/>
        <scheme val="minor"/>
      </rPr>
      <t>er</t>
    </r>
    <r>
      <rPr>
        <b/>
        <sz val="12"/>
        <color theme="1"/>
        <rFont val="Calibri"/>
        <family val="2"/>
        <scheme val="minor"/>
      </rPr>
      <t xml:space="preserve"> año de Pregrado en carreras con mayor matrícula - CFT</t>
    </r>
  </si>
  <si>
    <r>
      <t>Evolución de Matrícula 1</t>
    </r>
    <r>
      <rPr>
        <b/>
        <vertAlign val="superscript"/>
        <sz val="12"/>
        <color theme="1"/>
        <rFont val="Calibri"/>
        <family val="2"/>
        <scheme val="minor"/>
      </rPr>
      <t xml:space="preserve">er </t>
    </r>
    <r>
      <rPr>
        <b/>
        <sz val="12"/>
        <color theme="1"/>
        <rFont val="Calibri"/>
        <family val="2"/>
        <scheme val="minor"/>
      </rPr>
      <t>año de Pregrado en carreras con mayor matrícula - IP</t>
    </r>
  </si>
  <si>
    <r>
      <t>Evolución de Matrícula 1</t>
    </r>
    <r>
      <rPr>
        <b/>
        <vertAlign val="superscript"/>
        <sz val="12"/>
        <color theme="1"/>
        <rFont val="Calibri"/>
        <family val="2"/>
        <scheme val="minor"/>
      </rPr>
      <t>er</t>
    </r>
    <r>
      <rPr>
        <b/>
        <sz val="12"/>
        <color theme="1"/>
        <rFont val="Calibri"/>
        <family val="2"/>
        <scheme val="minor"/>
      </rPr>
      <t xml:space="preserve"> año de Pregrado en carreras con mayor matrícula - Universidades</t>
    </r>
  </si>
  <si>
    <t>Tecnología Médica</t>
  </si>
  <si>
    <t>INSTITUCIONES</t>
  </si>
  <si>
    <t>Evolución de Matrícula Total de Posgrado por tipo de programa</t>
  </si>
  <si>
    <r>
      <t>Evolución de Matrícula 1</t>
    </r>
    <r>
      <rPr>
        <b/>
        <vertAlign val="superscript"/>
        <sz val="12"/>
        <color theme="1"/>
        <rFont val="Calibri"/>
        <family val="2"/>
        <scheme val="minor"/>
      </rPr>
      <t>er</t>
    </r>
    <r>
      <rPr>
        <b/>
        <sz val="12"/>
        <color theme="1"/>
        <rFont val="Calibri"/>
        <family val="2"/>
        <scheme val="minor"/>
      </rPr>
      <t xml:space="preserve"> año de Posgrado por tipo de programa</t>
    </r>
  </si>
  <si>
    <t>Evolución de Matrícula Total de Postítulo por tipo de institución y programa</t>
  </si>
  <si>
    <t>Evolución de Matrícula Total de Postítulo por tipo de programa</t>
  </si>
  <si>
    <t>Evolución de Matrícula Total de Postítulo por tipo de institución</t>
  </si>
  <si>
    <t>Tipo de institución y jornada</t>
  </si>
  <si>
    <t>Evolución de Matrícula Total por nivel de formación</t>
  </si>
  <si>
    <t>Evolución de Matrícula Total por tipo de institución y nivel de formación</t>
  </si>
  <si>
    <t>n/a</t>
  </si>
  <si>
    <t>Técnico en Computación e Informática</t>
  </si>
  <si>
    <t>Técnico en Logística</t>
  </si>
  <si>
    <t>Matrícula Mujeres</t>
  </si>
  <si>
    <t>Matrícula Hombres</t>
  </si>
  <si>
    <t>Matrícula Total Mujeres</t>
  </si>
  <si>
    <t>Matrícula Total Hombres</t>
  </si>
  <si>
    <t>Ingeniería en Recursos Humanos</t>
  </si>
  <si>
    <t>Mujeres</t>
  </si>
  <si>
    <t>Hombres</t>
  </si>
  <si>
    <r>
      <t>Matrícula de 1</t>
    </r>
    <r>
      <rPr>
        <vertAlign val="superscript"/>
        <sz val="10"/>
        <color theme="1"/>
        <rFont val="Calibri"/>
        <family val="2"/>
        <scheme val="minor"/>
      </rPr>
      <t>er</t>
    </r>
    <r>
      <rPr>
        <sz val="10"/>
        <color theme="1"/>
        <rFont val="Calibri"/>
        <family val="2"/>
        <scheme val="minor"/>
      </rPr>
      <t xml:space="preserve"> año de Posgrado Mujer</t>
    </r>
  </si>
  <si>
    <t>CFT ALPES</t>
  </si>
  <si>
    <t>CFT CAMARA DE COMERCIO DE SANTIAGO</t>
  </si>
  <si>
    <t>CFT CEDUC - UCN</t>
  </si>
  <si>
    <t>CFT CENCO</t>
  </si>
  <si>
    <t>CFT CENTRO TECNOLOGICO SUPERIOR INFOMED</t>
  </si>
  <si>
    <t>CFT DE ENAC</t>
  </si>
  <si>
    <t>CFT DEL MEDIO AMBIENTE</t>
  </si>
  <si>
    <t>CFT INSTITUTO CENTRAL DE CAPACITACION EDUCACIONAL ICCE</t>
  </si>
  <si>
    <t>CFT INSTITUTO SUPERIOR ALEMAN DE COMERCIO INSALCO</t>
  </si>
  <si>
    <t>CFT INSTITUTO SUPERIOR DE ESTUDIOS JURIDICOS CANON</t>
  </si>
  <si>
    <t>CFT IPROSEC</t>
  </si>
  <si>
    <t>CFT JUAN BOHON</t>
  </si>
  <si>
    <t>CFT LAPLACE</t>
  </si>
  <si>
    <t>CFT LOS LAGOS</t>
  </si>
  <si>
    <t>CFT LOTA-ARAUCO</t>
  </si>
  <si>
    <t>CFT MANPOWER</t>
  </si>
  <si>
    <t>CFT MASSACHUSETTS</t>
  </si>
  <si>
    <t>CFT PRODATA</t>
  </si>
  <si>
    <t>CFT PROFASOC</t>
  </si>
  <si>
    <t>CFT SANTO TOMAS</t>
  </si>
  <si>
    <t>CFT TEODORO WICKEL KLUWEN</t>
  </si>
  <si>
    <t>IP AGRARIO ADOLFO MATTHEI</t>
  </si>
  <si>
    <t>IP DE ARTE Y COMUNICACION ARCOS</t>
  </si>
  <si>
    <t>IP DE CHILE</t>
  </si>
  <si>
    <t>IP DE CIENCIAS DE LA COMPUTACION ACUARIO DATA</t>
  </si>
  <si>
    <t>IP DEL VALLE CENTRAL</t>
  </si>
  <si>
    <t>IP DIEGO PORTALES</t>
  </si>
  <si>
    <t>IP DR. VIRGINIO GOMEZ G.</t>
  </si>
  <si>
    <t>IP EATRI INSTITUTO PROFESIONAL</t>
  </si>
  <si>
    <t>IP ESCUELA DE CINE DE CHILE</t>
  </si>
  <si>
    <t>IP ESCUELA DE CONTADORES AUDITORES DE SANTIAGO</t>
  </si>
  <si>
    <t>IP ESCUELA MODERNA DE MUSICA</t>
  </si>
  <si>
    <t>IP INSTITUTO DE ESTUDIOS BANCARIOS GUILLERMO SUBERCASEAUX</t>
  </si>
  <si>
    <t>IP INSTITUTO INTERNACIONAL DE ARTES CULINARIAS Y SERVICIOS</t>
  </si>
  <si>
    <t>IP INSTITUTO NACIONAL DEL FUTBOL</t>
  </si>
  <si>
    <t>IP INSTITUTO SUPERIOR DE ARTES Y CIENCIAS DE LA COMUNICACION</t>
  </si>
  <si>
    <t>IP IPG</t>
  </si>
  <si>
    <t>IP LIBERTADOR DE LOS ANDES</t>
  </si>
  <si>
    <t>IP LOS LAGOS</t>
  </si>
  <si>
    <t>IP LOS LEONES</t>
  </si>
  <si>
    <t>IP PROJAZZ</t>
  </si>
  <si>
    <t>IP PROVIDENCIA</t>
  </si>
  <si>
    <t>IP SANTO TOMAS</t>
  </si>
  <si>
    <t>PONTIFICIA UNIVERSIDAD CATOLICA DE CHILE</t>
  </si>
  <si>
    <t>PONTIFICIA UNIVERSIDAD CATOLICA DE VALPARAISO</t>
  </si>
  <si>
    <t>UNIVERSIDAD ACADEMIA DE HUMANISMO CRISTIANO</t>
  </si>
  <si>
    <t>UNIVERSIDAD ADOLFO IBAÑEZ</t>
  </si>
  <si>
    <t>UNIVERSIDAD ADVENTISTA DE CHILE</t>
  </si>
  <si>
    <t>UNIVERSIDAD ALBERTO HURTADO</t>
  </si>
  <si>
    <t>UNIVERSIDAD ANDRES BELLO</t>
  </si>
  <si>
    <t>UNIVERSIDAD ARTURO PRAT</t>
  </si>
  <si>
    <t>UNIVERSIDAD AUSTRAL DE CHILE</t>
  </si>
  <si>
    <t>UNIVERSIDAD AUTONOMA DE CHILE</t>
  </si>
  <si>
    <t>UNIVERSIDAD BOLIVARIANA</t>
  </si>
  <si>
    <t>UNIVERSIDAD CATOLICA DE LA SANTISIMA CONCEPCION</t>
  </si>
  <si>
    <t>UNIVERSIDAD CATOLICA DE TEMUCO</t>
  </si>
  <si>
    <t>UNIVERSIDAD CATOLICA DEL MAULE</t>
  </si>
  <si>
    <t>UNIVERSIDAD CATOLICA DEL NORTE</t>
  </si>
  <si>
    <t>UNIVERSIDAD CENTRAL DE CHILE</t>
  </si>
  <si>
    <t>UNIVERSIDAD DE ACONCAGUA</t>
  </si>
  <si>
    <t>UNIVERSIDAD DE ANTOFAGASTA</t>
  </si>
  <si>
    <t>UNIVERSIDAD DE ARTES, CIENCIAS Y COMUNICACION - UNIACC</t>
  </si>
  <si>
    <t>UNIVERSIDAD DE ATACAMA</t>
  </si>
  <si>
    <t>UNIVERSIDAD DE CHILE</t>
  </si>
  <si>
    <t>UNIVERSIDAD DE CONCEPCION</t>
  </si>
  <si>
    <t>UNIVERSIDAD DE LA FRONTERA</t>
  </si>
  <si>
    <t>UNIVERSIDAD DE LA SERENA</t>
  </si>
  <si>
    <t>UNIVERSIDAD DE LAS AMERICAS</t>
  </si>
  <si>
    <t>UNIVERSIDAD DE LOS ANDES</t>
  </si>
  <si>
    <t>UNIVERSIDAD DE LOS LAGOS</t>
  </si>
  <si>
    <t>UNIVERSIDAD DE MAGALLANES</t>
  </si>
  <si>
    <t>UNIVERSIDAD DE PLAYA ANCHA DE CIENCIAS DE LA EDUCACION</t>
  </si>
  <si>
    <t>UNIVERSIDAD DE SANTIAGO DE CHILE</t>
  </si>
  <si>
    <t>UNIVERSIDAD DE TALCA</t>
  </si>
  <si>
    <t>UNIVERSIDAD DE TARAPACA</t>
  </si>
  <si>
    <t>UNIVERSIDAD DE VALPARAISO</t>
  </si>
  <si>
    <t>UNIVERSIDAD DE VIÑA DEL MAR</t>
  </si>
  <si>
    <t>UNIVERSIDAD DEL BIO-BIO</t>
  </si>
  <si>
    <t>UNIVERSIDAD DEL DESARROLLO</t>
  </si>
  <si>
    <t>UNIVERSIDAD DIEGO PORTALES</t>
  </si>
  <si>
    <t>UNIVERSIDAD FINIS TERRAE</t>
  </si>
  <si>
    <t>UNIVERSIDAD GABRIELA MISTRAL</t>
  </si>
  <si>
    <t>UNIVERSIDAD LOS LEONES</t>
  </si>
  <si>
    <t>UNIVERSIDAD MAYOR</t>
  </si>
  <si>
    <t>UNIVERSIDAD METROPOLITANA DE CIENCIAS DE LA EDUCACION</t>
  </si>
  <si>
    <t>UNIVERSIDAD MIGUEL DE CERVANTES</t>
  </si>
  <si>
    <t>UNIVERSIDAD SAN SEBASTIAN</t>
  </si>
  <si>
    <t>UNIVERSIDAD SANTO TOMAS</t>
  </si>
  <si>
    <t>UNIVERSIDAD SEK</t>
  </si>
  <si>
    <t>UNIVERSIDAD TECNICA FEDERICO SANTA MARIA</t>
  </si>
  <si>
    <t>UNIVERSIDAD TECNOLOGICA DE CHILE INACAP</t>
  </si>
  <si>
    <t>UNIVERSIDAD TECNOLOGICA METROPOLITANA</t>
  </si>
  <si>
    <t>Evolución de Matrícula Total de Pregrado por tipo de carrera agrupada</t>
  </si>
  <si>
    <r>
      <t>Evolución de Matrícula 1</t>
    </r>
    <r>
      <rPr>
        <b/>
        <vertAlign val="superscript"/>
        <sz val="12"/>
        <color theme="1"/>
        <rFont val="Calibri"/>
        <family val="2"/>
        <scheme val="minor"/>
      </rPr>
      <t>er</t>
    </r>
    <r>
      <rPr>
        <b/>
        <sz val="12"/>
        <color theme="1"/>
        <rFont val="Calibri"/>
        <family val="2"/>
        <scheme val="minor"/>
      </rPr>
      <t xml:space="preserve"> año de Pregrado por tipo de carrera agrupada</t>
    </r>
  </si>
  <si>
    <t>Evolución de Matrícula Total por tipo de institución</t>
  </si>
  <si>
    <t>Terapia Ocupacional</t>
  </si>
  <si>
    <r>
      <t>Matrícula 1</t>
    </r>
    <r>
      <rPr>
        <b/>
        <vertAlign val="superscript"/>
        <sz val="10"/>
        <color theme="1"/>
        <rFont val="Calibri"/>
        <family val="2"/>
        <scheme val="minor"/>
      </rPr>
      <t>er</t>
    </r>
    <r>
      <rPr>
        <b/>
        <sz val="10"/>
        <color theme="1"/>
        <rFont val="Calibri"/>
        <family val="2"/>
        <scheme val="minor"/>
      </rPr>
      <t xml:space="preserve"> año Hombres</t>
    </r>
  </si>
  <si>
    <t>UNIVERSIDAD DE AYSEN</t>
  </si>
  <si>
    <t>UNIVERSIDAD DE O'HIGGINS</t>
  </si>
  <si>
    <t>UNIVERSIDAD BERNARDO O'HIGGINS</t>
  </si>
  <si>
    <t>Arica y Parinacota</t>
  </si>
  <si>
    <t>Tarapacá</t>
  </si>
  <si>
    <t>Antofagasta</t>
  </si>
  <si>
    <t>Atacama</t>
  </si>
  <si>
    <t>Coquimbo</t>
  </si>
  <si>
    <t>Valparaíso</t>
  </si>
  <si>
    <t>Metropolitana</t>
  </si>
  <si>
    <t>Maule</t>
  </si>
  <si>
    <t>Araucanía</t>
  </si>
  <si>
    <t>Los Ríos</t>
  </si>
  <si>
    <t>Los Lagos</t>
  </si>
  <si>
    <t>Aysén</t>
  </si>
  <si>
    <t>Magallanes</t>
  </si>
  <si>
    <t>Biobío</t>
  </si>
  <si>
    <t>Volver al Índice</t>
  </si>
  <si>
    <t>La Araucanía</t>
  </si>
  <si>
    <t xml:space="preserve">Institutos Profesionales </t>
  </si>
  <si>
    <t>Carreras Técnico - Profesionales*</t>
  </si>
  <si>
    <t>U. Privadas</t>
  </si>
  <si>
    <t xml:space="preserve">Evolución de Matrícula Total de Posgrado por tipo de universidad </t>
  </si>
  <si>
    <r>
      <t>Evolución de Matrícula 1</t>
    </r>
    <r>
      <rPr>
        <b/>
        <vertAlign val="superscript"/>
        <sz val="12"/>
        <color theme="1"/>
        <rFont val="Calibri"/>
        <family val="2"/>
        <scheme val="minor"/>
      </rPr>
      <t>er</t>
    </r>
    <r>
      <rPr>
        <b/>
        <sz val="12"/>
        <color theme="1"/>
        <rFont val="Calibri"/>
        <family val="2"/>
        <scheme val="minor"/>
      </rPr>
      <t xml:space="preserve"> año de Posgrado por tipo de universidad </t>
    </r>
  </si>
  <si>
    <t xml:space="preserve">Evolución de Matrícula Total de Posgrado por tipo de universidad y programa </t>
  </si>
  <si>
    <r>
      <t>Evolución de Matrícula 1</t>
    </r>
    <r>
      <rPr>
        <b/>
        <vertAlign val="superscript"/>
        <sz val="12"/>
        <color theme="1"/>
        <rFont val="Calibri"/>
        <family val="2"/>
        <scheme val="minor"/>
      </rPr>
      <t>er</t>
    </r>
    <r>
      <rPr>
        <b/>
        <sz val="12"/>
        <color theme="1"/>
        <rFont val="Calibri"/>
        <family val="2"/>
        <scheme val="minor"/>
      </rPr>
      <t xml:space="preserve"> año de Posgrado por tipo de universidad y programa </t>
    </r>
  </si>
  <si>
    <t xml:space="preserve">Tipo de institución </t>
  </si>
  <si>
    <t>Evolución de Matrícula Total de Posgrado por tipo de universidad y programa</t>
  </si>
  <si>
    <t>Fuente: Servicio de Información de Educación Superior (SIES), de Mineduc.</t>
  </si>
  <si>
    <t>Matrícula Total Pregrado</t>
  </si>
  <si>
    <t>Matrícula Total de Posgrado Mujer</t>
  </si>
  <si>
    <t>Matrícula Total de Posgrado Hombre</t>
  </si>
  <si>
    <t>Matrícula Total de Postítulo Mujer</t>
  </si>
  <si>
    <t>Matrícula Total de Postítulo Hombre</t>
  </si>
  <si>
    <t>Matrícula Total de Pregrado Mujer</t>
  </si>
  <si>
    <t>Matrícula Total de Pregrado Hombre</t>
  </si>
  <si>
    <r>
      <t>Matrícula Total   1</t>
    </r>
    <r>
      <rPr>
        <b/>
        <vertAlign val="superscript"/>
        <sz val="10"/>
        <color theme="1"/>
        <rFont val="Calibri"/>
        <family val="2"/>
        <scheme val="minor"/>
      </rPr>
      <t>er</t>
    </r>
    <r>
      <rPr>
        <b/>
        <sz val="10"/>
        <color theme="1"/>
        <rFont val="Calibri"/>
        <family val="2"/>
        <scheme val="minor"/>
      </rPr>
      <t xml:space="preserve"> año</t>
    </r>
  </si>
  <si>
    <r>
      <t>Matrícula Total    1</t>
    </r>
    <r>
      <rPr>
        <b/>
        <vertAlign val="superscript"/>
        <sz val="10"/>
        <color theme="1"/>
        <rFont val="Calibri"/>
        <family val="2"/>
        <scheme val="minor"/>
      </rPr>
      <t>er</t>
    </r>
    <r>
      <rPr>
        <b/>
        <sz val="10"/>
        <color theme="1"/>
        <rFont val="Calibri"/>
        <family val="2"/>
        <scheme val="minor"/>
      </rPr>
      <t xml:space="preserve"> año</t>
    </r>
  </si>
  <si>
    <t>Evolución de Matrícula 1er año de Pregrado en carreras con mayor matrícula - Universidades</t>
  </si>
  <si>
    <t>CFT DE LA REGION DE LA ARAUCANIA</t>
  </si>
  <si>
    <t>CFT DE LA REGION DEL MAULE</t>
  </si>
  <si>
    <t>Evolución de Matrícula Total de Pregrado por tipo de institución 2</t>
  </si>
  <si>
    <t>Tipo de institución 2</t>
  </si>
  <si>
    <t>Evolución de Matrícula Total de Pregrado por tipo de enseñanza del establecimiento secundario de origen  - Universidades</t>
  </si>
  <si>
    <t>Evolución de Matrícula Total de Pregrado por tipo de enseñanza del establecimiento secundario de origen - IP</t>
  </si>
  <si>
    <t>Evolución de Matrícula Total de Pregrado por tipo de enseñanza del establecimiento secundario de origen - CFT</t>
  </si>
  <si>
    <t>Evolución de Matrícula Total de Pregrado por tipo de enseñanza del establecimiento secundario de origen</t>
  </si>
  <si>
    <t>Evolución de Matrícula Total de Pregrado por tipo de enseñanza del establecimiento secundario de origen - Universidades</t>
  </si>
  <si>
    <t>Evolución de Matrícula Total por tipo de institución  2</t>
  </si>
  <si>
    <t>Evolución de Matrícula Total por tipo de institución 2 y nivel de formación</t>
  </si>
  <si>
    <t>Evolución de Matrícula Total por tipo de institución 2</t>
  </si>
  <si>
    <t xml:space="preserve">Evolución de Matrícula Total por tipo de institución 2 y nivel de formación </t>
  </si>
  <si>
    <t xml:space="preserve">Evolución de Matrícula Total de Postítulo por tipo de institución 2 </t>
  </si>
  <si>
    <t>Evolución de Matrícula Total de Postítulo por tipo de institución 2</t>
  </si>
  <si>
    <t>NOTA: En caso de utilizar datos de esta base para notas periodísticas o estudios, se debe citar como fuente de los datos al Servicio de Información de Educación Superior (SIES), de Mineduc</t>
  </si>
  <si>
    <t>Ingeniería Civil, plan común y licenciatura en Ciencias de la Ingeniería</t>
  </si>
  <si>
    <t>Administración Gastronómica</t>
  </si>
  <si>
    <t>U. Cruch Estatal</t>
  </si>
  <si>
    <t>U. Cruch Privada</t>
  </si>
  <si>
    <t>*Incluye programas de Pregrado, Posgrado y Postítulo</t>
  </si>
  <si>
    <r>
      <t>Matrícula de 1</t>
    </r>
    <r>
      <rPr>
        <vertAlign val="superscript"/>
        <sz val="10"/>
        <color theme="1"/>
        <rFont val="Calibri"/>
        <family val="2"/>
        <scheme val="minor"/>
      </rPr>
      <t>er</t>
    </r>
    <r>
      <rPr>
        <sz val="10"/>
        <color theme="1"/>
        <rFont val="Calibri"/>
        <family val="2"/>
        <scheme val="minor"/>
      </rPr>
      <t xml:space="preserve"> año Hombre</t>
    </r>
  </si>
  <si>
    <t>Bachillerato, ciclo inicial o plan común</t>
  </si>
  <si>
    <r>
      <t>Matrícula 1</t>
    </r>
    <r>
      <rPr>
        <b/>
        <vertAlign val="superscript"/>
        <sz val="10"/>
        <color theme="1"/>
        <rFont val="Calibri"/>
        <family val="2"/>
        <scheme val="minor"/>
      </rPr>
      <t>er</t>
    </r>
    <r>
      <rPr>
        <b/>
        <sz val="10"/>
        <color theme="1"/>
        <rFont val="Calibri"/>
        <family val="2"/>
        <scheme val="minor"/>
      </rPr>
      <t xml:space="preserve"> año Mujeres</t>
    </r>
  </si>
  <si>
    <t>Acreditada</t>
  </si>
  <si>
    <t>No Acreditada</t>
  </si>
  <si>
    <t>*Incluye carreras Técnicas de Nivel Superior y Profesionales sin licenciatura.</t>
  </si>
  <si>
    <t>**Incluye carreras Profesionales con licenciatura, Licenciaturas no conducentes a título y planes comunes de universidades.</t>
  </si>
  <si>
    <t>Técnico - Profesional</t>
  </si>
  <si>
    <r>
      <t>Matrícula de 1</t>
    </r>
    <r>
      <rPr>
        <sz val="10"/>
        <color theme="1"/>
        <rFont val="Calibri"/>
        <family val="2"/>
        <scheme val="minor"/>
      </rPr>
      <t>er año de Posgrado Hombre</t>
    </r>
  </si>
  <si>
    <t>Ñuble</t>
  </si>
  <si>
    <t>Medicina Veterinaria</t>
  </si>
  <si>
    <t>U. (* Carrera en Convenio)</t>
  </si>
  <si>
    <t>Cabe considerar que en el año 2019 las Universidades Alberto Hurtado y Diego Portales se han integrado formalmente al Consejo de Rectores (Cruch), lo que explica el aumento de estudiantes de U. Privadas Cruch en desmedro del total de estudiantes de U. Privadas.</t>
  </si>
  <si>
    <t>% de matrícula en Instituciones acreditadas</t>
  </si>
  <si>
    <t>Condición de acreditación*</t>
  </si>
  <si>
    <t>CFT ACCIOMA</t>
  </si>
  <si>
    <t>CFT DE LA REGION DE COQUIMBO</t>
  </si>
  <si>
    <t>CFT DE LA REGION DE LOS LAGOS</t>
  </si>
  <si>
    <t>CFT DE LA REGION DE TARAPACA</t>
  </si>
  <si>
    <t>CFT ESCUELA CULINARIA FRANCESA</t>
  </si>
  <si>
    <t>CFT PUCV</t>
  </si>
  <si>
    <t>CFT SAN AGUSTIN</t>
  </si>
  <si>
    <t>IP CHILENO BRITANICO DE CULTURA</t>
  </si>
  <si>
    <t>IP ESCUELA DE MARINA MERCANTE PILOTO PARDO</t>
  </si>
  <si>
    <t>IP LATINOAMERICANO DE COMERCIO EXTERIOR - IPLACEX</t>
  </si>
  <si>
    <t>UNIVERSIDAD CATOLICA CARDENAL RAUL SILVA HENRIQUEZ</t>
  </si>
  <si>
    <t>Evolución de Matrícula Total de Pregrado por Condición de Acreditación por Tipo de Institución</t>
  </si>
  <si>
    <t>Servicios Locales de Educación</t>
  </si>
  <si>
    <t>Científico - Humanista</t>
  </si>
  <si>
    <t>Cabe considerar que a partir del año 2019 las Universidades Alberto Hurtado y Diego Portales y a partir del año 2020 la Universidad de Los Andes, se han integrado formalmente al Consejo de Rectores (Cruch), lo que explica el aumento de estudiantes de U. Privadas Cruch en desmedro del total de estudiantes de U. Privadas.</t>
  </si>
  <si>
    <t>Técnico Veterinario</t>
  </si>
  <si>
    <t>Ingeniería Civil en Computación e Informática</t>
  </si>
  <si>
    <t>Obstetricia y Puericultura</t>
  </si>
  <si>
    <t>Tipo de enseñanza</t>
  </si>
  <si>
    <t>Carreras en Convenio: refiere a programas que tienen estudiantes reubicados desde universidades en cierre a otras universidades.</t>
  </si>
  <si>
    <t>CFT DE LA REGION DE ANTOFAGASTA</t>
  </si>
  <si>
    <t>CFT DE LA REGION DE LOS RIOS</t>
  </si>
  <si>
    <t>CFT DE LA REGION DE MAGALLANES Y ANTARTICA CHILENA</t>
  </si>
  <si>
    <t>CFT DE LA REGION DE VALPARAISO</t>
  </si>
  <si>
    <t>CFT DE LA REGION METROPOLITANA DE SANTIAGO</t>
  </si>
  <si>
    <t>UNIVERSIDAD CATOLICA DEL MAULE (* CARRERA EN CONVENIO U. ARCIS)</t>
  </si>
  <si>
    <t>UNIVERSIDAD DE SANTIAGO DE CHILE (* CARRERA EN CONVENIO U. IBEROAMERICANA)</t>
  </si>
  <si>
    <t>UNIVERSIDAD TECNOLOGICA METROPOLITANA (* CARRERA EN CONVENIO U. PACIFICO)</t>
  </si>
  <si>
    <t>Especialidad Médica u Odontológica</t>
  </si>
  <si>
    <t>O'Higgins</t>
  </si>
  <si>
    <r>
      <t>Matrícula de 1</t>
    </r>
    <r>
      <rPr>
        <vertAlign val="superscript"/>
        <sz val="10"/>
        <color theme="1"/>
        <rFont val="Calibri"/>
        <family val="2"/>
        <scheme val="minor"/>
      </rPr>
      <t>er</t>
    </r>
    <r>
      <rPr>
        <sz val="10"/>
        <color theme="1"/>
        <rFont val="Calibri"/>
        <family val="2"/>
        <scheme val="minor"/>
      </rPr>
      <t xml:space="preserve"> año Mujer</t>
    </r>
  </si>
  <si>
    <t xml:space="preserve">Profesional sin licenciatura  </t>
  </si>
  <si>
    <t xml:space="preserve">Profesional con licenciatura </t>
  </si>
  <si>
    <t>Evolución de Matrícula Total de Pregrado por ccondición de acreditación por tipo de institución</t>
  </si>
  <si>
    <r>
      <t>Evolución de Matrícula 1</t>
    </r>
    <r>
      <rPr>
        <b/>
        <vertAlign val="superscript"/>
        <sz val="12"/>
        <color theme="1"/>
        <rFont val="Calibri"/>
        <family val="2"/>
        <scheme val="minor"/>
      </rPr>
      <t>er</t>
    </r>
    <r>
      <rPr>
        <b/>
        <sz val="12"/>
        <color theme="1"/>
        <rFont val="Calibri"/>
        <family val="2"/>
        <scheme val="minor"/>
      </rPr>
      <t xml:space="preserve"> año de Pregrado por condición de acreditación por tipo de institución</t>
    </r>
  </si>
  <si>
    <r>
      <t xml:space="preserve">Diplomado </t>
    </r>
    <r>
      <rPr>
        <sz val="11"/>
        <color theme="1"/>
        <rFont val="Calibri"/>
        <family val="2"/>
        <scheme val="minor"/>
      </rPr>
      <t>(superior a un semestre)</t>
    </r>
  </si>
  <si>
    <t>Universidades (* Carrera en Convenio)</t>
  </si>
  <si>
    <t>Bachillerato, Ciclo Inicial o Plan Común</t>
  </si>
  <si>
    <t>Técnico en Farmacia</t>
  </si>
  <si>
    <t>Técnico en Peluquería y Estética</t>
  </si>
  <si>
    <t>Ingeniería en Electricidad</t>
  </si>
  <si>
    <r>
      <t>Evolución de Matrícula 1</t>
    </r>
    <r>
      <rPr>
        <b/>
        <vertAlign val="superscript"/>
        <sz val="12"/>
        <color theme="1"/>
        <rFont val="Calibri"/>
        <family val="2"/>
        <scheme val="minor"/>
      </rPr>
      <t>er</t>
    </r>
    <r>
      <rPr>
        <b/>
        <sz val="12"/>
        <color theme="1"/>
        <rFont val="Calibri"/>
        <family val="2"/>
        <scheme val="minor"/>
      </rPr>
      <t xml:space="preserve"> año de Pregrado por rango de edad</t>
    </r>
  </si>
  <si>
    <t>Para los años 2010 a 2012, hay instituciones que solo entregaron  rangos de edad a nivel global y no para estudiantes de 1er año</t>
  </si>
  <si>
    <r>
      <t>Evolución de Matrícula 1</t>
    </r>
    <r>
      <rPr>
        <b/>
        <vertAlign val="superscript"/>
        <sz val="12"/>
        <color theme="1"/>
        <rFont val="Calibri"/>
        <family val="2"/>
        <scheme val="minor"/>
      </rPr>
      <t>er</t>
    </r>
    <r>
      <rPr>
        <b/>
        <sz val="12"/>
        <color theme="1"/>
        <rFont val="Calibri"/>
        <family val="2"/>
        <scheme val="minor"/>
      </rPr>
      <t xml:space="preserve"> año de Pregrado por rango de edad - CFT</t>
    </r>
  </si>
  <si>
    <t>Promedio de edad Matrícula 1er año</t>
  </si>
  <si>
    <r>
      <t>Evolución de Matrícula 1</t>
    </r>
    <r>
      <rPr>
        <b/>
        <vertAlign val="superscript"/>
        <sz val="12"/>
        <color theme="1"/>
        <rFont val="Calibri"/>
        <family val="2"/>
        <scheme val="minor"/>
      </rPr>
      <t>er</t>
    </r>
    <r>
      <rPr>
        <b/>
        <sz val="12"/>
        <color theme="1"/>
        <rFont val="Calibri"/>
        <family val="2"/>
        <scheme val="minor"/>
      </rPr>
      <t xml:space="preserve"> año de Pregrado por rango de edad - IP</t>
    </r>
  </si>
  <si>
    <r>
      <t>Evolución de Matrícula de 1</t>
    </r>
    <r>
      <rPr>
        <b/>
        <vertAlign val="superscript"/>
        <sz val="12"/>
        <color theme="1"/>
        <rFont val="Calibri"/>
        <family val="2"/>
        <scheme val="minor"/>
      </rPr>
      <t>er</t>
    </r>
    <r>
      <rPr>
        <b/>
        <sz val="12"/>
        <color theme="1"/>
        <rFont val="Calibri"/>
        <family val="2"/>
        <scheme val="minor"/>
      </rPr>
      <t xml:space="preserve"> año de Pregrado por rango de edad - Universidades</t>
    </r>
  </si>
  <si>
    <t>CFT DE LA REGION DE ARICA Y PARINACOTA</t>
  </si>
  <si>
    <t>CFT DE LA REGION DE ATACAMA</t>
  </si>
  <si>
    <t>Magister</t>
  </si>
  <si>
    <t>Evolución de Matrícula Total de Posgrado por tipo de programa y jornada</t>
  </si>
  <si>
    <r>
      <t>Evolución de Matrícula 1</t>
    </r>
    <r>
      <rPr>
        <b/>
        <vertAlign val="superscript"/>
        <sz val="12"/>
        <color theme="1"/>
        <rFont val="Calibri"/>
        <family val="2"/>
        <scheme val="minor"/>
      </rPr>
      <t>er</t>
    </r>
    <r>
      <rPr>
        <b/>
        <sz val="12"/>
        <color theme="1"/>
        <rFont val="Calibri"/>
        <family val="2"/>
        <scheme val="minor"/>
      </rPr>
      <t xml:space="preserve"> año de Posgrado por tipo de programa y jornada</t>
    </r>
  </si>
  <si>
    <t>Tipo de programa y jornada</t>
  </si>
  <si>
    <t>Evolución de Matrícula Total de Postítulo por tipo de programa y jornada</t>
  </si>
  <si>
    <t>Para los años 2010 a 2012, hay instituciones que solo entregaron rangos de edad a nivel global y no para estudiantes de 1er año</t>
  </si>
  <si>
    <t>Ingeniería en Logística</t>
  </si>
  <si>
    <t>Ingeniería Industrial</t>
  </si>
  <si>
    <t>Bajo Tutela</t>
  </si>
  <si>
    <t>CFT DE LA REGION DE AYSEN DEL GENERAL CARLOS IBAÑEZ DEL CAMPO</t>
  </si>
  <si>
    <t>CFT DE LA REGION DEL BIO BIO</t>
  </si>
  <si>
    <t>CFT DE LA REGION DEL LIBERTADOR GENERAL BERNARDO O'HIGGINS</t>
  </si>
  <si>
    <t>Evolución de Matrícula Total de Pregrado por Región (solo programas presenciales y semipresenciales)</t>
  </si>
  <si>
    <t>Total</t>
  </si>
  <si>
    <t>Tipo Institucion</t>
  </si>
  <si>
    <t>Tipo de institución e Institución</t>
  </si>
  <si>
    <t>UNIVERSIDAD DEL ALBA</t>
  </si>
  <si>
    <t xml:space="preserve">Tipo de discapacidad </t>
  </si>
  <si>
    <t>CFT Estatales</t>
  </si>
  <si>
    <t>Profesional con licenciatura</t>
  </si>
  <si>
    <t>Profesional sin licenciatura</t>
  </si>
  <si>
    <t>Evolución de Matrícula Total de Pregrado por región</t>
  </si>
  <si>
    <r>
      <t>Evolución de Matrícula 1</t>
    </r>
    <r>
      <rPr>
        <b/>
        <vertAlign val="superscript"/>
        <sz val="12"/>
        <color theme="1"/>
        <rFont val="Calibri"/>
        <family val="2"/>
        <scheme val="minor"/>
      </rPr>
      <t>er</t>
    </r>
    <r>
      <rPr>
        <b/>
        <sz val="12"/>
        <color theme="1"/>
        <rFont val="Calibri"/>
        <family val="2"/>
        <scheme val="minor"/>
      </rPr>
      <t xml:space="preserve"> año de Pregrado por región</t>
    </r>
  </si>
  <si>
    <t>Evolución de Matrícula Total de Pregrado por región (solo programas presenciales y semipresenciales)</t>
  </si>
  <si>
    <r>
      <t>Evolución de Matrícula 1</t>
    </r>
    <r>
      <rPr>
        <b/>
        <vertAlign val="superscript"/>
        <sz val="12"/>
        <color theme="1"/>
        <rFont val="Calibri"/>
        <family val="2"/>
        <scheme val="minor"/>
      </rPr>
      <t>er</t>
    </r>
    <r>
      <rPr>
        <b/>
        <sz val="12"/>
        <color theme="1"/>
        <rFont val="Calibri"/>
        <family val="2"/>
        <scheme val="minor"/>
      </rPr>
      <t xml:space="preserve"> año de Pregrado por región (solo programas presenciales y semipresenciales)</t>
    </r>
  </si>
  <si>
    <t>Particular Subvencionado</t>
  </si>
  <si>
    <t>Particular Pagado</t>
  </si>
  <si>
    <t>Corp. Administración Delegada</t>
  </si>
  <si>
    <t>Municipal</t>
  </si>
  <si>
    <t>Tipo  deinstitucion</t>
  </si>
  <si>
    <t>Tipo  de institucion</t>
  </si>
  <si>
    <t>Tipo de institucion</t>
  </si>
  <si>
    <t xml:space="preserve">Área </t>
  </si>
  <si>
    <t xml:space="preserve">Región </t>
  </si>
  <si>
    <t>INFORME MATRÍCULA 2023</t>
  </si>
  <si>
    <t>MATRÍCULA TOTAL 2023</t>
  </si>
  <si>
    <t>Matricula Total 2023 por tipo de institución y nivel de formación</t>
  </si>
  <si>
    <t>Matricula Total 2023 por tipo de institución 2 y nivel de formación</t>
  </si>
  <si>
    <t>EVOLUCIÓN MATRÍCULA TOTAL 2007 - 2023</t>
  </si>
  <si>
    <t>MATRÍCULA DE PREGRADO 2023</t>
  </si>
  <si>
    <t xml:space="preserve">Matrícula Total 2023 de Pregrado por sexo y tipo de institución </t>
  </si>
  <si>
    <t xml:space="preserve">Matrícula Total 2023 de Pregrado por rango de edad y tipo de institución </t>
  </si>
  <si>
    <t xml:space="preserve">Matrícula Total 2023 de Pregrado por tipo de carrera e institución </t>
  </si>
  <si>
    <t xml:space="preserve">Matrícula Total 2023 de Pregrado por área y tipo de institución </t>
  </si>
  <si>
    <t xml:space="preserve">Matrícula Total 2023 de Pregrado por jornada y tipo de institución </t>
  </si>
  <si>
    <t>Matrícula Total 2023 de Pregrado por región y tipo de institución</t>
  </si>
  <si>
    <t>Matrícula 1er año 2023 de Pregrado por región y tipo de institución</t>
  </si>
  <si>
    <t>EVOLUCIÓN MATRÍCULA DE PREGRADO 2007 - 2023</t>
  </si>
  <si>
    <t>MATRÍCULA DE POSGRADO 2023</t>
  </si>
  <si>
    <t xml:space="preserve">Matrícula Total 2023 de Posgrado por tipo de universidad y programa </t>
  </si>
  <si>
    <t xml:space="preserve">Matrícula 1er año 2023 de Posgrado por tipo de universidad y programa </t>
  </si>
  <si>
    <t xml:space="preserve">Matrícula Total 2023 de Posgrado por sexo y tipo de programa </t>
  </si>
  <si>
    <t>Matrícula Total 2023 de Posgrado por rango de edad y tipo de programa</t>
  </si>
  <si>
    <t xml:space="preserve">Matrícula Total 2023 de Posgrado por área y tipo de programa </t>
  </si>
  <si>
    <t xml:space="preserve">Matrícula Total 2023 de Posgrado por jornada y tipo de programa </t>
  </si>
  <si>
    <t xml:space="preserve">Matrícula Total 2023 de Posgrado por región y tipo de programa </t>
  </si>
  <si>
    <t>EVOLUCIÓN MATRÍCULA DE POSGRADO 2007 - 2023</t>
  </si>
  <si>
    <t>MATRÍCULA DE POSTÍTULO 2023</t>
  </si>
  <si>
    <t>EVOLUCIÓN MATRÍCULA DE POSTÍTULO 2007 - 2023</t>
  </si>
  <si>
    <t>MATRÍCULA 2023 EN SITUACIÓN DE DISCAPACIDAD</t>
  </si>
  <si>
    <t>Listado instituciones con datos Matrícula 2023</t>
  </si>
  <si>
    <t>% Variación 2014 - 2023</t>
  </si>
  <si>
    <t>% Variación 2019 - 2023</t>
  </si>
  <si>
    <t>% Variación 2022 - 2023</t>
  </si>
  <si>
    <t>Distribución Matrícula 2023</t>
  </si>
  <si>
    <t>Profesional Sin Licenciatura</t>
  </si>
  <si>
    <t>Licenciatura No Conducente a Título</t>
  </si>
  <si>
    <t>Profesional Con Licenciatura</t>
  </si>
  <si>
    <t>Evolución de Matrícula Total de Pregrado por tipo de institución y jornada</t>
  </si>
  <si>
    <t>Pedagogía en Educación de Párvulos</t>
  </si>
  <si>
    <t>Química y Farmacia</t>
  </si>
  <si>
    <t>Evolución de Matrícula Total de Pregrado por sexo</t>
  </si>
  <si>
    <t>Sexo</t>
  </si>
  <si>
    <t>Evolución de Matrícula Total de Pregrado por Sexo - CFT</t>
  </si>
  <si>
    <t>Evolución de Matrícula Total de Pregrado por Sexo - IP</t>
  </si>
  <si>
    <t>Evolución de Matrícula Total de Pregrado por Sexo - Universidades</t>
  </si>
  <si>
    <t>Técnico en Diseño Gráfico</t>
  </si>
  <si>
    <t>Pedagogía en Idiomas</t>
  </si>
  <si>
    <t>Matrícula No binario</t>
  </si>
  <si>
    <t>No binario</t>
  </si>
  <si>
    <t>Evolución de Matrícula Total por sexo</t>
  </si>
  <si>
    <t>sexo</t>
  </si>
  <si>
    <t>Matrícula Total de Pregrado No binario</t>
  </si>
  <si>
    <r>
      <t>Matrícula de 1</t>
    </r>
    <r>
      <rPr>
        <vertAlign val="superscript"/>
        <sz val="10"/>
        <color theme="1"/>
        <rFont val="Calibri"/>
        <family val="2"/>
        <scheme val="minor"/>
      </rPr>
      <t>er</t>
    </r>
    <r>
      <rPr>
        <sz val="10"/>
        <color theme="1"/>
        <rFont val="Calibri"/>
        <family val="2"/>
        <scheme val="minor"/>
      </rPr>
      <t xml:space="preserve"> año No binario</t>
    </r>
  </si>
  <si>
    <t xml:space="preserve">Matrícula 1er año 2023 de Pregrado por sexo y tipo de institución </t>
  </si>
  <si>
    <t>Matrícula Total 2023 de Pregrado por área y sexo</t>
  </si>
  <si>
    <t>Matrícula Total 2023 de Pregrado por región y sexo</t>
  </si>
  <si>
    <t>Matrícula 1er año 2023 de Pregrado por región y sexo</t>
  </si>
  <si>
    <t>Matricula Total 2023 por tipo de institución y sexo</t>
  </si>
  <si>
    <t>Matricula Total 2023 por tipo de institución 2 y sexo</t>
  </si>
  <si>
    <t>Matricula Total 2023 por región y sexo</t>
  </si>
  <si>
    <t>Matricula Total 2023 por área y sexo</t>
  </si>
  <si>
    <t>Matrícula Total No binarios</t>
  </si>
  <si>
    <r>
      <t>Matrícula 1</t>
    </r>
    <r>
      <rPr>
        <b/>
        <vertAlign val="superscript"/>
        <sz val="10"/>
        <color theme="1"/>
        <rFont val="Calibri"/>
        <family val="2"/>
        <scheme val="minor"/>
      </rPr>
      <t>er</t>
    </r>
    <r>
      <rPr>
        <b/>
        <sz val="10"/>
        <color theme="1"/>
        <rFont val="Calibri"/>
        <family val="2"/>
        <scheme val="minor"/>
      </rPr>
      <t xml:space="preserve"> año No binarios</t>
    </r>
  </si>
  <si>
    <r>
      <t>Evolución de Matrícula 1</t>
    </r>
    <r>
      <rPr>
        <b/>
        <vertAlign val="superscript"/>
        <sz val="12"/>
        <color theme="1"/>
        <rFont val="Calibri"/>
        <family val="2"/>
        <scheme val="minor"/>
      </rPr>
      <t>er</t>
    </r>
    <r>
      <rPr>
        <b/>
        <sz val="12"/>
        <color theme="1"/>
        <rFont val="Calibri"/>
        <family val="2"/>
        <scheme val="minor"/>
      </rPr>
      <t xml:space="preserve"> año de Pregrado por Sexo - CFT</t>
    </r>
  </si>
  <si>
    <r>
      <t>Evolución de Matrícula 1</t>
    </r>
    <r>
      <rPr>
        <b/>
        <vertAlign val="superscript"/>
        <sz val="12"/>
        <color theme="1"/>
        <rFont val="Calibri"/>
        <family val="2"/>
        <scheme val="minor"/>
      </rPr>
      <t>er</t>
    </r>
    <r>
      <rPr>
        <b/>
        <sz val="12"/>
        <color theme="1"/>
        <rFont val="Calibri"/>
        <family val="2"/>
        <scheme val="minor"/>
      </rPr>
      <t xml:space="preserve"> año de Pregrado por Sexo</t>
    </r>
  </si>
  <si>
    <r>
      <t>Evolución de Matrícula 1</t>
    </r>
    <r>
      <rPr>
        <b/>
        <vertAlign val="superscript"/>
        <sz val="12"/>
        <color theme="1"/>
        <rFont val="Calibri"/>
        <family val="2"/>
        <scheme val="minor"/>
      </rPr>
      <t>er</t>
    </r>
    <r>
      <rPr>
        <b/>
        <sz val="12"/>
        <color theme="1"/>
        <rFont val="Calibri"/>
        <family val="2"/>
        <scheme val="minor"/>
      </rPr>
      <t xml:space="preserve"> año de Pregrado por Sexo - IP</t>
    </r>
  </si>
  <si>
    <r>
      <t>Evolución de Matrícula 1</t>
    </r>
    <r>
      <rPr>
        <b/>
        <vertAlign val="superscript"/>
        <sz val="12"/>
        <color theme="1"/>
        <rFont val="Calibri"/>
        <family val="2"/>
        <scheme val="minor"/>
      </rPr>
      <t>er</t>
    </r>
    <r>
      <rPr>
        <b/>
        <sz val="12"/>
        <color theme="1"/>
        <rFont val="Calibri"/>
        <family val="2"/>
        <scheme val="minor"/>
      </rPr>
      <t xml:space="preserve"> año de Pregrado por Sexo - Universidades</t>
    </r>
  </si>
  <si>
    <t>Matrícula Total 2023 de Posgrado</t>
  </si>
  <si>
    <r>
      <t>Matrícula 1</t>
    </r>
    <r>
      <rPr>
        <b/>
        <vertAlign val="superscript"/>
        <sz val="12"/>
        <color theme="1"/>
        <rFont val="Calibri"/>
        <family val="2"/>
        <scheme val="minor"/>
      </rPr>
      <t>er</t>
    </r>
    <r>
      <rPr>
        <b/>
        <sz val="12"/>
        <color theme="1"/>
        <rFont val="Calibri"/>
        <family val="2"/>
        <scheme val="minor"/>
      </rPr>
      <t xml:space="preserve"> año 2023 de Posgrado por tipo de universidad y programa </t>
    </r>
  </si>
  <si>
    <r>
      <t>Matrícula 1</t>
    </r>
    <r>
      <rPr>
        <b/>
        <vertAlign val="superscript"/>
        <sz val="12"/>
        <color theme="1"/>
        <rFont val="Calibri"/>
        <family val="2"/>
        <scheme val="minor"/>
      </rPr>
      <t>er</t>
    </r>
    <r>
      <rPr>
        <b/>
        <sz val="12"/>
        <color theme="1"/>
        <rFont val="Calibri"/>
        <family val="2"/>
        <scheme val="minor"/>
      </rPr>
      <t xml:space="preserve"> año 2023 de Posgrado por sexo y tipo de programa </t>
    </r>
  </si>
  <si>
    <t>Especialidad Médica U Odontológica</t>
  </si>
  <si>
    <t>Instituciones participantes en proceso Matrícula 2023</t>
  </si>
  <si>
    <t>Matrícula Total Pregrado 2023</t>
  </si>
  <si>
    <t>Matrícula Total Posgrado 2023</t>
  </si>
  <si>
    <t>Matrícula Total Postítulo 2023</t>
  </si>
  <si>
    <t>Matrícula Total 2023</t>
  </si>
  <si>
    <t>IP CICERON</t>
  </si>
  <si>
    <t>IP ESCUELA DE COMERCIO DE SANTIAGO</t>
  </si>
  <si>
    <t>UNIVERSIDAD LA REPUBLICA</t>
  </si>
  <si>
    <t>Atacameña</t>
  </si>
  <si>
    <t>Aymara</t>
  </si>
  <si>
    <t>Chango</t>
  </si>
  <si>
    <t>Colla</t>
  </si>
  <si>
    <t>Diaguita</t>
  </si>
  <si>
    <t>Kawashkar</t>
  </si>
  <si>
    <t>Mapuche</t>
  </si>
  <si>
    <t>Quechua</t>
  </si>
  <si>
    <t>Rapanui</t>
  </si>
  <si>
    <t>Yagan</t>
  </si>
  <si>
    <t>Pueblo Originario</t>
  </si>
  <si>
    <t xml:space="preserve">Posgrado </t>
  </si>
  <si>
    <t>Matrícula total</t>
  </si>
  <si>
    <t>Matricula Total 2023 de pueblos originarios y región</t>
  </si>
  <si>
    <t>% PPOO</t>
  </si>
  <si>
    <t>% PPOO en Pregrado</t>
  </si>
  <si>
    <t>% PPOO en Posgrado</t>
  </si>
  <si>
    <t>% PPOO en Postitulo</t>
  </si>
  <si>
    <t>% PPOO total</t>
  </si>
  <si>
    <t>% PPOO en CFT</t>
  </si>
  <si>
    <t>% PPOO en IP</t>
  </si>
  <si>
    <t>% PPOO en Universidades</t>
  </si>
  <si>
    <t>% PPOO en mujeres</t>
  </si>
  <si>
    <t>% PPOO en hombres</t>
  </si>
  <si>
    <t>Matricula Pregrado 2023 de pueblos originarios  y sexo</t>
  </si>
  <si>
    <t>Matricula Pregrado 2023 de pueblos originarios y región</t>
  </si>
  <si>
    <t>% PPOO en Universidades (* Carrera en Convenio)</t>
  </si>
  <si>
    <t>% PPOO en Total general</t>
  </si>
  <si>
    <t>Matricula Total 2023 de pueblos originarios y nivel global</t>
  </si>
  <si>
    <t>Matricula Total 2023 de pueblos originarios y tipo de institución</t>
  </si>
  <si>
    <t>Matricula Total 2023 de pueblos originarios y sexo</t>
  </si>
  <si>
    <t>Matricula Pregrado 2023 de pueblos originarios  y tipo de institución 2</t>
  </si>
  <si>
    <t>% PPOO Técnico de Nivel Superior</t>
  </si>
  <si>
    <t>% PPOO Profesional Sin Licenciatura</t>
  </si>
  <si>
    <t>% PPOO Bachillerato, Ciclo Inicial o Plan Común</t>
  </si>
  <si>
    <t>% PPOO Licenciatura No Conducente a Título</t>
  </si>
  <si>
    <t>% PPOO Profesional Con Licenciatura</t>
  </si>
  <si>
    <t>% PPOO Total general</t>
  </si>
  <si>
    <t>Matricula Pregrado 2023 de pueblos originarios  y tipo de carrera</t>
  </si>
  <si>
    <t>Matricula Pregrado 2023 de pueblos originarios y jornada</t>
  </si>
  <si>
    <t>% PPOO Diurno</t>
  </si>
  <si>
    <t xml:space="preserve"> % PPOO Vespertino</t>
  </si>
  <si>
    <t>% PPOO Semipresencial</t>
  </si>
  <si>
    <t>% PPOO A Distancia</t>
  </si>
  <si>
    <t>% PPOO Otro</t>
  </si>
  <si>
    <t>Total PPOO</t>
  </si>
  <si>
    <t>Matricula Pregrado 2023 de pueblos originarios y área del conocimiento</t>
  </si>
  <si>
    <t>Matricula Pregrado 2023 de pueblos originarios y área del conocimiento (%)</t>
  </si>
  <si>
    <t>Matricula Posgrado 2023 de pueblos originarios  y tipo de institución 2</t>
  </si>
  <si>
    <t>% PPOO Doctorado</t>
  </si>
  <si>
    <t>% PPOO Magíster</t>
  </si>
  <si>
    <t>Matricula Posgrado 2023 de pueblos originarios  y tipo de carrera</t>
  </si>
  <si>
    <t>Matricula Posgrado 2023 de pueblos originarios  y sexo</t>
  </si>
  <si>
    <t>Matricula Postítulo 2023 de pueblos originarios  y tipo de institución 2</t>
  </si>
  <si>
    <t>Matricula Postítulo 2023 de pueblos originarios  y tipo de carrera</t>
  </si>
  <si>
    <t>Matricula Postítulo 2023 de pueblos originarios  y sexo</t>
  </si>
  <si>
    <t>% PPOO Especialidad Médica U Odontológica</t>
  </si>
  <si>
    <t>% PPOO Postítulo</t>
  </si>
  <si>
    <t>% PPOO Diplomado (superior a un semestre)</t>
  </si>
  <si>
    <t>Matricula Posgrado 2023 de pueblos originarios y región</t>
  </si>
  <si>
    <t>Total PPOO Posgrado</t>
  </si>
  <si>
    <t>Total PPOO Pregrado</t>
  </si>
  <si>
    <t>Matrícula total Postítulo</t>
  </si>
  <si>
    <t>Matricula Postítulo 2023 de pueblos originarios y región</t>
  </si>
  <si>
    <t>MATRÍCULA PUEBLOS ORIGINARIOS (PPOO) 2023</t>
  </si>
  <si>
    <t>Matrícula PPOO 2023</t>
  </si>
  <si>
    <t>% PPOO / Matrícula Total</t>
  </si>
  <si>
    <t>Tipo de Institución e Institución</t>
  </si>
  <si>
    <t>Matrícula total (pregrado, posgrado y postítulo) y Pueblos originarios por institución</t>
  </si>
  <si>
    <t>% Distribución PPOO)</t>
  </si>
  <si>
    <t>MATRÍCULA PERSONAS CON DISCAPACIDAD 2023</t>
  </si>
  <si>
    <t xml:space="preserve"> Matrícula total</t>
  </si>
  <si>
    <t>Evolución de Matrícula Total de Pedagogías  - Universidades</t>
  </si>
  <si>
    <t>Pedagogía en Artes y Música</t>
  </si>
  <si>
    <t>Pedagogía en Ciencias</t>
  </si>
  <si>
    <t>Pedagogía en Educación Básica</t>
  </si>
  <si>
    <t>Pedagogía en Educación Diferencial</t>
  </si>
  <si>
    <t>Pedagogía en Educación Física</t>
  </si>
  <si>
    <t>Pedagogía en Educación Media</t>
  </si>
  <si>
    <t>Pedagogía en Educación Técnico Profesional</t>
  </si>
  <si>
    <t>Pedagogía en Educación Tecnológica</t>
  </si>
  <si>
    <t>Pedagogía en Filosofía y Religión</t>
  </si>
  <si>
    <t>Pedagogía en Historia, Geografía y Ciencias Sociales</t>
  </si>
  <si>
    <t>Pedagogía en Lenguaje, Comunicación y/o Castellano</t>
  </si>
  <si>
    <t>Pedagogía en Matemáticas y Computación</t>
  </si>
  <si>
    <t>Programas de Formación Pedagógica</t>
  </si>
  <si>
    <t>Evolución de Matrícula 1er año de Pedagogías  - Universidades</t>
  </si>
  <si>
    <t>Total general de Pedagogías</t>
  </si>
  <si>
    <t>Evolución de Matrícula 1er año de Pregrado por tipo de institución</t>
  </si>
  <si>
    <t>Evolución de Matrícula 1er año de Pregrado por tipo de institución 2</t>
  </si>
  <si>
    <t>Evolución de Matrícula 1er año de Pregrado por tipo de carrera</t>
  </si>
  <si>
    <t>Evolución de Matrícula 1er año de Pregrado por tipo de carrera agrupada</t>
  </si>
  <si>
    <t>Evolución de Matrícula 1er año de Pregrado por tipo de institución y carrera</t>
  </si>
  <si>
    <t>Evolución de Matrícula 1er año de Pregrado por jornada</t>
  </si>
  <si>
    <t>Evolución de Matrícula 1er año de Pregrado por tipo de institución y jornada</t>
  </si>
  <si>
    <t>Evolución de Matrícula 1er año de Pregrado por región</t>
  </si>
  <si>
    <t>Evolución de Matrícula 1er año de Pregrado por región (solo programas presenciales y semipresenciales)</t>
  </si>
  <si>
    <t>Evolución de Matrícula de 1er año de Pregrado por área</t>
  </si>
  <si>
    <t>Evolución de Matrícula 1er año de Pregrado en carreras con mayor matrícula - CFT</t>
  </si>
  <si>
    <t>Evolución de Matrícula 1er año de Pregrado en carreras con mayor matrícula - IP</t>
  </si>
  <si>
    <t>Evolución de Matrícula 1er año de Pregrado por rango de edad</t>
  </si>
  <si>
    <t>Evolución de Matrícula 1er año de Pregrado por rango de edad - CFT</t>
  </si>
  <si>
    <t>Evolución de Matrícula 1er año de Pregrado por rango de edad - IP</t>
  </si>
  <si>
    <t>Evolución de Matrícula de 1er año de Pregrado por rango de edad - Universidades</t>
  </si>
  <si>
    <t>Evolución de Matrícula de 1er año de Pregrado por condición de Acreditación por tipo de institución</t>
  </si>
  <si>
    <r>
      <t>Evolución de Matrícula 1</t>
    </r>
    <r>
      <rPr>
        <b/>
        <vertAlign val="superscript"/>
        <sz val="12"/>
        <rFont val="Calibri"/>
        <family val="2"/>
        <scheme val="minor"/>
      </rPr>
      <t xml:space="preserve">er </t>
    </r>
    <r>
      <rPr>
        <b/>
        <sz val="12"/>
        <rFont val="Calibri"/>
        <family val="2"/>
        <scheme val="minor"/>
      </rPr>
      <t>año de Pregrado por tipo de institución 2</t>
    </r>
  </si>
  <si>
    <t>Evolución de Matrícula 1er año de Pregrado por sexo</t>
  </si>
  <si>
    <t>Evolución de Matrícula Total de Pregrado por sexo - CFT</t>
  </si>
  <si>
    <t>Evolución de Matrícula 1er año de Pregrado por sexo - CFT</t>
  </si>
  <si>
    <t>Evolución de Matrícula Total de Pregrado por sexo - IP</t>
  </si>
  <si>
    <t>Evolución de Matrícula 1er año de Pregrado por sexo - IP</t>
  </si>
  <si>
    <t>Evolución de Matrícula Total de Pregrado por sexo - Universidades</t>
  </si>
  <si>
    <t>Evolución de Matrícula 1er año de Pregrado por sexo - Universidades</t>
  </si>
  <si>
    <t xml:space="preserve">Matrícula 1er año 2023 de Posgrado por sexo y tipo de programa </t>
  </si>
  <si>
    <t xml:space="preserve">Evolución de Matrícula 1er año de Posgrado por tipo de universidad </t>
  </si>
  <si>
    <t>Evolución de Matrícula 1er año de Posgrado por tipo de programa</t>
  </si>
  <si>
    <t xml:space="preserve">Evolución de Matrícula 1er año de Posgrado por tipo de universidad y programa </t>
  </si>
  <si>
    <t>Evolución de Matrícula 1er año de Posgrado por tipo de programa y jornada</t>
  </si>
  <si>
    <t>Matrícula Total 2023 de pueblos originarios y nivel global</t>
  </si>
  <si>
    <t>Matrícula Total 2023 de pueblos originarios y tipo de institución</t>
  </si>
  <si>
    <t>Matrícula Total 2023 de pueblos originarios y sexo</t>
  </si>
  <si>
    <t>Matrícula Total 2023 de pueblos originarios y región</t>
  </si>
  <si>
    <t>Matrícula Pregrado 2023 de pueblos originarios  y tipo de institución 2</t>
  </si>
  <si>
    <t>Matrícula Pregrado 2023 de pueblos originarios  y tipo de carrera</t>
  </si>
  <si>
    <t>Matrícula Pregrado 2023 de pueblos originarios y jornada</t>
  </si>
  <si>
    <t>Matrícula Pregrado 2023 de pueblos originarios y área del conocimiento</t>
  </si>
  <si>
    <t>Matrícula Pregrado 2023 de pueblos originarios y área del conocimiento (%)</t>
  </si>
  <si>
    <t>Matrícula Pregrado 2023 de pueblos originarios  y sexo</t>
  </si>
  <si>
    <t>Matrícula Pregrado 2023 de pueblos originarios y región</t>
  </si>
  <si>
    <t>Matrícula Posgrado 2023 de pueblos originarios  y tipo de institución 2</t>
  </si>
  <si>
    <t>Matrícula Posgrado 2023 de pueblos originarios  y tipo de carrera</t>
  </si>
  <si>
    <t>Matrícula Posgrado 2023 de pueblos originarios  y sexo</t>
  </si>
  <si>
    <t>Matrícula Posgrado 2023 de pueblos originarios y región</t>
  </si>
  <si>
    <t>Matrícula Postítulo 2023 de pueblos originarios  y tipo de institución 2</t>
  </si>
  <si>
    <t>Matrícula Postítulo 2023 de pueblos originarios  y tipo de carrera</t>
  </si>
  <si>
    <t>Matrícula Postítulo 2023 de pueblos originarios  y sexo</t>
  </si>
  <si>
    <t>Matrícula Postítulo 2023 de pueblos originarios y región</t>
  </si>
  <si>
    <t>Matrícula Total 2023 por tipo de institución y nivel de formación</t>
  </si>
  <si>
    <t>Matrícula Total 2023 por tipo de institución y sexo</t>
  </si>
  <si>
    <t>Matrícula Total 2023 por tipo de institución 2 y nivel de formación</t>
  </si>
  <si>
    <t>Matrícula Total 2023 por tipo de institución 2 y sexo</t>
  </si>
  <si>
    <t>Matrícula Total 2023 por región y sexo</t>
  </si>
  <si>
    <t>Matrícula Total 2023 por área y sexo</t>
  </si>
  <si>
    <t>Rango de Edad</t>
  </si>
  <si>
    <t xml:space="preserve">Matrícula Total 2023 de Postítulo por tipo de institución y tipo de programa </t>
  </si>
  <si>
    <t xml:space="preserve">Matrícula Total 2023 de Postítulo por sexo y tipo de programa </t>
  </si>
  <si>
    <t>Matrícula Total 2023 de Postítulo por rango de edad y tipo de programa</t>
  </si>
  <si>
    <t xml:space="preserve">Matrícula Total 2023 de Postítulo por área y tipo de programa </t>
  </si>
  <si>
    <t xml:space="preserve">Matrícula Total 2023 de Postítulo por jornada y tipo de programa </t>
  </si>
  <si>
    <t xml:space="preserve">Matrícula Total 2023 de Postítulo por región y tipo de programa </t>
  </si>
  <si>
    <t xml:space="preserve">Matrícula Total 2023 de Postítulo por tipo de institución y programa </t>
  </si>
  <si>
    <t>Matricula Total 2023 de personas con discapacidad, por tipo de discapacidad y tipo de institución</t>
  </si>
  <si>
    <t>Matricula Total 2023 de personas con discapacidad, por tipo de institución y nivel de formación</t>
  </si>
  <si>
    <t>Matricula Total 2023 de personas con discapacidad, por tipo de institución y sexo</t>
  </si>
  <si>
    <t>Matricula Total 2023 de personas con discapacidad, por tipo de institución 2 y nivel de formación</t>
  </si>
  <si>
    <t>Matricula Total 2023 de personas con discapacidad, por tipo de institución 2 y sexo</t>
  </si>
  <si>
    <t>Matricula Total 2023 de personas con discapacidad, por región y sexo</t>
  </si>
  <si>
    <t>Matrícula Total de Pregrado 2023 (total y con discapacidad) por sexo</t>
  </si>
  <si>
    <t>Matrícula 1er año de Pregrado 2023 (total y con discapacidad) por sexo</t>
  </si>
  <si>
    <t>Matrícula Total de Pregrado 2023 (total y con discapacidad) por rango de edad</t>
  </si>
  <si>
    <t>Matrícula 1er año de Pregrado 2023 (total y con discapacidad) por rango de edad</t>
  </si>
  <si>
    <t>Matrícula Total de Pregrado 2023 (total y con discapacidad) por tipo de institución</t>
  </si>
  <si>
    <t>Matrícula 1er año de Pregrado 2023 (total y con discapacidad) por tipo de institución</t>
  </si>
  <si>
    <t>Matrícula Total de Pregrado 2023 (total y con discapacidad) por tipo de institución 2</t>
  </si>
  <si>
    <t>Matrícula 1er año de Pregrado 2023 (total y con discapacidad) por tipo de institución 2</t>
  </si>
  <si>
    <t>Matrícula Total de Pregrado 2023 (total y con discapacidad) por tipo de carrera</t>
  </si>
  <si>
    <t>Matrícula 1er año de Pregrado 2023 (total y con discapacidad) por tipo de carrera</t>
  </si>
  <si>
    <t>Matrícula Total de Pregrado 2023 (total y con discapacidad) por jornada</t>
  </si>
  <si>
    <t>Matrícula 1er año de Pregrado 2023 (total y con discapacidad) por jornada</t>
  </si>
  <si>
    <t>Matrícula Total de Pregrado 2023 (total y con discapacidad) por área del conocimiento</t>
  </si>
  <si>
    <t>Matrícula 1er año de Pregrado 2023 (total y con discapacidad) por área del conocimiento</t>
  </si>
  <si>
    <t>Matrícula Total de Pregrado 2023 (total y con discapacidad) por región</t>
  </si>
  <si>
    <t>Matrícula 1er año de Pregrado 2023 (total y con discapacidad) por región</t>
  </si>
  <si>
    <t>Matrícula Posgrado 2023 (total y con discapacidad) por tipo de programa</t>
  </si>
  <si>
    <t>Matrícula Posgrado 2023 (total y con discapacidad) por tipo de universidad</t>
  </si>
  <si>
    <t>Matrícula Postítulo 2023 (total y con discapacidad) por tipo de programa</t>
  </si>
  <si>
    <t>Matrícula Postítulo 2023 (total y con discapacidad) por tipo de institución</t>
  </si>
  <si>
    <t>Matrícula Total 2023 y con discapacidad por institución</t>
  </si>
  <si>
    <t>Matricula Total 2023 de personas con discapacidad por tipo de discapacidad y tipo de institución</t>
  </si>
  <si>
    <t>Matricula Total 2023 de personas con discapacidad por tipo de institución y nivel de formación</t>
  </si>
  <si>
    <t>Matricula Total 2023 de personas con discapacidad por tipo de institución y sexo</t>
  </si>
  <si>
    <t>Matricula Total 2023 de personas con discapacidad por tipo de institución 2 y nivel de formación</t>
  </si>
  <si>
    <t>Matricula Total 2023 de personas con discapacidad por tipo de institución 2 y sexo</t>
  </si>
  <si>
    <t>Matricula Total 2023 de personas con discapacidad por región y sexo</t>
  </si>
  <si>
    <t xml:space="preserve"> Matrícula Total Pregrado</t>
  </si>
  <si>
    <t xml:space="preserve"> Matrícula Total Posgrado</t>
  </si>
  <si>
    <t xml:space="preserve"> Matrícula Total Postítulo</t>
  </si>
  <si>
    <t>Matrícula con Discapacidad</t>
  </si>
  <si>
    <t>% con Discapacidad / Matrícula Pregrado</t>
  </si>
  <si>
    <t>% con Discapacidad / Matrícula Posgrado</t>
  </si>
  <si>
    <t>% con Discapacidad / Matrícula Postítulo</t>
  </si>
  <si>
    <t>% Distribución (matrícula con discapacidad)</t>
  </si>
  <si>
    <t>Incluye programas de Pregrado, Posgrado y Postítulo</t>
  </si>
  <si>
    <r>
      <t>Matrícula 1</t>
    </r>
    <r>
      <rPr>
        <b/>
        <vertAlign val="superscript"/>
        <sz val="12"/>
        <color theme="1"/>
        <rFont val="Calibri"/>
        <family val="2"/>
        <scheme val="minor"/>
      </rPr>
      <t>er</t>
    </r>
    <r>
      <rPr>
        <b/>
        <sz val="12"/>
        <color theme="1"/>
        <rFont val="Calibri"/>
        <family val="2"/>
        <scheme val="minor"/>
      </rPr>
      <t xml:space="preserve"> año 2023 de Pregrado por sexo y tipo de institución </t>
    </r>
  </si>
  <si>
    <r>
      <t>Evolución de Matrícula 1</t>
    </r>
    <r>
      <rPr>
        <b/>
        <vertAlign val="superscript"/>
        <sz val="12"/>
        <color theme="1"/>
        <rFont val="Calibri"/>
        <family val="2"/>
        <scheme val="minor"/>
      </rPr>
      <t>er</t>
    </r>
    <r>
      <rPr>
        <b/>
        <sz val="12"/>
        <color theme="1"/>
        <rFont val="Calibri"/>
        <family val="2"/>
        <scheme val="minor"/>
      </rPr>
      <t xml:space="preserve"> año de Pedagogías  - Universidades</t>
    </r>
  </si>
  <si>
    <t>Considera la comparación por tipo de institución distinguiendo por situación de acreditación institucional (a mayo de cada año).</t>
  </si>
  <si>
    <t>Cabe considerar que a partir del año 2019 las Universidades Alberto Hurtado y Diego Portales, y a partir del año 2020, la Universidad de Los Andes, se han integrado formalmente al Consejo de Rectores (Cruch), lo que explica el aumento de estudiantes de U. Privadas Cruch en desmedro del total de estudiantes de U. Privadas.</t>
  </si>
  <si>
    <t>% PPOO Total</t>
  </si>
  <si>
    <t>CFT</t>
  </si>
  <si>
    <t>IP</t>
  </si>
  <si>
    <t>U. Estatal Cruch</t>
  </si>
  <si>
    <t>U  Privadas Cruch</t>
  </si>
  <si>
    <t>% PPOO en CFT Estatales</t>
  </si>
  <si>
    <t>% PPOO en U. Estatal Cruch</t>
  </si>
  <si>
    <t>% PPOO en U. Privadas Cruch</t>
  </si>
  <si>
    <t>% PPOO en U. Privadas</t>
  </si>
  <si>
    <t>U. Privadas Cruch</t>
  </si>
  <si>
    <t>Matrícula Total Posgrado</t>
  </si>
  <si>
    <t>% PPOO en U  Privadas</t>
  </si>
  <si>
    <t>Física</t>
  </si>
  <si>
    <t>Mental</t>
  </si>
  <si>
    <t>Mental y Física</t>
  </si>
  <si>
    <t>Mental y Sensorial</t>
  </si>
  <si>
    <t>Mentalsensorial y Física</t>
  </si>
  <si>
    <t>Sensorial</t>
  </si>
  <si>
    <t>Sensorial y Física</t>
  </si>
  <si>
    <r>
      <t>Matrícula 1</t>
    </r>
    <r>
      <rPr>
        <b/>
        <vertAlign val="superscript"/>
        <sz val="12"/>
        <color theme="1"/>
        <rFont val="Calibri"/>
        <family val="2"/>
        <scheme val="minor"/>
      </rPr>
      <t>er</t>
    </r>
    <r>
      <rPr>
        <b/>
        <sz val="12"/>
        <color theme="1"/>
        <rFont val="Calibri"/>
        <family val="2"/>
        <scheme val="minor"/>
      </rPr>
      <t xml:space="preserve"> año de Pregrado 2023 (total y con discapacidad) por sexo</t>
    </r>
  </si>
  <si>
    <r>
      <t>Matrícula 1</t>
    </r>
    <r>
      <rPr>
        <b/>
        <vertAlign val="superscript"/>
        <sz val="12"/>
        <color theme="1"/>
        <rFont val="Calibri"/>
        <family val="2"/>
        <scheme val="minor"/>
      </rPr>
      <t>er</t>
    </r>
    <r>
      <rPr>
        <b/>
        <sz val="12"/>
        <color theme="1"/>
        <rFont val="Calibri"/>
        <family val="2"/>
        <scheme val="minor"/>
      </rPr>
      <t xml:space="preserve"> año de Pregrado 2023 (total y con discapacidad) por rango de edad</t>
    </r>
  </si>
  <si>
    <r>
      <t>Matrícula 1</t>
    </r>
    <r>
      <rPr>
        <b/>
        <vertAlign val="superscript"/>
        <sz val="12"/>
        <color theme="1"/>
        <rFont val="Calibri"/>
        <family val="2"/>
        <scheme val="minor"/>
      </rPr>
      <t>er</t>
    </r>
    <r>
      <rPr>
        <b/>
        <sz val="12"/>
        <color theme="1"/>
        <rFont val="Calibri"/>
        <family val="2"/>
        <scheme val="minor"/>
      </rPr>
      <t xml:space="preserve"> año de Pregrado 2023 (total y con discapacidad) por tipo de institución</t>
    </r>
  </si>
  <si>
    <r>
      <t>Matrícula 1</t>
    </r>
    <r>
      <rPr>
        <b/>
        <vertAlign val="superscript"/>
        <sz val="12"/>
        <color theme="1"/>
        <rFont val="Calibri"/>
        <family val="2"/>
        <scheme val="minor"/>
      </rPr>
      <t>er</t>
    </r>
    <r>
      <rPr>
        <b/>
        <sz val="12"/>
        <color theme="1"/>
        <rFont val="Calibri"/>
        <family val="2"/>
        <scheme val="minor"/>
      </rPr>
      <t xml:space="preserve"> año de Pregrado 2023 (total y con discapacidad) por tipo de institución 2</t>
    </r>
  </si>
  <si>
    <r>
      <t>Matrícula 1</t>
    </r>
    <r>
      <rPr>
        <b/>
        <vertAlign val="superscript"/>
        <sz val="12"/>
        <color theme="1"/>
        <rFont val="Calibri"/>
        <family val="2"/>
        <scheme val="minor"/>
      </rPr>
      <t>er</t>
    </r>
    <r>
      <rPr>
        <b/>
        <sz val="12"/>
        <color theme="1"/>
        <rFont val="Calibri"/>
        <family val="2"/>
        <scheme val="minor"/>
      </rPr>
      <t xml:space="preserve"> año de Pregrado 2023 (total y con discapacidad) por tipo de carrera</t>
    </r>
  </si>
  <si>
    <r>
      <t>Matrícula 1</t>
    </r>
    <r>
      <rPr>
        <b/>
        <vertAlign val="superscript"/>
        <sz val="12"/>
        <color theme="1"/>
        <rFont val="Calibri"/>
        <family val="2"/>
        <scheme val="minor"/>
      </rPr>
      <t>er</t>
    </r>
    <r>
      <rPr>
        <b/>
        <sz val="12"/>
        <color theme="1"/>
        <rFont val="Calibri"/>
        <family val="2"/>
        <scheme val="minor"/>
      </rPr>
      <t xml:space="preserve"> año de Pregrado 2023 (total y con discapacidad) por jornada</t>
    </r>
  </si>
  <si>
    <r>
      <t>Matrícula 1</t>
    </r>
    <r>
      <rPr>
        <b/>
        <vertAlign val="superscript"/>
        <sz val="12"/>
        <color theme="1"/>
        <rFont val="Calibri"/>
        <family val="2"/>
        <scheme val="minor"/>
      </rPr>
      <t>er</t>
    </r>
    <r>
      <rPr>
        <b/>
        <sz val="12"/>
        <color theme="1"/>
        <rFont val="Calibri"/>
        <family val="2"/>
        <scheme val="minor"/>
      </rPr>
      <t xml:space="preserve"> año de Pregrado 2023 (total y con discapacidad) por área del conocimiento</t>
    </r>
  </si>
  <si>
    <r>
      <t>Matrícula 1</t>
    </r>
    <r>
      <rPr>
        <b/>
        <vertAlign val="superscript"/>
        <sz val="12"/>
        <color theme="1"/>
        <rFont val="Calibri"/>
        <family val="2"/>
        <scheme val="minor"/>
      </rPr>
      <t>er</t>
    </r>
    <r>
      <rPr>
        <b/>
        <sz val="12"/>
        <color theme="1"/>
        <rFont val="Calibri"/>
        <family val="2"/>
        <scheme val="minor"/>
      </rPr>
      <t xml:space="preserve"> año de Pregrado 2023 (total y con discapacidad) por región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</si>
</sst>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 #,##0_ ;_ * \-#,##0_ ;_ * &quot;-&quot;_ ;_ @_ "/>
    <numFmt numFmtId="164" formatCode="_-* #,##0.00_-;\-* #,##0.00_-;_-* &quot;-&quot;??_-;_-@_-"/>
    <numFmt numFmtId="165" formatCode="_-* #,##0.00\ _€_-;\-* #,##0.00\ _€_-;_-* &quot;-&quot;??\ _€_-;_-@_-"/>
    <numFmt numFmtId="166" formatCode="_-* #,##0_-;\-* #,##0_-;_-* &quot;-&quot;??_-;_-@_-"/>
    <numFmt numFmtId="167" formatCode="0.0%"/>
    <numFmt numFmtId="168" formatCode="_-* #,##0.0_-;\-* #,##0.0_-;_-* &quot;-&quot;??_-;_-@_-"/>
    <numFmt numFmtId="169" formatCode="_-* #,##0\ _€_-;\-* #,##0\ _€_-;_-* &quot;-&quot;??\ _€_-;_-@_-"/>
  </numFmts>
  <fonts count="34"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1"/>
      <color indexed="8"/>
      <name val="Calibri"/>
      <family val="2"/>
    </font>
    <font>
      <sz val="10"/>
      <color theme="1"/>
      <name val="Calibri"/>
      <family val="2"/>
      <scheme val="minor"/>
    </font>
    <font>
      <sz val="10"/>
      <name val="Arial"/>
      <family val="2"/>
    </font>
    <font>
      <sz val="10"/>
      <name val="MS Sans Serif"/>
      <family val="2"/>
    </font>
    <font>
      <sz val="11"/>
      <color theme="1"/>
      <name val="Cambria"/>
      <family val="2"/>
      <scheme val="major"/>
    </font>
    <font>
      <b/>
      <sz val="10"/>
      <name val="Calibri"/>
      <family val="2"/>
      <scheme val="minor"/>
    </font>
    <font>
      <sz val="10"/>
      <name val="Calibri"/>
      <family val="2"/>
      <scheme val="minor"/>
    </font>
    <font>
      <u/>
      <sz val="11"/>
      <color theme="10"/>
      <name val="Calibri"/>
      <family val="2"/>
      <scheme val="minor"/>
    </font>
    <font>
      <b/>
      <sz val="14"/>
      <color theme="1"/>
      <name val="Calibri"/>
      <family val="2"/>
      <scheme val="minor"/>
    </font>
    <font>
      <vertAlign val="superscript"/>
      <sz val="10"/>
      <color theme="1"/>
      <name val="Calibri"/>
      <family val="2"/>
      <scheme val="minor"/>
    </font>
    <font>
      <b/>
      <vertAlign val="superscript"/>
      <sz val="10"/>
      <color theme="1"/>
      <name val="Calibri"/>
      <family val="2"/>
      <scheme val="minor"/>
    </font>
    <font>
      <b/>
      <sz val="11"/>
      <color rgb="FFFF0000"/>
      <name val="Calibri"/>
      <family val="2"/>
      <scheme val="minor"/>
    </font>
    <font>
      <b/>
      <sz val="12"/>
      <color theme="1"/>
      <name val="Calibri"/>
      <family val="2"/>
      <scheme val="minor"/>
    </font>
    <font>
      <b/>
      <vertAlign val="superscript"/>
      <sz val="12"/>
      <color theme="1"/>
      <name val="Calibri"/>
      <family val="2"/>
      <scheme val="minor"/>
    </font>
    <font>
      <b/>
      <sz val="26"/>
      <color theme="1"/>
      <name val="Calibri"/>
      <family val="2"/>
      <scheme val="minor"/>
    </font>
    <font>
      <i/>
      <sz val="10"/>
      <color theme="1"/>
      <name val="Calibri"/>
      <family val="2"/>
      <scheme val="minor"/>
    </font>
    <font>
      <b/>
      <sz val="10"/>
      <color rgb="FF000000"/>
      <name val="Calibri"/>
      <family val="2"/>
    </font>
    <font>
      <b/>
      <sz val="12"/>
      <name val="Calibri"/>
      <family val="2"/>
      <scheme val="minor"/>
    </font>
    <font>
      <b/>
      <vertAlign val="superscript"/>
      <sz val="10"/>
      <name val="Calibri"/>
      <family val="2"/>
      <scheme val="minor"/>
    </font>
    <font>
      <b/>
      <vertAlign val="superscript"/>
      <sz val="12"/>
      <name val="Calibri"/>
      <family val="2"/>
      <scheme val="minor"/>
    </font>
    <font>
      <sz val="11"/>
      <color rgb="FFFF0000"/>
      <name val="Calibri"/>
      <family val="2"/>
      <scheme val="minor"/>
    </font>
    <font>
      <b/>
      <sz val="16"/>
      <color theme="1"/>
      <name val="Calibri"/>
      <family val="2"/>
      <scheme val="minor"/>
    </font>
    <font>
      <b/>
      <sz val="16"/>
      <name val="Calibri"/>
      <family val="2"/>
      <scheme val="minor"/>
    </font>
    <font>
      <b/>
      <sz val="10"/>
      <color rgb="FFFF0000"/>
      <name val="Calibri"/>
      <family val="2"/>
      <scheme val="minor"/>
    </font>
    <font>
      <sz val="10"/>
      <color rgb="FFFF0000"/>
      <name val="Calibri"/>
      <family val="2"/>
      <scheme val="minor"/>
    </font>
    <font>
      <sz val="12"/>
      <color theme="1"/>
      <name val="Calibri"/>
      <family val="2"/>
      <scheme val="minor"/>
    </font>
    <font>
      <sz val="8"/>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tint="-0.14999847407452621"/>
        <bgColor theme="4" tint="0.79998168889431442"/>
      </patternFill>
    </fill>
    <fill>
      <patternFill patternType="solid">
        <fgColor theme="0" tint="-0.14999847407452621"/>
        <bgColor indexed="64"/>
      </patternFill>
    </fill>
    <fill>
      <patternFill patternType="solid">
        <fgColor theme="0" tint="-0.249977111117893"/>
        <bgColor theme="4" tint="0.79998168889431442"/>
      </patternFill>
    </fill>
    <fill>
      <patternFill patternType="solid">
        <fgColor theme="0" tint="-0.249977111117893"/>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19">
    <xf numFmtId="0" fontId="0" fillId="0" borderId="0"/>
    <xf numFmtId="164" fontId="4"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0" fontId="9" fillId="0" borderId="0"/>
    <xf numFmtId="9" fontId="10" fillId="0" borderId="0" applyFont="0" applyFill="0" applyBorder="0" applyAlignment="0" applyProtection="0"/>
    <xf numFmtId="0" fontId="11" fillId="0" borderId="0"/>
    <xf numFmtId="164" fontId="1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9" fontId="4" fillId="0" borderId="0" applyFont="0" applyFill="0" applyBorder="0" applyAlignment="0" applyProtection="0"/>
    <xf numFmtId="0" fontId="14" fillId="0" borderId="0" applyNumberForma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41" fontId="4" fillId="0" borderId="0" applyFont="0" applyFill="0" applyBorder="0" applyAlignment="0" applyProtection="0"/>
  </cellStyleXfs>
  <cellXfs count="230">
    <xf numFmtId="0" fontId="0" fillId="0" borderId="0" xfId="0"/>
    <xf numFmtId="166" fontId="8" fillId="2" borderId="1" xfId="1" applyNumberFormat="1" applyFont="1" applyFill="1" applyBorder="1" applyAlignment="1">
      <alignment horizontal="left" vertical="center"/>
    </xf>
    <xf numFmtId="166" fontId="6" fillId="2" borderId="1" xfId="1" applyNumberFormat="1" applyFont="1" applyFill="1" applyBorder="1" applyAlignment="1">
      <alignment horizontal="left" vertical="center"/>
    </xf>
    <xf numFmtId="0" fontId="0" fillId="0" borderId="0" xfId="0" applyAlignment="1">
      <alignment vertical="center"/>
    </xf>
    <xf numFmtId="0" fontId="8" fillId="0" borderId="0" xfId="0" applyFont="1" applyAlignment="1">
      <alignment vertical="center"/>
    </xf>
    <xf numFmtId="0" fontId="8" fillId="0" borderId="0" xfId="0" applyFont="1" applyAlignment="1">
      <alignment horizontal="center" vertical="center"/>
    </xf>
    <xf numFmtId="166" fontId="8" fillId="0" borderId="0" xfId="1" applyNumberFormat="1" applyFont="1" applyAlignment="1">
      <alignment horizontal="center" vertical="center"/>
    </xf>
    <xf numFmtId="166" fontId="8" fillId="0" borderId="1" xfId="1" applyNumberFormat="1" applyFont="1" applyBorder="1" applyAlignment="1">
      <alignment horizontal="center" vertical="center"/>
    </xf>
    <xf numFmtId="166" fontId="6" fillId="0" borderId="1" xfId="1" applyNumberFormat="1" applyFont="1" applyBorder="1" applyAlignment="1">
      <alignment horizontal="center" vertical="center"/>
    </xf>
    <xf numFmtId="0" fontId="6" fillId="0" borderId="0" xfId="0" applyFont="1" applyAlignment="1">
      <alignment horizontal="center" vertical="center"/>
    </xf>
    <xf numFmtId="166" fontId="8" fillId="0" borderId="0" xfId="1" applyNumberFormat="1" applyFont="1" applyFill="1" applyBorder="1" applyAlignment="1">
      <alignment horizontal="left" vertical="center"/>
    </xf>
    <xf numFmtId="166" fontId="6" fillId="0" borderId="0" xfId="1" applyNumberFormat="1" applyFont="1" applyFill="1" applyBorder="1" applyAlignment="1">
      <alignment horizontal="left" vertical="center"/>
    </xf>
    <xf numFmtId="166" fontId="13" fillId="2" borderId="1" xfId="1" applyNumberFormat="1" applyFont="1" applyFill="1" applyBorder="1" applyAlignment="1">
      <alignment horizontal="left" vertical="center"/>
    </xf>
    <xf numFmtId="167" fontId="0" fillId="0" borderId="0" xfId="14" applyNumberFormat="1" applyFont="1" applyAlignment="1">
      <alignment vertical="center"/>
    </xf>
    <xf numFmtId="166" fontId="8" fillId="0" borderId="0" xfId="0" applyNumberFormat="1" applyFont="1" applyAlignment="1">
      <alignment vertical="center"/>
    </xf>
    <xf numFmtId="167" fontId="8" fillId="0" borderId="0" xfId="14" applyNumberFormat="1" applyFont="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167" fontId="8" fillId="0" borderId="0" xfId="14" applyNumberFormat="1" applyFont="1" applyAlignment="1">
      <alignment vertical="center"/>
    </xf>
    <xf numFmtId="0" fontId="15" fillId="0" borderId="0" xfId="0" applyFont="1" applyAlignment="1">
      <alignment vertical="center"/>
    </xf>
    <xf numFmtId="167" fontId="19" fillId="0" borderId="0" xfId="14" applyNumberFormat="1" applyFont="1" applyAlignment="1">
      <alignment vertical="center"/>
    </xf>
    <xf numFmtId="166" fontId="8" fillId="0" borderId="1" xfId="1" applyNumberFormat="1" applyFont="1" applyBorder="1" applyAlignment="1">
      <alignment vertical="center"/>
    </xf>
    <xf numFmtId="166" fontId="6" fillId="0" borderId="1" xfId="1" applyNumberFormat="1" applyFont="1" applyBorder="1" applyAlignment="1">
      <alignment vertical="center"/>
    </xf>
    <xf numFmtId="0" fontId="19" fillId="0" borderId="0" xfId="0" applyFont="1" applyAlignment="1">
      <alignment vertical="center"/>
    </xf>
    <xf numFmtId="167" fontId="14" fillId="0" borderId="0" xfId="15" applyNumberFormat="1" applyAlignment="1">
      <alignment vertical="center"/>
    </xf>
    <xf numFmtId="166" fontId="8" fillId="0" borderId="1" xfId="1" quotePrefix="1" applyNumberFormat="1" applyFont="1" applyBorder="1" applyAlignment="1">
      <alignment horizontal="center" vertical="center"/>
    </xf>
    <xf numFmtId="166" fontId="8" fillId="0" borderId="0" xfId="0" applyNumberFormat="1" applyFont="1" applyAlignment="1">
      <alignment horizontal="center" vertical="center"/>
    </xf>
    <xf numFmtId="166" fontId="8" fillId="0" borderId="1" xfId="1" applyNumberFormat="1" applyFont="1" applyFill="1" applyBorder="1" applyAlignment="1">
      <alignment horizontal="left" vertical="center"/>
    </xf>
    <xf numFmtId="0" fontId="0" fillId="0" borderId="0" xfId="0" applyAlignment="1">
      <alignment horizontal="center" vertical="center"/>
    </xf>
    <xf numFmtId="167" fontId="0" fillId="0" borderId="0" xfId="14" applyNumberFormat="1" applyFont="1" applyAlignment="1">
      <alignment horizontal="center" vertical="center"/>
    </xf>
    <xf numFmtId="166" fontId="6" fillId="0" borderId="1" xfId="0" applyNumberFormat="1" applyFont="1" applyBorder="1" applyAlignment="1">
      <alignment vertical="center"/>
    </xf>
    <xf numFmtId="166" fontId="8" fillId="0" borderId="1" xfId="1" applyNumberFormat="1" applyFont="1" applyBorder="1" applyAlignment="1">
      <alignment horizontal="left" vertical="center"/>
    </xf>
    <xf numFmtId="166" fontId="0" fillId="0" borderId="0" xfId="0" applyNumberFormat="1" applyAlignment="1">
      <alignment horizontal="center" vertical="center"/>
    </xf>
    <xf numFmtId="166" fontId="8" fillId="0" borderId="1" xfId="1" applyNumberFormat="1" applyFont="1" applyFill="1" applyBorder="1" applyAlignment="1">
      <alignment vertical="center"/>
    </xf>
    <xf numFmtId="0" fontId="15" fillId="0" borderId="0" xfId="0" applyFont="1" applyAlignment="1">
      <alignment horizontal="left" vertical="center"/>
    </xf>
    <xf numFmtId="0" fontId="0" fillId="0" borderId="0" xfId="0" applyAlignment="1">
      <alignment horizontal="left" vertical="center"/>
    </xf>
    <xf numFmtId="0" fontId="19" fillId="0" borderId="0" xfId="0" applyFont="1" applyAlignment="1">
      <alignment horizontal="left" vertical="center"/>
    </xf>
    <xf numFmtId="166" fontId="6" fillId="0" borderId="1" xfId="1" applyNumberFormat="1" applyFont="1" applyBorder="1" applyAlignment="1">
      <alignment horizontal="left" vertical="center"/>
    </xf>
    <xf numFmtId="0" fontId="24" fillId="0" borderId="0" xfId="0" applyFont="1" applyAlignment="1">
      <alignment horizontal="left" vertical="center"/>
    </xf>
    <xf numFmtId="166" fontId="0" fillId="0" borderId="0" xfId="0" applyNumberFormat="1" applyAlignment="1">
      <alignment vertical="center"/>
    </xf>
    <xf numFmtId="166" fontId="8" fillId="0" borderId="1" xfId="0" applyNumberFormat="1" applyFont="1" applyBorder="1" applyAlignment="1">
      <alignment vertical="center"/>
    </xf>
    <xf numFmtId="0" fontId="22" fillId="0" borderId="0" xfId="0" applyFont="1" applyAlignment="1">
      <alignment vertical="center"/>
    </xf>
    <xf numFmtId="0" fontId="14" fillId="0" borderId="0" xfId="15" applyAlignment="1">
      <alignment vertical="center"/>
    </xf>
    <xf numFmtId="0" fontId="5" fillId="0" borderId="0" xfId="0" applyFont="1" applyAlignment="1">
      <alignment vertical="center"/>
    </xf>
    <xf numFmtId="167" fontId="0" fillId="0" borderId="0" xfId="14" applyNumberFormat="1" applyFont="1" applyAlignment="1">
      <alignment horizontal="left" vertical="center"/>
    </xf>
    <xf numFmtId="167" fontId="5" fillId="0" borderId="0" xfId="14" applyNumberFormat="1" applyFont="1" applyAlignment="1">
      <alignment horizontal="left" vertical="center"/>
    </xf>
    <xf numFmtId="167" fontId="5" fillId="0" borderId="0" xfId="14" applyNumberFormat="1" applyFont="1" applyAlignment="1">
      <alignment vertical="center"/>
    </xf>
    <xf numFmtId="166" fontId="8" fillId="0" borderId="1" xfId="1" applyNumberFormat="1" applyFont="1" applyFill="1" applyBorder="1" applyAlignment="1">
      <alignment horizontal="center" vertical="center"/>
    </xf>
    <xf numFmtId="166" fontId="6" fillId="0" borderId="0" xfId="1" applyNumberFormat="1" applyFont="1" applyFill="1" applyBorder="1" applyAlignment="1">
      <alignment horizontal="center" vertical="center"/>
    </xf>
    <xf numFmtId="167" fontId="6" fillId="0" borderId="0" xfId="14" applyNumberFormat="1" applyFont="1" applyBorder="1" applyAlignment="1">
      <alignment vertical="center"/>
    </xf>
    <xf numFmtId="166" fontId="6" fillId="0" borderId="0" xfId="1" applyNumberFormat="1" applyFont="1" applyBorder="1" applyAlignment="1">
      <alignment vertical="center"/>
    </xf>
    <xf numFmtId="167" fontId="6" fillId="0" borderId="0" xfId="14" applyNumberFormat="1" applyFont="1" applyBorder="1" applyAlignment="1">
      <alignment horizontal="center" vertical="center"/>
    </xf>
    <xf numFmtId="166" fontId="8" fillId="0" borderId="0" xfId="1" applyNumberFormat="1" applyFont="1" applyAlignment="1">
      <alignment vertical="center"/>
    </xf>
    <xf numFmtId="166" fontId="6" fillId="0" borderId="0" xfId="1" applyNumberFormat="1" applyFont="1" applyAlignment="1">
      <alignment vertical="center"/>
    </xf>
    <xf numFmtId="0" fontId="5" fillId="2" borderId="0" xfId="0" applyFont="1" applyFill="1" applyAlignment="1">
      <alignment horizontal="center" vertical="center"/>
    </xf>
    <xf numFmtId="0" fontId="5" fillId="2" borderId="0" xfId="0" applyFont="1" applyFill="1" applyAlignment="1">
      <alignment vertical="center"/>
    </xf>
    <xf numFmtId="0" fontId="19" fillId="2" borderId="0" xfId="0" applyFont="1" applyFill="1" applyAlignment="1">
      <alignment vertical="center"/>
    </xf>
    <xf numFmtId="0" fontId="14" fillId="2" borderId="0" xfId="15" applyFill="1" applyAlignment="1">
      <alignment vertical="center"/>
    </xf>
    <xf numFmtId="0" fontId="0" fillId="2" borderId="0" xfId="0" quotePrefix="1" applyFill="1" applyAlignment="1">
      <alignment vertical="center"/>
    </xf>
    <xf numFmtId="0" fontId="18" fillId="2" borderId="0" xfId="0" applyFont="1" applyFill="1" applyAlignment="1">
      <alignment vertical="center"/>
    </xf>
    <xf numFmtId="166" fontId="13" fillId="0" borderId="1" xfId="1" applyNumberFormat="1" applyFont="1" applyBorder="1" applyAlignment="1">
      <alignment vertical="center"/>
    </xf>
    <xf numFmtId="166" fontId="0" fillId="0" borderId="0" xfId="1" applyNumberFormat="1" applyFont="1" applyAlignment="1">
      <alignment vertical="center"/>
    </xf>
    <xf numFmtId="166" fontId="15" fillId="0" borderId="0" xfId="1" applyNumberFormat="1" applyFont="1" applyAlignment="1">
      <alignment vertical="center"/>
    </xf>
    <xf numFmtId="166" fontId="13" fillId="0" borderId="1" xfId="1" applyNumberFormat="1" applyFont="1" applyFill="1" applyBorder="1" applyAlignment="1">
      <alignment horizontal="left" vertical="center"/>
    </xf>
    <xf numFmtId="166" fontId="14" fillId="0" borderId="0" xfId="1" applyNumberFormat="1" applyFont="1" applyAlignment="1">
      <alignment vertical="center"/>
    </xf>
    <xf numFmtId="166" fontId="3" fillId="0" borderId="1" xfId="1" applyNumberFormat="1" applyFont="1" applyBorder="1" applyAlignment="1">
      <alignment vertical="center"/>
    </xf>
    <xf numFmtId="164" fontId="3" fillId="0" borderId="1" xfId="2" applyFont="1" applyFill="1" applyBorder="1" applyAlignment="1">
      <alignment vertical="center"/>
    </xf>
    <xf numFmtId="0" fontId="28" fillId="0" borderId="0" xfId="0" applyFont="1" applyAlignment="1">
      <alignment vertical="center"/>
    </xf>
    <xf numFmtId="164" fontId="8" fillId="0" borderId="1" xfId="2" applyFont="1" applyBorder="1" applyAlignment="1">
      <alignment vertical="center"/>
    </xf>
    <xf numFmtId="164" fontId="6" fillId="0" borderId="1" xfId="2" applyFont="1" applyBorder="1" applyAlignment="1">
      <alignment vertical="center"/>
    </xf>
    <xf numFmtId="164" fontId="8" fillId="0" borderId="1" xfId="2" applyFont="1" applyBorder="1" applyAlignment="1">
      <alignment horizontal="left" vertical="center"/>
    </xf>
    <xf numFmtId="164" fontId="3" fillId="0" borderId="1" xfId="2" applyFont="1" applyBorder="1" applyAlignment="1">
      <alignment vertical="center"/>
    </xf>
    <xf numFmtId="164" fontId="3" fillId="0" borderId="1" xfId="2" applyFont="1" applyBorder="1" applyAlignment="1">
      <alignment horizontal="left" vertical="center" indent="1"/>
    </xf>
    <xf numFmtId="0" fontId="28" fillId="0" borderId="0" xfId="0" applyFont="1" applyAlignment="1">
      <alignment horizontal="left" vertical="center"/>
    </xf>
    <xf numFmtId="164" fontId="6" fillId="0" borderId="1" xfId="2" applyFont="1" applyBorder="1" applyAlignment="1">
      <alignment horizontal="left" vertical="center"/>
    </xf>
    <xf numFmtId="164" fontId="13" fillId="2" borderId="1" xfId="2" applyFont="1" applyFill="1" applyBorder="1" applyAlignment="1">
      <alignment horizontal="left" vertical="center"/>
    </xf>
    <xf numFmtId="164" fontId="12" fillId="2" borderId="1" xfId="2" applyFont="1" applyFill="1" applyBorder="1" applyAlignment="1">
      <alignment horizontal="left" vertical="center"/>
    </xf>
    <xf numFmtId="164" fontId="8" fillId="2" borderId="1" xfId="2" applyFont="1" applyFill="1" applyBorder="1" applyAlignment="1">
      <alignment horizontal="left" vertical="center"/>
    </xf>
    <xf numFmtId="164" fontId="8" fillId="0" borderId="1" xfId="2" applyFont="1" applyFill="1" applyBorder="1" applyAlignment="1">
      <alignment horizontal="left" vertical="center"/>
    </xf>
    <xf numFmtId="164" fontId="3" fillId="2" borderId="1" xfId="2" applyFont="1" applyFill="1" applyBorder="1" applyAlignment="1">
      <alignment horizontal="left" vertical="center"/>
    </xf>
    <xf numFmtId="166" fontId="3" fillId="2" borderId="1" xfId="1" applyNumberFormat="1" applyFont="1" applyFill="1" applyBorder="1" applyAlignment="1">
      <alignment horizontal="left" vertical="center"/>
    </xf>
    <xf numFmtId="164" fontId="8" fillId="2" borderId="2" xfId="2" applyFont="1" applyFill="1" applyBorder="1" applyAlignment="1">
      <alignment horizontal="left" vertical="center"/>
    </xf>
    <xf numFmtId="164" fontId="6" fillId="2" borderId="2" xfId="2" applyFont="1" applyFill="1" applyBorder="1" applyAlignment="1">
      <alignment horizontal="left" vertical="center"/>
    </xf>
    <xf numFmtId="164" fontId="6" fillId="0" borderId="1" xfId="2" applyFont="1" applyFill="1" applyBorder="1" applyAlignment="1">
      <alignment horizontal="left" vertical="center"/>
    </xf>
    <xf numFmtId="166" fontId="29" fillId="0" borderId="0" xfId="1" applyNumberFormat="1" applyFont="1" applyAlignment="1">
      <alignment vertical="center"/>
    </xf>
    <xf numFmtId="164" fontId="2" fillId="0" borderId="1" xfId="2" applyFont="1" applyBorder="1" applyAlignment="1">
      <alignment vertical="center"/>
    </xf>
    <xf numFmtId="0" fontId="18" fillId="0" borderId="0" xfId="0" applyFont="1" applyAlignment="1">
      <alignment vertical="center"/>
    </xf>
    <xf numFmtId="0" fontId="14" fillId="0" borderId="0" xfId="15" quotePrefix="1" applyFill="1"/>
    <xf numFmtId="0" fontId="14" fillId="0" borderId="0" xfId="15" applyFill="1"/>
    <xf numFmtId="164" fontId="1" fillId="0" borderId="1" xfId="2" applyFont="1" applyBorder="1" applyAlignment="1">
      <alignment vertical="center"/>
    </xf>
    <xf numFmtId="0" fontId="6" fillId="0" borderId="0" xfId="0" applyFont="1" applyAlignment="1">
      <alignment vertical="center"/>
    </xf>
    <xf numFmtId="164" fontId="12" fillId="2" borderId="0" xfId="2" applyFont="1" applyFill="1" applyBorder="1" applyAlignment="1">
      <alignment horizontal="left" vertical="center"/>
    </xf>
    <xf numFmtId="166" fontId="12" fillId="2" borderId="0" xfId="1" applyNumberFormat="1" applyFont="1" applyFill="1" applyBorder="1" applyAlignment="1">
      <alignment horizontal="left" vertical="center"/>
    </xf>
    <xf numFmtId="164" fontId="1" fillId="2" borderId="1" xfId="2" applyFont="1" applyFill="1" applyBorder="1" applyAlignment="1">
      <alignment horizontal="left" vertical="center"/>
    </xf>
    <xf numFmtId="166" fontId="6" fillId="0" borderId="1" xfId="1" applyNumberFormat="1" applyFont="1" applyFill="1" applyBorder="1" applyAlignment="1">
      <alignment horizontal="left" vertical="center"/>
    </xf>
    <xf numFmtId="166" fontId="6" fillId="0" borderId="1" xfId="1" applyNumberFormat="1" applyFont="1" applyFill="1" applyBorder="1" applyAlignment="1">
      <alignment vertical="center"/>
    </xf>
    <xf numFmtId="164" fontId="1" fillId="0" borderId="1" xfId="2" applyFont="1" applyBorder="1" applyAlignment="1">
      <alignment horizontal="left" vertical="center"/>
    </xf>
    <xf numFmtId="164" fontId="6" fillId="2" borderId="1" xfId="2" applyFont="1" applyFill="1" applyBorder="1" applyAlignment="1">
      <alignment horizontal="left" vertical="center"/>
    </xf>
    <xf numFmtId="166" fontId="1" fillId="2" borderId="1" xfId="1" applyNumberFormat="1" applyFont="1" applyFill="1" applyBorder="1" applyAlignment="1">
      <alignment horizontal="left" vertical="center"/>
    </xf>
    <xf numFmtId="166" fontId="6" fillId="0" borderId="1" xfId="2" applyNumberFormat="1" applyFont="1" applyBorder="1" applyAlignment="1">
      <alignment vertical="center"/>
    </xf>
    <xf numFmtId="166" fontId="1" fillId="0" borderId="1" xfId="1" applyNumberFormat="1" applyFont="1" applyBorder="1" applyAlignment="1">
      <alignment vertical="center"/>
    </xf>
    <xf numFmtId="167" fontId="31" fillId="0" borderId="0" xfId="14" applyNumberFormat="1" applyFont="1" applyAlignment="1">
      <alignment vertical="center"/>
    </xf>
    <xf numFmtId="167" fontId="30" fillId="0" borderId="0" xfId="14" applyNumberFormat="1" applyFont="1" applyAlignment="1">
      <alignment vertical="center"/>
    </xf>
    <xf numFmtId="166" fontId="6" fillId="0" borderId="1" xfId="1" quotePrefix="1" applyNumberFormat="1" applyFont="1" applyBorder="1" applyAlignment="1">
      <alignment horizontal="center" vertical="center"/>
    </xf>
    <xf numFmtId="166" fontId="1" fillId="0" borderId="1" xfId="1" applyNumberFormat="1" applyFont="1" applyBorder="1" applyAlignment="1">
      <alignment horizontal="center" vertical="center"/>
    </xf>
    <xf numFmtId="166" fontId="12" fillId="0" borderId="1" xfId="1" applyNumberFormat="1" applyFont="1" applyBorder="1" applyAlignment="1">
      <alignment vertical="center"/>
    </xf>
    <xf numFmtId="167" fontId="13" fillId="0" borderId="0" xfId="14" applyNumberFormat="1" applyFont="1" applyAlignment="1">
      <alignment vertical="center"/>
    </xf>
    <xf numFmtId="166" fontId="3" fillId="0" borderId="1" xfId="2" applyNumberFormat="1" applyFont="1" applyFill="1" applyBorder="1" applyAlignment="1">
      <alignment vertical="center"/>
    </xf>
    <xf numFmtId="164" fontId="6" fillId="2" borderId="0" xfId="2" applyFont="1" applyFill="1" applyBorder="1" applyAlignment="1">
      <alignment horizontal="left" vertical="center"/>
    </xf>
    <xf numFmtId="166" fontId="6" fillId="2" borderId="0" xfId="1" applyNumberFormat="1" applyFont="1" applyFill="1" applyBorder="1" applyAlignment="1">
      <alignment horizontal="left" vertical="center"/>
    </xf>
    <xf numFmtId="164" fontId="12" fillId="5" borderId="1" xfId="2" applyFont="1" applyFill="1" applyBorder="1" applyAlignment="1">
      <alignment horizontal="left" vertical="center" wrapText="1"/>
    </xf>
    <xf numFmtId="0" fontId="6"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166" fontId="1" fillId="0" borderId="1" xfId="1" applyNumberFormat="1" applyFont="1" applyBorder="1" applyAlignment="1">
      <alignment horizontal="left" vertical="center"/>
    </xf>
    <xf numFmtId="166" fontId="6" fillId="2" borderId="1" xfId="1" applyNumberFormat="1" applyFont="1" applyFill="1" applyBorder="1" applyAlignment="1">
      <alignment vertical="center"/>
    </xf>
    <xf numFmtId="0" fontId="8" fillId="0" borderId="0" xfId="0" applyFont="1" applyAlignment="1">
      <alignment horizontal="left" vertical="center"/>
    </xf>
    <xf numFmtId="167" fontId="19" fillId="0" borderId="0" xfId="14" applyNumberFormat="1" applyFont="1" applyAlignment="1">
      <alignment horizontal="left" vertical="center"/>
    </xf>
    <xf numFmtId="0" fontId="6" fillId="5" borderId="1" xfId="0" applyFont="1" applyFill="1" applyBorder="1" applyAlignment="1">
      <alignment horizontal="left" vertical="center"/>
    </xf>
    <xf numFmtId="167" fontId="8" fillId="0" borderId="0" xfId="14" applyNumberFormat="1" applyFont="1" applyAlignment="1">
      <alignment horizontal="left" vertical="center"/>
    </xf>
    <xf numFmtId="167" fontId="6" fillId="0" borderId="0" xfId="14" applyNumberFormat="1" applyFont="1" applyBorder="1" applyAlignment="1">
      <alignment horizontal="left" vertical="center"/>
    </xf>
    <xf numFmtId="167" fontId="13" fillId="0" borderId="0" xfId="14" applyNumberFormat="1" applyFont="1" applyAlignment="1">
      <alignment horizontal="left" vertical="center"/>
    </xf>
    <xf numFmtId="167" fontId="30" fillId="0" borderId="0" xfId="14" applyNumberFormat="1" applyFont="1" applyAlignment="1">
      <alignment horizontal="left" vertical="center"/>
    </xf>
    <xf numFmtId="164" fontId="3" fillId="0" borderId="1" xfId="2" applyFont="1" applyFill="1" applyBorder="1" applyAlignment="1">
      <alignment horizontal="left" vertical="center"/>
    </xf>
    <xf numFmtId="0" fontId="18" fillId="0" borderId="0" xfId="0" applyFont="1" applyAlignment="1">
      <alignment horizontal="left" vertical="center"/>
    </xf>
    <xf numFmtId="167" fontId="14" fillId="0" borderId="0" xfId="15" applyNumberFormat="1" applyAlignment="1">
      <alignment horizontal="left" vertical="center"/>
    </xf>
    <xf numFmtId="0" fontId="0" fillId="2" borderId="0" xfId="0" applyFill="1" applyAlignment="1">
      <alignment horizontal="left" vertical="center"/>
    </xf>
    <xf numFmtId="164" fontId="6" fillId="5" borderId="1" xfId="2" applyFont="1" applyFill="1" applyBorder="1" applyAlignment="1">
      <alignment horizontal="left" vertical="center" wrapText="1"/>
    </xf>
    <xf numFmtId="166" fontId="1" fillId="0" borderId="1" xfId="1" applyNumberFormat="1" applyFont="1" applyFill="1" applyBorder="1" applyAlignment="1">
      <alignment vertical="center"/>
    </xf>
    <xf numFmtId="166" fontId="1" fillId="0" borderId="1" xfId="0" applyNumberFormat="1" applyFont="1" applyBorder="1" applyAlignment="1">
      <alignment vertical="center"/>
    </xf>
    <xf numFmtId="166" fontId="1" fillId="0" borderId="1" xfId="1" applyNumberFormat="1" applyFont="1" applyFill="1" applyBorder="1" applyAlignment="1">
      <alignment horizontal="left" vertical="center"/>
    </xf>
    <xf numFmtId="166" fontId="3" fillId="0" borderId="1" xfId="1" applyNumberFormat="1" applyFont="1" applyBorder="1" applyAlignment="1">
      <alignment horizontal="left" vertical="center"/>
    </xf>
    <xf numFmtId="166" fontId="8" fillId="0" borderId="1" xfId="2" applyNumberFormat="1" applyFont="1" applyBorder="1" applyAlignment="1">
      <alignment horizontal="left" vertical="center"/>
    </xf>
    <xf numFmtId="164" fontId="6" fillId="5" borderId="1" xfId="2" applyFont="1" applyFill="1" applyBorder="1" applyAlignment="1">
      <alignment horizontal="left" vertical="center"/>
    </xf>
    <xf numFmtId="164" fontId="6" fillId="6" borderId="1" xfId="2" applyFont="1" applyFill="1" applyBorder="1" applyAlignment="1">
      <alignment vertical="center"/>
    </xf>
    <xf numFmtId="166" fontId="6" fillId="6" borderId="1" xfId="1" applyNumberFormat="1" applyFont="1" applyFill="1" applyBorder="1" applyAlignment="1">
      <alignment horizontal="center" vertical="center" wrapText="1"/>
    </xf>
    <xf numFmtId="166" fontId="6" fillId="6" borderId="1" xfId="1" applyNumberFormat="1" applyFont="1" applyFill="1" applyBorder="1" applyAlignment="1">
      <alignment horizontal="center" vertical="center"/>
    </xf>
    <xf numFmtId="168" fontId="6" fillId="6" borderId="1" xfId="1" applyNumberFormat="1" applyFont="1" applyFill="1" applyBorder="1" applyAlignment="1">
      <alignment horizontal="center" vertical="center"/>
    </xf>
    <xf numFmtId="0" fontId="6" fillId="6" borderId="1" xfId="0"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3" xfId="0" applyFont="1" applyFill="1" applyBorder="1" applyAlignment="1">
      <alignment horizontal="center" vertical="center" wrapText="1"/>
    </xf>
    <xf numFmtId="169" fontId="6" fillId="6" borderId="1" xfId="1" applyNumberFormat="1" applyFont="1" applyFill="1" applyBorder="1" applyAlignment="1">
      <alignment horizontal="center" vertical="center" wrapText="1"/>
    </xf>
    <xf numFmtId="166" fontId="12" fillId="5" borderId="1" xfId="1" applyNumberFormat="1" applyFont="1" applyFill="1" applyBorder="1" applyAlignment="1">
      <alignment horizontal="left" vertical="center" wrapText="1"/>
    </xf>
    <xf numFmtId="166" fontId="12" fillId="5" borderId="1" xfId="1" applyNumberFormat="1" applyFont="1" applyFill="1" applyBorder="1" applyAlignment="1">
      <alignment horizontal="center" vertical="center" wrapText="1"/>
    </xf>
    <xf numFmtId="166" fontId="6" fillId="0" borderId="1" xfId="1" applyNumberFormat="1" applyFont="1" applyFill="1" applyBorder="1" applyAlignment="1">
      <alignment horizontal="center" vertical="center"/>
    </xf>
    <xf numFmtId="166" fontId="1" fillId="0" borderId="1" xfId="1" applyNumberFormat="1" applyFont="1" applyFill="1" applyBorder="1" applyAlignment="1">
      <alignment horizontal="center" vertical="center"/>
    </xf>
    <xf numFmtId="166" fontId="3" fillId="0" borderId="1" xfId="1" applyNumberFormat="1" applyFont="1" applyFill="1" applyBorder="1" applyAlignment="1">
      <alignment horizontal="left" vertical="center"/>
    </xf>
    <xf numFmtId="0" fontId="8" fillId="0" borderId="0" xfId="0" applyFont="1" applyAlignment="1">
      <alignment horizontal="right"/>
    </xf>
    <xf numFmtId="0" fontId="32" fillId="0" borderId="0" xfId="0" applyFont="1" applyAlignment="1">
      <alignment horizontal="left" vertical="top"/>
    </xf>
    <xf numFmtId="164" fontId="8" fillId="0" borderId="1" xfId="2" applyFont="1" applyBorder="1" applyAlignment="1">
      <alignment horizontal="left" vertical="center" indent="1"/>
    </xf>
    <xf numFmtId="164" fontId="8" fillId="2" borderId="1" xfId="2" applyFont="1" applyFill="1" applyBorder="1" applyAlignment="1">
      <alignment horizontal="left" vertical="center" indent="1"/>
    </xf>
    <xf numFmtId="164" fontId="1" fillId="2" borderId="1" xfId="2" applyFont="1" applyFill="1" applyBorder="1" applyAlignment="1">
      <alignment horizontal="left" vertical="center" indent="1"/>
    </xf>
    <xf numFmtId="166" fontId="1" fillId="0" borderId="0" xfId="1" applyNumberFormat="1" applyFont="1" applyAlignment="1">
      <alignment vertical="center"/>
    </xf>
    <xf numFmtId="0" fontId="1" fillId="0" borderId="0" xfId="0" applyFont="1" applyAlignment="1">
      <alignment vertical="center"/>
    </xf>
    <xf numFmtId="0" fontId="1" fillId="2" borderId="0" xfId="0" applyFont="1" applyFill="1" applyAlignment="1">
      <alignment vertical="center"/>
    </xf>
    <xf numFmtId="166" fontId="1" fillId="2" borderId="0" xfId="1" applyNumberFormat="1" applyFont="1" applyFill="1" applyAlignment="1">
      <alignment horizontal="center" vertical="center"/>
    </xf>
    <xf numFmtId="167" fontId="1" fillId="0" borderId="1" xfId="14" applyNumberFormat="1" applyFont="1" applyFill="1" applyBorder="1" applyAlignment="1">
      <alignment horizontal="center" vertical="center"/>
    </xf>
    <xf numFmtId="167" fontId="6" fillId="0" borderId="1" xfId="14" applyNumberFormat="1" applyFont="1" applyFill="1" applyBorder="1" applyAlignment="1">
      <alignment horizontal="center" vertical="center"/>
    </xf>
    <xf numFmtId="164" fontId="1" fillId="0" borderId="1" xfId="2" applyFont="1" applyFill="1" applyBorder="1" applyAlignment="1">
      <alignment horizontal="left" vertical="center"/>
    </xf>
    <xf numFmtId="166" fontId="1" fillId="0" borderId="0" xfId="1" applyNumberFormat="1" applyFont="1" applyFill="1" applyBorder="1" applyAlignment="1">
      <alignment horizontal="center" vertical="center"/>
    </xf>
    <xf numFmtId="167" fontId="1" fillId="0" borderId="0" xfId="14" applyNumberFormat="1" applyFont="1" applyBorder="1" applyAlignment="1">
      <alignment horizontal="center" vertical="center"/>
    </xf>
    <xf numFmtId="164" fontId="1" fillId="0" borderId="0" xfId="2" applyFont="1" applyBorder="1" applyAlignment="1">
      <alignment horizontal="left" vertical="center"/>
    </xf>
    <xf numFmtId="166" fontId="1" fillId="0" borderId="0" xfId="1" applyNumberFormat="1" applyFont="1" applyFill="1" applyBorder="1" applyAlignment="1">
      <alignment horizontal="left" vertical="center"/>
    </xf>
    <xf numFmtId="168" fontId="6" fillId="4" borderId="1" xfId="2" applyNumberFormat="1" applyFont="1" applyFill="1" applyBorder="1" applyAlignment="1">
      <alignment horizontal="left" vertical="center"/>
    </xf>
    <xf numFmtId="168" fontId="6" fillId="4" borderId="1" xfId="1" applyNumberFormat="1" applyFont="1" applyFill="1" applyBorder="1" applyAlignment="1">
      <alignment horizontal="center" vertical="center"/>
    </xf>
    <xf numFmtId="168" fontId="6" fillId="4" borderId="1" xfId="14" applyNumberFormat="1" applyFont="1" applyFill="1" applyBorder="1" applyAlignment="1">
      <alignment horizontal="center" vertical="center"/>
    </xf>
    <xf numFmtId="168" fontId="1" fillId="4" borderId="1" xfId="14" applyNumberFormat="1" applyFont="1" applyFill="1" applyBorder="1" applyAlignment="1">
      <alignment horizontal="center" vertical="center"/>
    </xf>
    <xf numFmtId="164" fontId="6" fillId="4" borderId="1" xfId="2" applyFont="1" applyFill="1" applyBorder="1" applyAlignment="1">
      <alignment horizontal="left" vertical="center"/>
    </xf>
    <xf numFmtId="167" fontId="6" fillId="4" borderId="1" xfId="14" applyNumberFormat="1" applyFont="1" applyFill="1" applyBorder="1" applyAlignment="1">
      <alignment horizontal="center" vertical="center"/>
    </xf>
    <xf numFmtId="167" fontId="1" fillId="4" borderId="1" xfId="14" applyNumberFormat="1" applyFont="1" applyFill="1" applyBorder="1" applyAlignment="1">
      <alignment horizontal="center" vertical="center"/>
    </xf>
    <xf numFmtId="0" fontId="24" fillId="0" borderId="0" xfId="0" applyFont="1" applyAlignment="1">
      <alignment vertical="center"/>
    </xf>
    <xf numFmtId="0" fontId="27" fillId="0" borderId="0" xfId="0" applyFont="1" applyAlignment="1">
      <alignment vertical="center"/>
    </xf>
    <xf numFmtId="0" fontId="27" fillId="0" borderId="0" xfId="0" applyFont="1" applyAlignment="1">
      <alignment horizontal="center" vertical="center"/>
    </xf>
    <xf numFmtId="166" fontId="12" fillId="0" borderId="1" xfId="1" applyNumberFormat="1" applyFont="1" applyFill="1" applyBorder="1" applyAlignment="1">
      <alignment horizontal="left" vertical="center"/>
    </xf>
    <xf numFmtId="164" fontId="1" fillId="0" borderId="1" xfId="2" applyFont="1" applyBorder="1" applyAlignment="1">
      <alignment horizontal="left" vertical="center" indent="1"/>
    </xf>
    <xf numFmtId="168" fontId="6" fillId="4" borderId="1" xfId="1" applyNumberFormat="1" applyFont="1" applyFill="1" applyBorder="1" applyAlignment="1">
      <alignment vertical="center"/>
    </xf>
    <xf numFmtId="168" fontId="23" fillId="4" borderId="1" xfId="1" applyNumberFormat="1" applyFont="1" applyFill="1" applyBorder="1" applyAlignment="1">
      <alignment horizontal="center" vertical="center"/>
    </xf>
    <xf numFmtId="0" fontId="6" fillId="3" borderId="1" xfId="0" applyFont="1" applyFill="1" applyBorder="1" applyAlignment="1">
      <alignment horizontal="left" vertical="center"/>
    </xf>
    <xf numFmtId="164" fontId="1" fillId="0" borderId="1" xfId="2" applyFont="1" applyFill="1" applyBorder="1" applyAlignment="1">
      <alignment horizontal="left" vertical="center" indent="1"/>
    </xf>
    <xf numFmtId="0" fontId="28" fillId="2" borderId="0" xfId="0" applyFont="1" applyFill="1" applyAlignment="1">
      <alignment vertical="center"/>
    </xf>
    <xf numFmtId="0" fontId="0" fillId="2" borderId="0" xfId="0" applyFill="1"/>
    <xf numFmtId="0" fontId="15" fillId="2" borderId="0" xfId="0" applyFont="1" applyFill="1" applyAlignment="1">
      <alignment vertical="center"/>
    </xf>
    <xf numFmtId="164" fontId="1" fillId="0" borderId="1" xfId="2" applyFont="1" applyFill="1" applyBorder="1" applyAlignment="1">
      <alignment vertical="center"/>
    </xf>
    <xf numFmtId="167" fontId="13" fillId="2" borderId="0" xfId="14" applyNumberFormat="1" applyFont="1" applyFill="1" applyAlignment="1">
      <alignment horizontal="left" vertical="center"/>
    </xf>
    <xf numFmtId="166" fontId="6" fillId="2" borderId="0" xfId="1" applyNumberFormat="1" applyFont="1" applyFill="1" applyBorder="1" applyAlignment="1">
      <alignment vertical="center"/>
    </xf>
    <xf numFmtId="166" fontId="6" fillId="2" borderId="0" xfId="1" applyNumberFormat="1" applyFont="1" applyFill="1" applyBorder="1" applyAlignment="1">
      <alignment horizontal="center" vertical="center"/>
    </xf>
    <xf numFmtId="167" fontId="1" fillId="0" borderId="1" xfId="14" applyNumberFormat="1" applyFont="1" applyBorder="1" applyAlignment="1">
      <alignment horizontal="center" vertical="center"/>
    </xf>
    <xf numFmtId="167" fontId="6" fillId="0" borderId="1" xfId="14" applyNumberFormat="1" applyFont="1" applyBorder="1" applyAlignment="1">
      <alignment horizontal="center" vertical="center"/>
    </xf>
    <xf numFmtId="164" fontId="6" fillId="0" borderId="0" xfId="2" applyFont="1" applyBorder="1" applyAlignment="1">
      <alignment vertical="center"/>
    </xf>
    <xf numFmtId="167" fontId="6" fillId="2" borderId="0" xfId="14" applyNumberFormat="1" applyFont="1" applyFill="1" applyBorder="1" applyAlignment="1">
      <alignment horizontal="center" vertical="center"/>
    </xf>
    <xf numFmtId="166" fontId="0" fillId="2" borderId="0" xfId="1" applyNumberFormat="1" applyFont="1" applyFill="1"/>
    <xf numFmtId="164" fontId="6" fillId="0" borderId="1" xfId="2" applyFont="1" applyFill="1" applyBorder="1" applyAlignment="1">
      <alignment vertical="center"/>
    </xf>
    <xf numFmtId="0" fontId="19" fillId="2" borderId="0" xfId="0" applyFont="1" applyFill="1"/>
    <xf numFmtId="0" fontId="1" fillId="0" borderId="1" xfId="0" applyFont="1" applyBorder="1" applyAlignment="1">
      <alignment vertical="center"/>
    </xf>
    <xf numFmtId="0" fontId="6" fillId="0" borderId="1" xfId="0" applyFont="1" applyBorder="1" applyAlignment="1">
      <alignment vertical="center"/>
    </xf>
    <xf numFmtId="0" fontId="1" fillId="2" borderId="1" xfId="0" applyFont="1" applyFill="1" applyBorder="1" applyAlignment="1">
      <alignment vertical="center"/>
    </xf>
    <xf numFmtId="0" fontId="14" fillId="2" borderId="0" xfId="15" applyFill="1"/>
    <xf numFmtId="10" fontId="6" fillId="0" borderId="1" xfId="14" applyNumberFormat="1" applyFont="1" applyBorder="1" applyAlignment="1">
      <alignment horizontal="center" vertical="center"/>
    </xf>
    <xf numFmtId="10" fontId="1" fillId="0" borderId="1" xfId="14" applyNumberFormat="1" applyFont="1" applyBorder="1" applyAlignment="1">
      <alignment horizontal="center" vertical="center"/>
    </xf>
    <xf numFmtId="166" fontId="0" fillId="2" borderId="0" xfId="0" applyNumberFormat="1" applyFill="1" applyAlignment="1">
      <alignment vertical="center"/>
    </xf>
    <xf numFmtId="166" fontId="3" fillId="0" borderId="1" xfId="1" applyNumberFormat="1" applyFont="1" applyFill="1" applyBorder="1" applyAlignment="1">
      <alignment vertical="center"/>
    </xf>
    <xf numFmtId="167" fontId="0" fillId="0" borderId="0" xfId="14" applyNumberFormat="1" applyFont="1" applyFill="1" applyAlignment="1">
      <alignment horizontal="left" vertical="center"/>
    </xf>
    <xf numFmtId="0" fontId="6" fillId="4" borderId="1" xfId="0" applyFont="1" applyFill="1" applyBorder="1" applyAlignment="1">
      <alignment vertical="center"/>
    </xf>
    <xf numFmtId="0" fontId="1" fillId="4" borderId="1" xfId="0" applyFont="1" applyFill="1" applyBorder="1" applyAlignment="1">
      <alignment horizontal="center" vertical="center"/>
    </xf>
    <xf numFmtId="167" fontId="6" fillId="0" borderId="0" xfId="14" applyNumberFormat="1" applyFont="1" applyAlignment="1">
      <alignment horizontal="left" vertical="center"/>
    </xf>
    <xf numFmtId="164" fontId="6" fillId="5" borderId="1" xfId="2" applyFont="1" applyFill="1" applyBorder="1" applyAlignment="1">
      <alignment horizontal="center" vertical="center"/>
    </xf>
    <xf numFmtId="167" fontId="1" fillId="2" borderId="1" xfId="14" applyNumberFormat="1" applyFont="1" applyFill="1" applyBorder="1" applyAlignment="1">
      <alignment horizontal="center" vertical="center"/>
    </xf>
    <xf numFmtId="167" fontId="6" fillId="2" borderId="1" xfId="14" applyNumberFormat="1" applyFont="1" applyFill="1" applyBorder="1" applyAlignment="1">
      <alignment horizontal="center" vertical="center"/>
    </xf>
    <xf numFmtId="166" fontId="6" fillId="5" borderId="1" xfId="1" applyNumberFormat="1" applyFont="1" applyFill="1" applyBorder="1" applyAlignment="1">
      <alignment horizontal="center" vertical="center" wrapText="1"/>
    </xf>
    <xf numFmtId="166" fontId="0" fillId="2" borderId="0" xfId="1" applyNumberFormat="1" applyFont="1" applyFill="1" applyAlignment="1">
      <alignment vertical="center"/>
    </xf>
    <xf numFmtId="164" fontId="6" fillId="5" borderId="1" xfId="2" applyFont="1" applyFill="1" applyBorder="1" applyAlignment="1">
      <alignment horizontal="center" vertical="center" wrapText="1"/>
    </xf>
    <xf numFmtId="167" fontId="6" fillId="0" borderId="1" xfId="14" applyNumberFormat="1" applyFont="1" applyFill="1" applyBorder="1" applyAlignment="1">
      <alignment vertical="center"/>
    </xf>
    <xf numFmtId="166" fontId="1" fillId="0" borderId="1" xfId="1" quotePrefix="1" applyNumberFormat="1" applyFont="1" applyBorder="1" applyAlignment="1">
      <alignment vertical="center"/>
    </xf>
    <xf numFmtId="166" fontId="1" fillId="0" borderId="1" xfId="1" quotePrefix="1" applyNumberFormat="1" applyFont="1" applyFill="1" applyBorder="1" applyAlignment="1">
      <alignment vertical="center"/>
    </xf>
    <xf numFmtId="166" fontId="1" fillId="2" borderId="1" xfId="1" applyNumberFormat="1" applyFont="1" applyFill="1" applyBorder="1" applyAlignment="1">
      <alignment vertical="center"/>
    </xf>
    <xf numFmtId="164" fontId="3" fillId="0" borderId="1" xfId="2" applyFont="1" applyFill="1" applyBorder="1" applyAlignment="1">
      <alignment horizontal="left" vertical="center" indent="1"/>
    </xf>
    <xf numFmtId="166" fontId="13" fillId="0" borderId="1" xfId="1" applyNumberFormat="1" applyFont="1" applyFill="1" applyBorder="1" applyAlignment="1">
      <alignment vertical="center"/>
    </xf>
    <xf numFmtId="167" fontId="6" fillId="5" borderId="1" xfId="0" applyNumberFormat="1" applyFont="1" applyFill="1" applyBorder="1" applyAlignment="1">
      <alignment horizontal="center" vertical="center" wrapText="1"/>
    </xf>
    <xf numFmtId="167" fontId="6" fillId="5" borderId="1" xfId="14" applyNumberFormat="1" applyFont="1" applyFill="1" applyBorder="1" applyAlignment="1">
      <alignment horizontal="center" vertical="center" wrapText="1"/>
    </xf>
    <xf numFmtId="166" fontId="1" fillId="2" borderId="1" xfId="1" applyNumberFormat="1" applyFont="1" applyFill="1" applyBorder="1" applyAlignment="1">
      <alignment horizontal="center" vertical="center"/>
    </xf>
    <xf numFmtId="166" fontId="6" fillId="2" borderId="1" xfId="1" applyNumberFormat="1" applyFont="1" applyFill="1" applyBorder="1" applyAlignment="1">
      <alignment horizontal="center" vertical="center"/>
    </xf>
    <xf numFmtId="167" fontId="0" fillId="2" borderId="0" xfId="14" applyNumberFormat="1" applyFont="1" applyFill="1" applyAlignment="1">
      <alignment horizontal="center" vertical="center"/>
    </xf>
    <xf numFmtId="167" fontId="0" fillId="2" borderId="0" xfId="0" applyNumberFormat="1" applyFill="1" applyAlignment="1">
      <alignment horizontal="center" vertical="center"/>
    </xf>
    <xf numFmtId="167" fontId="0" fillId="0" borderId="0" xfId="14" applyNumberFormat="1" applyFont="1" applyFill="1" applyAlignment="1">
      <alignment horizontal="center" vertical="center"/>
    </xf>
    <xf numFmtId="166" fontId="1" fillId="0" borderId="1" xfId="1" quotePrefix="1" applyNumberFormat="1" applyFont="1" applyFill="1" applyBorder="1" applyAlignment="1">
      <alignment horizontal="left" vertical="center"/>
    </xf>
    <xf numFmtId="166" fontId="6" fillId="0" borderId="1" xfId="1" quotePrefix="1" applyNumberFormat="1" applyFont="1" applyFill="1" applyBorder="1" applyAlignment="1">
      <alignment horizontal="left" vertical="center"/>
    </xf>
    <xf numFmtId="10" fontId="1" fillId="0" borderId="1" xfId="14" applyNumberFormat="1" applyFont="1" applyFill="1" applyBorder="1" applyAlignment="1">
      <alignment horizontal="center" vertical="center"/>
    </xf>
    <xf numFmtId="10" fontId="6" fillId="0" borderId="1" xfId="14" applyNumberFormat="1" applyFont="1" applyFill="1" applyBorder="1" applyAlignment="1">
      <alignment horizontal="center" vertical="center"/>
    </xf>
    <xf numFmtId="168" fontId="0" fillId="0" borderId="0" xfId="1" applyNumberFormat="1" applyFont="1" applyFill="1" applyAlignment="1">
      <alignment vertical="center"/>
    </xf>
    <xf numFmtId="166" fontId="0" fillId="0" borderId="0" xfId="1" applyNumberFormat="1" applyFont="1" applyFill="1" applyAlignment="1">
      <alignment vertical="center"/>
    </xf>
    <xf numFmtId="0" fontId="21" fillId="2" borderId="0" xfId="0" applyFont="1" applyFill="1" applyAlignment="1">
      <alignment horizontal="left" vertical="center"/>
    </xf>
  </cellXfs>
  <cellStyles count="19">
    <cellStyle name="Hipervínculo" xfId="15" builtinId="8"/>
    <cellStyle name="Millares" xfId="1" builtinId="3"/>
    <cellStyle name="Millares [0] 2" xfId="18"/>
    <cellStyle name="Millares 2" xfId="2"/>
    <cellStyle name="Millares 3" xfId="7"/>
    <cellStyle name="Millares 4" xfId="16"/>
    <cellStyle name="Millares 4 2" xfId="17"/>
    <cellStyle name="Normal" xfId="0" builtinId="0"/>
    <cellStyle name="Normal 2" xfId="4"/>
    <cellStyle name="Normal 2 2" xfId="8"/>
    <cellStyle name="Normal 3" xfId="6"/>
    <cellStyle name="Normal 3 2" xfId="9"/>
    <cellStyle name="Normal 3 3" xfId="10"/>
    <cellStyle name="Normal 3 4" xfId="11"/>
    <cellStyle name="Normal 4" xfId="12"/>
    <cellStyle name="Normal 5 2" xfId="13"/>
    <cellStyle name="Porcentaje" xfId="14" builtinId="5"/>
    <cellStyle name="Porcentaje 2" xfId="3"/>
    <cellStyle name="Porcentual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6496050</xdr:colOff>
      <xdr:row>0</xdr:row>
      <xdr:rowOff>0</xdr:rowOff>
    </xdr:from>
    <xdr:to>
      <xdr:col>4</xdr:col>
      <xdr:colOff>320180</xdr:colOff>
      <xdr:row>2</xdr:row>
      <xdr:rowOff>2691</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43850" y="0"/>
          <a:ext cx="1044080" cy="71706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733425</xdr:colOff>
      <xdr:row>0</xdr:row>
      <xdr:rowOff>28575</xdr:rowOff>
    </xdr:from>
    <xdr:to>
      <xdr:col>8</xdr:col>
      <xdr:colOff>903586</xdr:colOff>
      <xdr:row>3</xdr:row>
      <xdr:rowOff>2294</xdr:rowOff>
    </xdr:to>
    <xdr:pic>
      <xdr:nvPicPr>
        <xdr:cNvPr id="2" name="Imagen 1">
          <a:extLst>
            <a:ext uri="{FF2B5EF4-FFF2-40B4-BE49-F238E27FC236}">
              <a16:creationId xmlns:a16="http://schemas.microsoft.com/office/drawing/2014/main" id="{648EC662-A332-4277-A211-D8FD018B6B7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72350" y="28575"/>
          <a:ext cx="1036936" cy="71666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4</xdr:col>
      <xdr:colOff>419100</xdr:colOff>
      <xdr:row>0</xdr:row>
      <xdr:rowOff>38100</xdr:rowOff>
    </xdr:from>
    <xdr:ext cx="1036936" cy="716669"/>
    <xdr:pic>
      <xdr:nvPicPr>
        <xdr:cNvPr id="2" name="Imagen 1">
          <a:extLst>
            <a:ext uri="{FF2B5EF4-FFF2-40B4-BE49-F238E27FC236}">
              <a16:creationId xmlns:a16="http://schemas.microsoft.com/office/drawing/2014/main" id="{E9B5494F-9619-4C05-AA0F-3462A208C2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77100" y="38100"/>
          <a:ext cx="1036936" cy="716669"/>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5</xdr:col>
      <xdr:colOff>485775</xdr:colOff>
      <xdr:row>0</xdr:row>
      <xdr:rowOff>0</xdr:rowOff>
    </xdr:from>
    <xdr:to>
      <xdr:col>7</xdr:col>
      <xdr:colOff>15380</xdr:colOff>
      <xdr:row>2</xdr:row>
      <xdr:rowOff>212241</xdr:rowOff>
    </xdr:to>
    <xdr:pic>
      <xdr:nvPicPr>
        <xdr:cNvPr id="2" name="Imagen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53375" y="0"/>
          <a:ext cx="1044080" cy="7170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866775</xdr:colOff>
      <xdr:row>0</xdr:row>
      <xdr:rowOff>9525</xdr:rowOff>
    </xdr:from>
    <xdr:to>
      <xdr:col>5</xdr:col>
      <xdr:colOff>863105</xdr:colOff>
      <xdr:row>2</xdr:row>
      <xdr:rowOff>50316</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95950" y="9525"/>
          <a:ext cx="1044080" cy="7170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564623</xdr:colOff>
      <xdr:row>0</xdr:row>
      <xdr:rowOff>14287</xdr:rowOff>
    </xdr:from>
    <xdr:to>
      <xdr:col>21</xdr:col>
      <xdr:colOff>848555</xdr:colOff>
      <xdr:row>2</xdr:row>
      <xdr:rowOff>32853</xdr:rowOff>
    </xdr:to>
    <xdr:pic>
      <xdr:nvPicPr>
        <xdr:cNvPr id="4" name="Imagen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80748" y="14287"/>
          <a:ext cx="1064982" cy="71389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876300</xdr:colOff>
      <xdr:row>0</xdr:row>
      <xdr:rowOff>0</xdr:rowOff>
    </xdr:from>
    <xdr:to>
      <xdr:col>5</xdr:col>
      <xdr:colOff>53480</xdr:colOff>
      <xdr:row>2</xdr:row>
      <xdr:rowOff>21741</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38725" y="0"/>
          <a:ext cx="1044080" cy="7170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20</xdr:col>
      <xdr:colOff>142875</xdr:colOff>
      <xdr:row>0</xdr:row>
      <xdr:rowOff>0</xdr:rowOff>
    </xdr:from>
    <xdr:to>
      <xdr:col>21</xdr:col>
      <xdr:colOff>208754</xdr:colOff>
      <xdr:row>2</xdr:row>
      <xdr:rowOff>7983</xdr:rowOff>
    </xdr:to>
    <xdr:pic>
      <xdr:nvPicPr>
        <xdr:cNvPr id="2" name="Imagen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039975" y="0"/>
          <a:ext cx="1038789" cy="72235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9525</xdr:colOff>
      <xdr:row>0</xdr:row>
      <xdr:rowOff>0</xdr:rowOff>
    </xdr:from>
    <xdr:to>
      <xdr:col>4</xdr:col>
      <xdr:colOff>43955</xdr:colOff>
      <xdr:row>1</xdr:row>
      <xdr:rowOff>450366</xdr:rowOff>
    </xdr:to>
    <xdr:pic>
      <xdr:nvPicPr>
        <xdr:cNvPr id="4" name="Imagen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05325" y="0"/>
          <a:ext cx="1044080" cy="7170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20</xdr:col>
      <xdr:colOff>352425</xdr:colOff>
      <xdr:row>0</xdr:row>
      <xdr:rowOff>0</xdr:rowOff>
    </xdr:from>
    <xdr:to>
      <xdr:col>21</xdr:col>
      <xdr:colOff>567830</xdr:colOff>
      <xdr:row>2</xdr:row>
      <xdr:rowOff>2691</xdr:rowOff>
    </xdr:to>
    <xdr:pic>
      <xdr:nvPicPr>
        <xdr:cNvPr id="4" name="Imagen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20725" y="0"/>
          <a:ext cx="1044080" cy="71706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123825</xdr:colOff>
      <xdr:row>0</xdr:row>
      <xdr:rowOff>9525</xdr:rowOff>
    </xdr:from>
    <xdr:to>
      <xdr:col>4</xdr:col>
      <xdr:colOff>1167905</xdr:colOff>
      <xdr:row>2</xdr:row>
      <xdr:rowOff>31266</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67375" y="9525"/>
          <a:ext cx="1044080" cy="71706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89298</xdr:colOff>
      <xdr:row>0</xdr:row>
      <xdr:rowOff>9922</xdr:rowOff>
    </xdr:from>
    <xdr:to>
      <xdr:col>11</xdr:col>
      <xdr:colOff>2284</xdr:colOff>
      <xdr:row>2</xdr:row>
      <xdr:rowOff>2691</xdr:rowOff>
    </xdr:to>
    <xdr:pic>
      <xdr:nvPicPr>
        <xdr:cNvPr id="4" name="Imagen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18673" y="9922"/>
          <a:ext cx="1044080" cy="71706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4"/>
  <sheetViews>
    <sheetView showGridLines="0" tabSelected="1" zoomScaleNormal="100" workbookViewId="0">
      <pane ySplit="2" topLeftCell="A3" activePane="bottomLeft" state="frozen"/>
      <selection pane="bottomLeft" activeCell="C1" sqref="C1:C2"/>
    </sheetView>
  </sheetViews>
  <sheetFormatPr baseColWidth="10" defaultColWidth="10.85546875" defaultRowHeight="15" x14ac:dyDescent="0.25"/>
  <cols>
    <col min="1" max="2" width="10.85546875" style="17"/>
    <col min="3" max="3" width="79" style="16" customWidth="1"/>
    <col min="4" max="16384" width="10.85546875" style="3"/>
  </cols>
  <sheetData>
    <row r="1" spans="1:3" x14ac:dyDescent="0.25">
      <c r="C1" s="229" t="s">
        <v>409</v>
      </c>
    </row>
    <row r="2" spans="1:3" ht="41.25" customHeight="1" x14ac:dyDescent="0.25">
      <c r="C2" s="229"/>
    </row>
    <row r="4" spans="1:3" x14ac:dyDescent="0.25">
      <c r="A4" s="54" t="s">
        <v>61</v>
      </c>
      <c r="B4" s="54" t="s">
        <v>59</v>
      </c>
      <c r="C4" s="55" t="s">
        <v>62</v>
      </c>
    </row>
    <row r="5" spans="1:3" x14ac:dyDescent="0.25">
      <c r="A5" s="17">
        <v>1</v>
      </c>
      <c r="B5" s="17">
        <v>1</v>
      </c>
      <c r="C5" s="16" t="s">
        <v>120</v>
      </c>
    </row>
    <row r="7" spans="1:3" ht="15.75" x14ac:dyDescent="0.25">
      <c r="A7" s="54" t="s">
        <v>61</v>
      </c>
      <c r="B7" s="54" t="s">
        <v>59</v>
      </c>
      <c r="C7" s="56" t="s">
        <v>410</v>
      </c>
    </row>
    <row r="8" spans="1:3" x14ac:dyDescent="0.25">
      <c r="A8" s="17">
        <v>2</v>
      </c>
      <c r="B8" s="17">
        <v>1</v>
      </c>
      <c r="C8" s="87" t="s">
        <v>622</v>
      </c>
    </row>
    <row r="9" spans="1:3" x14ac:dyDescent="0.25">
      <c r="A9" s="17">
        <v>2</v>
      </c>
      <c r="B9" s="17">
        <v>2</v>
      </c>
      <c r="C9" s="88" t="s">
        <v>623</v>
      </c>
    </row>
    <row r="10" spans="1:3" x14ac:dyDescent="0.25">
      <c r="A10" s="17">
        <v>2</v>
      </c>
      <c r="B10" s="17">
        <v>3</v>
      </c>
      <c r="C10" s="88" t="s">
        <v>624</v>
      </c>
    </row>
    <row r="11" spans="1:3" x14ac:dyDescent="0.25">
      <c r="A11" s="17">
        <v>2</v>
      </c>
      <c r="B11" s="17">
        <v>4</v>
      </c>
      <c r="C11" s="88" t="s">
        <v>625</v>
      </c>
    </row>
    <row r="12" spans="1:3" x14ac:dyDescent="0.25">
      <c r="A12" s="17">
        <v>2</v>
      </c>
      <c r="B12" s="17">
        <v>5</v>
      </c>
      <c r="C12" s="88" t="s">
        <v>626</v>
      </c>
    </row>
    <row r="13" spans="1:3" x14ac:dyDescent="0.25">
      <c r="A13" s="17">
        <v>2</v>
      </c>
      <c r="B13" s="17">
        <v>6</v>
      </c>
      <c r="C13" s="88" t="s">
        <v>627</v>
      </c>
    </row>
    <row r="15" spans="1:3" ht="15.75" x14ac:dyDescent="0.25">
      <c r="A15" s="54" t="s">
        <v>61</v>
      </c>
      <c r="B15" s="54" t="s">
        <v>59</v>
      </c>
      <c r="C15" s="56" t="s">
        <v>413</v>
      </c>
    </row>
    <row r="16" spans="1:3" x14ac:dyDescent="0.25">
      <c r="A16" s="17">
        <v>3</v>
      </c>
      <c r="B16" s="17">
        <v>1</v>
      </c>
      <c r="C16" s="88" t="s">
        <v>141</v>
      </c>
    </row>
    <row r="17" spans="1:3" x14ac:dyDescent="0.25">
      <c r="A17" s="17">
        <v>3</v>
      </c>
      <c r="B17" s="17">
        <v>2</v>
      </c>
      <c r="C17" s="88" t="s">
        <v>109</v>
      </c>
    </row>
    <row r="18" spans="1:3" x14ac:dyDescent="0.25">
      <c r="A18" s="17">
        <v>3</v>
      </c>
      <c r="B18" s="17">
        <v>3</v>
      </c>
      <c r="C18" s="88" t="s">
        <v>142</v>
      </c>
    </row>
    <row r="19" spans="1:3" x14ac:dyDescent="0.25">
      <c r="A19" s="17">
        <v>3</v>
      </c>
      <c r="B19" s="17">
        <v>4</v>
      </c>
      <c r="C19" s="88" t="s">
        <v>301</v>
      </c>
    </row>
    <row r="20" spans="1:3" x14ac:dyDescent="0.25">
      <c r="A20" s="17">
        <v>3</v>
      </c>
      <c r="B20" s="17">
        <v>5</v>
      </c>
      <c r="C20" s="88" t="s">
        <v>302</v>
      </c>
    </row>
    <row r="21" spans="1:3" x14ac:dyDescent="0.25">
      <c r="A21" s="17">
        <v>3</v>
      </c>
      <c r="B21" s="17">
        <v>6</v>
      </c>
      <c r="C21" s="88" t="s">
        <v>455</v>
      </c>
    </row>
    <row r="22" spans="1:3" x14ac:dyDescent="0.25">
      <c r="A22" s="17">
        <v>3</v>
      </c>
      <c r="B22" s="17">
        <v>7</v>
      </c>
      <c r="C22" s="88" t="s">
        <v>122</v>
      </c>
    </row>
    <row r="23" spans="1:3" x14ac:dyDescent="0.25">
      <c r="A23" s="17">
        <v>3</v>
      </c>
      <c r="B23" s="17">
        <v>8</v>
      </c>
      <c r="C23" s="88" t="s">
        <v>71</v>
      </c>
    </row>
    <row r="25" spans="1:3" ht="15.75" x14ac:dyDescent="0.25">
      <c r="A25" s="54" t="s">
        <v>61</v>
      </c>
      <c r="B25" s="54" t="s">
        <v>59</v>
      </c>
      <c r="C25" s="56" t="s">
        <v>414</v>
      </c>
    </row>
    <row r="26" spans="1:3" x14ac:dyDescent="0.25">
      <c r="A26" s="17">
        <v>4</v>
      </c>
      <c r="B26" s="17">
        <v>1</v>
      </c>
      <c r="C26" s="88" t="s">
        <v>415</v>
      </c>
    </row>
    <row r="27" spans="1:3" x14ac:dyDescent="0.25">
      <c r="A27" s="17">
        <v>4</v>
      </c>
      <c r="B27" s="17">
        <v>2</v>
      </c>
      <c r="C27" s="88" t="s">
        <v>459</v>
      </c>
    </row>
    <row r="28" spans="1:3" x14ac:dyDescent="0.25">
      <c r="A28" s="17">
        <v>4</v>
      </c>
      <c r="B28" s="17">
        <v>3</v>
      </c>
      <c r="C28" s="88" t="s">
        <v>416</v>
      </c>
    </row>
    <row r="29" spans="1:3" x14ac:dyDescent="0.25">
      <c r="A29" s="17">
        <v>4</v>
      </c>
      <c r="B29" s="17">
        <v>4</v>
      </c>
      <c r="C29" s="88" t="s">
        <v>417</v>
      </c>
    </row>
    <row r="30" spans="1:3" x14ac:dyDescent="0.25">
      <c r="A30" s="17">
        <v>4</v>
      </c>
      <c r="B30" s="17">
        <v>5</v>
      </c>
      <c r="C30" s="88" t="s">
        <v>418</v>
      </c>
    </row>
    <row r="31" spans="1:3" x14ac:dyDescent="0.25">
      <c r="A31" s="17">
        <v>4</v>
      </c>
      <c r="B31" s="17">
        <v>6</v>
      </c>
      <c r="C31" s="88" t="s">
        <v>460</v>
      </c>
    </row>
    <row r="32" spans="1:3" x14ac:dyDescent="0.25">
      <c r="A32" s="17">
        <v>4</v>
      </c>
      <c r="B32" s="17">
        <v>7</v>
      </c>
      <c r="C32" s="88" t="s">
        <v>419</v>
      </c>
    </row>
    <row r="33" spans="1:5" x14ac:dyDescent="0.25">
      <c r="A33" s="17">
        <v>4</v>
      </c>
      <c r="B33" s="17">
        <v>8</v>
      </c>
      <c r="C33" s="88" t="s">
        <v>420</v>
      </c>
    </row>
    <row r="34" spans="1:5" x14ac:dyDescent="0.25">
      <c r="A34" s="17">
        <v>4</v>
      </c>
      <c r="B34" s="17">
        <v>9</v>
      </c>
      <c r="C34" s="88" t="s">
        <v>421</v>
      </c>
    </row>
    <row r="35" spans="1:5" x14ac:dyDescent="0.25">
      <c r="A35" s="17">
        <v>4</v>
      </c>
      <c r="B35" s="17">
        <v>10</v>
      </c>
      <c r="C35" s="88" t="s">
        <v>461</v>
      </c>
    </row>
    <row r="36" spans="1:5" x14ac:dyDescent="0.25">
      <c r="A36" s="17">
        <v>4</v>
      </c>
      <c r="B36" s="17">
        <v>11</v>
      </c>
      <c r="C36" s="88" t="s">
        <v>462</v>
      </c>
    </row>
    <row r="37" spans="1:5" x14ac:dyDescent="0.25">
      <c r="C37" s="57"/>
    </row>
    <row r="38" spans="1:5" ht="15.75" x14ac:dyDescent="0.25">
      <c r="A38" s="54" t="s">
        <v>61</v>
      </c>
      <c r="B38" s="54" t="s">
        <v>59</v>
      </c>
      <c r="C38" s="56" t="s">
        <v>422</v>
      </c>
    </row>
    <row r="39" spans="1:5" x14ac:dyDescent="0.25">
      <c r="A39" s="17">
        <v>5</v>
      </c>
      <c r="B39" s="17">
        <v>1</v>
      </c>
      <c r="C39" s="88" t="s">
        <v>73</v>
      </c>
      <c r="D39" s="42"/>
      <c r="E39" s="42"/>
    </row>
    <row r="40" spans="1:5" x14ac:dyDescent="0.25">
      <c r="A40" s="17">
        <v>5</v>
      </c>
      <c r="B40" s="17">
        <v>2</v>
      </c>
      <c r="C40" s="88" t="s">
        <v>573</v>
      </c>
      <c r="D40" s="42"/>
      <c r="E40" s="42"/>
    </row>
    <row r="41" spans="1:5" x14ac:dyDescent="0.25">
      <c r="A41" s="17">
        <v>5</v>
      </c>
      <c r="B41" s="17">
        <v>3</v>
      </c>
      <c r="C41" s="88" t="s">
        <v>292</v>
      </c>
      <c r="D41" s="42"/>
      <c r="E41" s="42"/>
    </row>
    <row r="42" spans="1:5" x14ac:dyDescent="0.25">
      <c r="A42" s="17">
        <v>5</v>
      </c>
      <c r="B42" s="17">
        <v>4</v>
      </c>
      <c r="C42" s="88" t="s">
        <v>574</v>
      </c>
      <c r="D42" s="42"/>
      <c r="E42" s="42"/>
    </row>
    <row r="43" spans="1:5" x14ac:dyDescent="0.25">
      <c r="A43" s="17">
        <v>5</v>
      </c>
      <c r="B43" s="17">
        <v>5</v>
      </c>
      <c r="C43" s="88" t="s">
        <v>74</v>
      </c>
      <c r="D43" s="42"/>
      <c r="E43" s="42"/>
    </row>
    <row r="44" spans="1:5" x14ac:dyDescent="0.25">
      <c r="A44" s="17">
        <v>5</v>
      </c>
      <c r="B44" s="17">
        <v>6</v>
      </c>
      <c r="C44" s="88" t="s">
        <v>575</v>
      </c>
      <c r="D44" s="42"/>
      <c r="E44" s="42"/>
    </row>
    <row r="45" spans="1:5" x14ac:dyDescent="0.25">
      <c r="A45" s="17">
        <v>5</v>
      </c>
      <c r="B45" s="17">
        <v>7</v>
      </c>
      <c r="C45" s="88" t="s">
        <v>246</v>
      </c>
      <c r="D45" s="42"/>
      <c r="E45" s="42"/>
    </row>
    <row r="46" spans="1:5" x14ac:dyDescent="0.25">
      <c r="A46" s="17">
        <v>5</v>
      </c>
      <c r="B46" s="17">
        <v>8</v>
      </c>
      <c r="C46" s="88" t="s">
        <v>576</v>
      </c>
      <c r="D46" s="42"/>
      <c r="E46" s="42"/>
    </row>
    <row r="47" spans="1:5" x14ac:dyDescent="0.25">
      <c r="A47" s="17">
        <v>5</v>
      </c>
      <c r="B47" s="17">
        <v>9</v>
      </c>
      <c r="C47" s="88" t="s">
        <v>75</v>
      </c>
      <c r="D47" s="42"/>
      <c r="E47" s="42"/>
    </row>
    <row r="48" spans="1:5" x14ac:dyDescent="0.25">
      <c r="A48" s="17">
        <v>5</v>
      </c>
      <c r="B48" s="17">
        <v>10</v>
      </c>
      <c r="C48" s="88" t="s">
        <v>577</v>
      </c>
      <c r="D48" s="42"/>
      <c r="E48" s="42"/>
    </row>
    <row r="49" spans="1:5" x14ac:dyDescent="0.25">
      <c r="A49" s="17">
        <v>5</v>
      </c>
      <c r="B49" s="17">
        <v>11</v>
      </c>
      <c r="C49" s="88" t="s">
        <v>76</v>
      </c>
      <c r="D49" s="42"/>
      <c r="E49" s="42"/>
    </row>
    <row r="50" spans="1:5" x14ac:dyDescent="0.25">
      <c r="A50" s="17">
        <v>5</v>
      </c>
      <c r="B50" s="17">
        <v>12</v>
      </c>
      <c r="C50" s="42" t="s">
        <v>443</v>
      </c>
      <c r="D50" s="42"/>
      <c r="E50" s="42"/>
    </row>
    <row r="51" spans="1:5" x14ac:dyDescent="0.25">
      <c r="A51" s="17">
        <v>5</v>
      </c>
      <c r="B51" s="17">
        <v>13</v>
      </c>
      <c r="C51" s="88" t="s">
        <v>578</v>
      </c>
      <c r="D51" s="42"/>
      <c r="E51" s="42"/>
    </row>
    <row r="52" spans="1:5" x14ac:dyDescent="0.25">
      <c r="A52" s="17">
        <v>5</v>
      </c>
      <c r="B52" s="17">
        <v>14</v>
      </c>
      <c r="C52" s="88" t="s">
        <v>579</v>
      </c>
      <c r="D52" s="42"/>
      <c r="E52" s="42"/>
    </row>
    <row r="53" spans="1:5" x14ac:dyDescent="0.25">
      <c r="A53" s="17">
        <v>5</v>
      </c>
      <c r="B53" s="17">
        <v>15</v>
      </c>
      <c r="C53" s="88" t="s">
        <v>396</v>
      </c>
      <c r="D53" s="42"/>
      <c r="E53" s="42"/>
    </row>
    <row r="54" spans="1:5" x14ac:dyDescent="0.25">
      <c r="A54" s="17">
        <v>5</v>
      </c>
      <c r="B54" s="17">
        <v>16</v>
      </c>
      <c r="C54" s="88" t="s">
        <v>580</v>
      </c>
      <c r="D54" s="42"/>
      <c r="E54" s="42"/>
    </row>
    <row r="55" spans="1:5" x14ac:dyDescent="0.25">
      <c r="A55" s="17">
        <v>5</v>
      </c>
      <c r="B55" s="17">
        <v>17</v>
      </c>
      <c r="C55" s="88" t="s">
        <v>387</v>
      </c>
      <c r="D55" s="42"/>
      <c r="E55" s="42"/>
    </row>
    <row r="56" spans="1:5" x14ac:dyDescent="0.25">
      <c r="A56" s="17">
        <v>5</v>
      </c>
      <c r="B56" s="17">
        <v>18</v>
      </c>
      <c r="C56" s="88" t="s">
        <v>581</v>
      </c>
      <c r="D56" s="42"/>
      <c r="E56" s="42"/>
    </row>
    <row r="57" spans="1:5" x14ac:dyDescent="0.25">
      <c r="A57" s="17">
        <v>5</v>
      </c>
      <c r="B57" s="17">
        <v>19</v>
      </c>
      <c r="C57" s="88" t="s">
        <v>77</v>
      </c>
      <c r="D57" s="42"/>
      <c r="E57" s="42"/>
    </row>
    <row r="58" spans="1:5" x14ac:dyDescent="0.25">
      <c r="A58" s="17">
        <v>5</v>
      </c>
      <c r="B58" s="17">
        <v>20</v>
      </c>
      <c r="C58" s="88" t="s">
        <v>582</v>
      </c>
      <c r="D58" s="42"/>
      <c r="E58" s="42"/>
    </row>
    <row r="59" spans="1:5" x14ac:dyDescent="0.25">
      <c r="A59" s="17">
        <v>5</v>
      </c>
      <c r="B59" s="17">
        <v>21</v>
      </c>
      <c r="C59" s="88" t="s">
        <v>78</v>
      </c>
      <c r="D59" s="42"/>
      <c r="E59" s="42"/>
    </row>
    <row r="60" spans="1:5" x14ac:dyDescent="0.25">
      <c r="A60" s="17">
        <v>5</v>
      </c>
      <c r="B60" s="17">
        <v>22</v>
      </c>
      <c r="C60" s="88" t="s">
        <v>583</v>
      </c>
      <c r="D60" s="42"/>
      <c r="E60" s="42"/>
    </row>
    <row r="61" spans="1:5" x14ac:dyDescent="0.25">
      <c r="A61" s="17">
        <v>5</v>
      </c>
      <c r="B61" s="17">
        <v>23</v>
      </c>
      <c r="C61" s="88" t="s">
        <v>79</v>
      </c>
      <c r="D61" s="42"/>
      <c r="E61" s="42"/>
    </row>
    <row r="62" spans="1:5" x14ac:dyDescent="0.25">
      <c r="A62" s="17">
        <v>5</v>
      </c>
      <c r="B62" s="17">
        <v>24</v>
      </c>
      <c r="C62" s="88" t="s">
        <v>584</v>
      </c>
      <c r="D62" s="42"/>
      <c r="E62" s="42"/>
    </row>
    <row r="63" spans="1:5" x14ac:dyDescent="0.25">
      <c r="A63" s="17">
        <v>5</v>
      </c>
      <c r="B63" s="17">
        <v>25</v>
      </c>
      <c r="C63" s="88" t="s">
        <v>80</v>
      </c>
      <c r="D63" s="42"/>
      <c r="E63" s="42"/>
    </row>
    <row r="64" spans="1:5" x14ac:dyDescent="0.25">
      <c r="A64" s="17">
        <v>5</v>
      </c>
      <c r="B64" s="17">
        <v>26</v>
      </c>
      <c r="C64" s="88" t="s">
        <v>289</v>
      </c>
      <c r="D64" s="42"/>
      <c r="E64" s="42"/>
    </row>
    <row r="65" spans="1:5" x14ac:dyDescent="0.25">
      <c r="A65" s="17">
        <v>5</v>
      </c>
      <c r="B65" s="17">
        <v>27</v>
      </c>
      <c r="C65" s="42" t="s">
        <v>557</v>
      </c>
      <c r="D65" s="42"/>
      <c r="E65" s="42"/>
    </row>
    <row r="66" spans="1:5" x14ac:dyDescent="0.25">
      <c r="A66" s="17">
        <v>5</v>
      </c>
      <c r="B66" s="17">
        <v>28</v>
      </c>
      <c r="C66" s="42" t="s">
        <v>571</v>
      </c>
      <c r="D66" s="42"/>
      <c r="E66" s="42"/>
    </row>
    <row r="67" spans="1:5" x14ac:dyDescent="0.25">
      <c r="A67" s="17">
        <v>5</v>
      </c>
      <c r="B67" s="17">
        <v>29</v>
      </c>
      <c r="C67" s="88" t="s">
        <v>446</v>
      </c>
      <c r="D67" s="42"/>
      <c r="E67" s="42"/>
    </row>
    <row r="68" spans="1:5" x14ac:dyDescent="0.25">
      <c r="A68" s="17">
        <v>5</v>
      </c>
      <c r="B68" s="17">
        <v>30</v>
      </c>
      <c r="C68" s="88" t="s">
        <v>591</v>
      </c>
      <c r="D68" s="42"/>
      <c r="E68" s="42"/>
    </row>
    <row r="69" spans="1:5" x14ac:dyDescent="0.25">
      <c r="A69" s="17">
        <v>5</v>
      </c>
      <c r="B69" s="17">
        <v>31</v>
      </c>
      <c r="C69" s="88" t="s">
        <v>592</v>
      </c>
      <c r="D69" s="42"/>
      <c r="E69" s="42"/>
    </row>
    <row r="70" spans="1:5" x14ac:dyDescent="0.25">
      <c r="A70" s="17">
        <v>5</v>
      </c>
      <c r="B70" s="17">
        <v>32</v>
      </c>
      <c r="C70" s="88" t="s">
        <v>593</v>
      </c>
      <c r="D70" s="42"/>
      <c r="E70" s="42"/>
    </row>
    <row r="71" spans="1:5" x14ac:dyDescent="0.25">
      <c r="A71" s="17">
        <v>5</v>
      </c>
      <c r="B71" s="17">
        <v>33</v>
      </c>
      <c r="C71" s="88" t="s">
        <v>594</v>
      </c>
      <c r="D71" s="42"/>
      <c r="E71" s="42"/>
    </row>
    <row r="72" spans="1:5" x14ac:dyDescent="0.25">
      <c r="A72" s="17">
        <v>5</v>
      </c>
      <c r="B72" s="17">
        <v>34</v>
      </c>
      <c r="C72" s="88" t="s">
        <v>595</v>
      </c>
      <c r="D72" s="42"/>
      <c r="E72" s="42"/>
    </row>
    <row r="73" spans="1:5" x14ac:dyDescent="0.25">
      <c r="A73" s="17">
        <v>5</v>
      </c>
      <c r="B73" s="17">
        <v>35</v>
      </c>
      <c r="C73" s="88" t="s">
        <v>596</v>
      </c>
      <c r="D73" s="42"/>
      <c r="E73" s="42"/>
    </row>
    <row r="74" spans="1:5" x14ac:dyDescent="0.25">
      <c r="A74" s="17">
        <v>5</v>
      </c>
      <c r="B74" s="17">
        <v>36</v>
      </c>
      <c r="C74" s="88" t="s">
        <v>597</v>
      </c>
      <c r="D74" s="42"/>
      <c r="E74" s="42"/>
    </row>
    <row r="75" spans="1:5" x14ac:dyDescent="0.25">
      <c r="A75" s="17">
        <v>5</v>
      </c>
      <c r="B75" s="17">
        <v>37</v>
      </c>
      <c r="C75" s="88" t="s">
        <v>81</v>
      </c>
      <c r="D75" s="42"/>
      <c r="E75" s="42"/>
    </row>
    <row r="76" spans="1:5" x14ac:dyDescent="0.25">
      <c r="A76" s="17">
        <v>5</v>
      </c>
      <c r="B76" s="17">
        <v>38</v>
      </c>
      <c r="C76" s="88" t="s">
        <v>585</v>
      </c>
      <c r="D76" s="42"/>
      <c r="E76" s="42"/>
    </row>
    <row r="77" spans="1:5" x14ac:dyDescent="0.25">
      <c r="A77" s="17">
        <v>5</v>
      </c>
      <c r="B77" s="17">
        <v>39</v>
      </c>
      <c r="C77" s="88" t="s">
        <v>110</v>
      </c>
      <c r="D77" s="42"/>
      <c r="E77" s="42"/>
    </row>
    <row r="78" spans="1:5" x14ac:dyDescent="0.25">
      <c r="A78" s="17">
        <v>5</v>
      </c>
      <c r="B78" s="17">
        <v>40</v>
      </c>
      <c r="C78" s="88" t="s">
        <v>586</v>
      </c>
      <c r="D78" s="42"/>
      <c r="E78" s="42"/>
    </row>
    <row r="79" spans="1:5" x14ac:dyDescent="0.25">
      <c r="A79" s="17">
        <v>5</v>
      </c>
      <c r="B79" s="17">
        <v>41</v>
      </c>
      <c r="C79" s="88" t="s">
        <v>111</v>
      </c>
      <c r="D79" s="42"/>
      <c r="E79" s="42"/>
    </row>
    <row r="80" spans="1:5" x14ac:dyDescent="0.25">
      <c r="A80" s="17">
        <v>5</v>
      </c>
      <c r="B80" s="17">
        <v>42</v>
      </c>
      <c r="C80" s="88" t="s">
        <v>587</v>
      </c>
      <c r="D80" s="42"/>
      <c r="E80" s="42"/>
    </row>
    <row r="81" spans="1:5" x14ac:dyDescent="0.25">
      <c r="A81" s="17">
        <v>5</v>
      </c>
      <c r="B81" s="17">
        <v>43</v>
      </c>
      <c r="C81" s="88" t="s">
        <v>83</v>
      </c>
      <c r="D81" s="42"/>
      <c r="E81" s="42"/>
    </row>
    <row r="82" spans="1:5" x14ac:dyDescent="0.25">
      <c r="A82" s="17">
        <v>5</v>
      </c>
      <c r="B82" s="17">
        <v>44</v>
      </c>
      <c r="C82" s="88" t="s">
        <v>588</v>
      </c>
      <c r="D82" s="42"/>
      <c r="E82" s="42"/>
    </row>
    <row r="83" spans="1:5" x14ac:dyDescent="0.25">
      <c r="A83" s="17">
        <v>5</v>
      </c>
      <c r="B83" s="17">
        <v>45</v>
      </c>
      <c r="C83" s="88" t="s">
        <v>297</v>
      </c>
      <c r="D83" s="42"/>
      <c r="E83" s="42"/>
    </row>
    <row r="84" spans="1:5" x14ac:dyDescent="0.25">
      <c r="A84" s="17">
        <v>5</v>
      </c>
      <c r="B84" s="17">
        <v>46</v>
      </c>
      <c r="C84" s="88" t="s">
        <v>296</v>
      </c>
      <c r="D84" s="42"/>
      <c r="E84" s="42"/>
    </row>
    <row r="85" spans="1:5" x14ac:dyDescent="0.25">
      <c r="A85" s="17">
        <v>5</v>
      </c>
      <c r="B85" s="17">
        <v>47</v>
      </c>
      <c r="C85" s="88" t="s">
        <v>295</v>
      </c>
      <c r="D85" s="42"/>
      <c r="E85" s="42"/>
    </row>
    <row r="86" spans="1:5" x14ac:dyDescent="0.25">
      <c r="A86" s="17">
        <v>5</v>
      </c>
      <c r="B86" s="17">
        <v>48</v>
      </c>
      <c r="C86" s="88" t="s">
        <v>298</v>
      </c>
      <c r="D86" s="42"/>
      <c r="E86" s="42"/>
    </row>
    <row r="87" spans="1:5" x14ac:dyDescent="0.25">
      <c r="A87" s="17">
        <v>5</v>
      </c>
      <c r="B87" s="17">
        <v>49</v>
      </c>
      <c r="C87" s="88" t="s">
        <v>82</v>
      </c>
      <c r="D87" s="42"/>
      <c r="E87" s="42"/>
    </row>
    <row r="88" spans="1:5" x14ac:dyDescent="0.25">
      <c r="A88" s="17">
        <v>5</v>
      </c>
      <c r="B88" s="17">
        <v>50</v>
      </c>
      <c r="C88" s="88" t="s">
        <v>112</v>
      </c>
      <c r="D88" s="42"/>
      <c r="E88" s="42"/>
    </row>
    <row r="89" spans="1:5" x14ac:dyDescent="0.25">
      <c r="A89" s="17">
        <v>5</v>
      </c>
      <c r="B89" s="17">
        <v>51</v>
      </c>
      <c r="C89" s="88" t="s">
        <v>113</v>
      </c>
      <c r="D89" s="42"/>
      <c r="E89" s="42"/>
    </row>
    <row r="90" spans="1:5" x14ac:dyDescent="0.25">
      <c r="A90" s="17">
        <v>5</v>
      </c>
      <c r="B90" s="17">
        <v>52</v>
      </c>
      <c r="C90" s="88" t="s">
        <v>84</v>
      </c>
      <c r="D90" s="42"/>
      <c r="E90" s="42"/>
    </row>
    <row r="91" spans="1:5" x14ac:dyDescent="0.25">
      <c r="A91" s="17">
        <v>5</v>
      </c>
      <c r="B91" s="17">
        <v>53</v>
      </c>
      <c r="C91" s="88" t="s">
        <v>337</v>
      </c>
      <c r="D91" s="42"/>
      <c r="E91" s="42"/>
    </row>
    <row r="92" spans="1:5" x14ac:dyDescent="0.25">
      <c r="A92" s="17">
        <v>5</v>
      </c>
      <c r="B92" s="17">
        <v>54</v>
      </c>
      <c r="C92" s="88" t="s">
        <v>589</v>
      </c>
      <c r="D92" s="42"/>
      <c r="E92" s="42"/>
    </row>
    <row r="95" spans="1:5" ht="15.75" x14ac:dyDescent="0.25">
      <c r="A95" s="54" t="s">
        <v>61</v>
      </c>
      <c r="B95" s="54" t="s">
        <v>59</v>
      </c>
      <c r="C95" s="56" t="s">
        <v>423</v>
      </c>
    </row>
    <row r="96" spans="1:5" x14ac:dyDescent="0.25">
      <c r="A96" s="17">
        <v>6</v>
      </c>
      <c r="B96" s="17">
        <v>1</v>
      </c>
      <c r="C96" s="88" t="s">
        <v>424</v>
      </c>
    </row>
    <row r="97" spans="1:3" x14ac:dyDescent="0.25">
      <c r="A97" s="17">
        <v>6</v>
      </c>
      <c r="B97" s="17">
        <v>2</v>
      </c>
      <c r="C97" s="88" t="s">
        <v>425</v>
      </c>
    </row>
    <row r="98" spans="1:3" x14ac:dyDescent="0.25">
      <c r="A98" s="17">
        <v>6</v>
      </c>
      <c r="B98" s="17">
        <v>3</v>
      </c>
      <c r="C98" s="88" t="s">
        <v>426</v>
      </c>
    </row>
    <row r="99" spans="1:3" x14ac:dyDescent="0.25">
      <c r="A99" s="17">
        <v>6</v>
      </c>
      <c r="B99" s="17">
        <v>4</v>
      </c>
      <c r="C99" s="88" t="s">
        <v>598</v>
      </c>
    </row>
    <row r="100" spans="1:3" x14ac:dyDescent="0.25">
      <c r="A100" s="17">
        <v>6</v>
      </c>
      <c r="B100" s="17">
        <v>5</v>
      </c>
      <c r="C100" s="88" t="s">
        <v>427</v>
      </c>
    </row>
    <row r="101" spans="1:3" x14ac:dyDescent="0.25">
      <c r="A101" s="17">
        <v>6</v>
      </c>
      <c r="B101" s="17">
        <v>6</v>
      </c>
      <c r="C101" s="88" t="s">
        <v>428</v>
      </c>
    </row>
    <row r="102" spans="1:3" x14ac:dyDescent="0.25">
      <c r="A102" s="17">
        <v>6</v>
      </c>
      <c r="B102" s="17">
        <v>7</v>
      </c>
      <c r="C102" s="88" t="s">
        <v>429</v>
      </c>
    </row>
    <row r="103" spans="1:3" x14ac:dyDescent="0.25">
      <c r="A103" s="17">
        <v>6</v>
      </c>
      <c r="B103" s="17">
        <v>8</v>
      </c>
      <c r="C103" s="88" t="s">
        <v>430</v>
      </c>
    </row>
    <row r="105" spans="1:3" ht="15.75" x14ac:dyDescent="0.25">
      <c r="A105" s="54" t="s">
        <v>61</v>
      </c>
      <c r="B105" s="54" t="s">
        <v>59</v>
      </c>
      <c r="C105" s="56" t="s">
        <v>431</v>
      </c>
    </row>
    <row r="106" spans="1:3" x14ac:dyDescent="0.25">
      <c r="A106" s="17">
        <v>7</v>
      </c>
      <c r="B106" s="17">
        <v>1</v>
      </c>
      <c r="C106" s="88" t="s">
        <v>273</v>
      </c>
    </row>
    <row r="107" spans="1:3" x14ac:dyDescent="0.25">
      <c r="A107" s="17">
        <v>7</v>
      </c>
      <c r="B107" s="17">
        <v>2</v>
      </c>
      <c r="C107" s="88" t="s">
        <v>599</v>
      </c>
    </row>
    <row r="108" spans="1:3" x14ac:dyDescent="0.25">
      <c r="A108" s="17">
        <v>7</v>
      </c>
      <c r="B108" s="17">
        <v>3</v>
      </c>
      <c r="C108" s="88" t="s">
        <v>135</v>
      </c>
    </row>
    <row r="109" spans="1:3" x14ac:dyDescent="0.25">
      <c r="A109" s="17">
        <v>7</v>
      </c>
      <c r="B109" s="17">
        <v>4</v>
      </c>
      <c r="C109" s="88" t="s">
        <v>600</v>
      </c>
    </row>
    <row r="110" spans="1:3" x14ac:dyDescent="0.25">
      <c r="A110" s="17">
        <v>7</v>
      </c>
      <c r="B110" s="17">
        <v>5</v>
      </c>
      <c r="C110" s="88" t="s">
        <v>278</v>
      </c>
    </row>
    <row r="111" spans="1:3" x14ac:dyDescent="0.25">
      <c r="A111" s="17">
        <v>7</v>
      </c>
      <c r="B111" s="17">
        <v>6</v>
      </c>
      <c r="C111" s="88" t="s">
        <v>601</v>
      </c>
    </row>
    <row r="112" spans="1:3" x14ac:dyDescent="0.25">
      <c r="A112" s="17">
        <v>7</v>
      </c>
      <c r="B112" s="17">
        <v>7</v>
      </c>
      <c r="C112" s="88" t="s">
        <v>376</v>
      </c>
    </row>
    <row r="113" spans="1:3" x14ac:dyDescent="0.25">
      <c r="A113" s="17">
        <v>7</v>
      </c>
      <c r="B113" s="17">
        <v>8</v>
      </c>
      <c r="C113" s="88" t="s">
        <v>602</v>
      </c>
    </row>
    <row r="115" spans="1:3" ht="15.75" x14ac:dyDescent="0.25">
      <c r="A115" s="54" t="s">
        <v>61</v>
      </c>
      <c r="B115" s="54" t="s">
        <v>59</v>
      </c>
      <c r="C115" s="56" t="s">
        <v>432</v>
      </c>
    </row>
    <row r="116" spans="1:3" x14ac:dyDescent="0.25">
      <c r="A116" s="17">
        <v>8</v>
      </c>
      <c r="B116" s="17">
        <v>1</v>
      </c>
      <c r="C116" s="88" t="s">
        <v>629</v>
      </c>
    </row>
    <row r="117" spans="1:3" x14ac:dyDescent="0.25">
      <c r="A117" s="17">
        <v>8</v>
      </c>
      <c r="B117" s="17">
        <v>2</v>
      </c>
      <c r="C117" s="88" t="s">
        <v>630</v>
      </c>
    </row>
    <row r="118" spans="1:3" x14ac:dyDescent="0.25">
      <c r="A118" s="17">
        <v>8</v>
      </c>
      <c r="B118" s="17">
        <v>3</v>
      </c>
      <c r="C118" s="88" t="s">
        <v>631</v>
      </c>
    </row>
    <row r="119" spans="1:3" x14ac:dyDescent="0.25">
      <c r="A119" s="17">
        <v>8</v>
      </c>
      <c r="B119" s="17">
        <v>4</v>
      </c>
      <c r="C119" s="88" t="s">
        <v>632</v>
      </c>
    </row>
    <row r="120" spans="1:3" x14ac:dyDescent="0.25">
      <c r="A120" s="17">
        <v>8</v>
      </c>
      <c r="B120" s="17">
        <v>5</v>
      </c>
      <c r="C120" s="88" t="s">
        <v>633</v>
      </c>
    </row>
    <row r="121" spans="1:3" x14ac:dyDescent="0.25">
      <c r="A121" s="17">
        <v>8</v>
      </c>
      <c r="B121" s="17">
        <v>6</v>
      </c>
      <c r="C121" s="88" t="s">
        <v>634</v>
      </c>
    </row>
    <row r="123" spans="1:3" ht="15.75" x14ac:dyDescent="0.25">
      <c r="A123" s="54" t="s">
        <v>61</v>
      </c>
      <c r="B123" s="54" t="s">
        <v>59</v>
      </c>
      <c r="C123" s="56" t="s">
        <v>433</v>
      </c>
    </row>
    <row r="124" spans="1:3" x14ac:dyDescent="0.25">
      <c r="A124" s="17">
        <v>9</v>
      </c>
      <c r="B124" s="17">
        <v>1</v>
      </c>
      <c r="C124" s="88" t="s">
        <v>139</v>
      </c>
    </row>
    <row r="125" spans="1:3" x14ac:dyDescent="0.25">
      <c r="A125" s="17">
        <v>9</v>
      </c>
      <c r="B125" s="17">
        <v>2</v>
      </c>
      <c r="C125" s="88" t="s">
        <v>304</v>
      </c>
    </row>
    <row r="126" spans="1:3" x14ac:dyDescent="0.25">
      <c r="A126" s="17">
        <v>9</v>
      </c>
      <c r="B126" s="17">
        <v>3</v>
      </c>
      <c r="C126" s="88" t="s">
        <v>138</v>
      </c>
    </row>
    <row r="127" spans="1:3" x14ac:dyDescent="0.25">
      <c r="A127" s="17">
        <v>9</v>
      </c>
      <c r="B127" s="17">
        <v>4</v>
      </c>
      <c r="C127" s="88" t="s">
        <v>137</v>
      </c>
    </row>
    <row r="128" spans="1:3" x14ac:dyDescent="0.25">
      <c r="A128" s="17">
        <v>9</v>
      </c>
      <c r="B128" s="17">
        <v>5</v>
      </c>
      <c r="C128" s="88" t="s">
        <v>379</v>
      </c>
    </row>
    <row r="129" spans="1:3" x14ac:dyDescent="0.25">
      <c r="C129" s="58"/>
    </row>
    <row r="130" spans="1:3" ht="15.75" x14ac:dyDescent="0.25">
      <c r="A130" s="54" t="s">
        <v>61</v>
      </c>
      <c r="B130" s="54" t="s">
        <v>59</v>
      </c>
      <c r="C130" s="56" t="s">
        <v>549</v>
      </c>
    </row>
    <row r="131" spans="1:3" x14ac:dyDescent="0.25">
      <c r="A131" s="17">
        <v>10</v>
      </c>
      <c r="B131" s="17">
        <v>1</v>
      </c>
      <c r="C131" s="42" t="s">
        <v>603</v>
      </c>
    </row>
    <row r="132" spans="1:3" x14ac:dyDescent="0.25">
      <c r="A132" s="17">
        <v>10</v>
      </c>
      <c r="B132" s="17">
        <v>2</v>
      </c>
      <c r="C132" s="42" t="s">
        <v>604</v>
      </c>
    </row>
    <row r="133" spans="1:3" x14ac:dyDescent="0.25">
      <c r="A133" s="17">
        <v>10</v>
      </c>
      <c r="B133" s="17">
        <v>3</v>
      </c>
      <c r="C133" s="42" t="s">
        <v>605</v>
      </c>
    </row>
    <row r="134" spans="1:3" x14ac:dyDescent="0.25">
      <c r="A134" s="17">
        <v>10</v>
      </c>
      <c r="B134" s="17">
        <v>4</v>
      </c>
      <c r="C134" s="42" t="s">
        <v>606</v>
      </c>
    </row>
    <row r="135" spans="1:3" x14ac:dyDescent="0.25">
      <c r="A135" s="17">
        <v>10</v>
      </c>
      <c r="B135" s="17">
        <v>5</v>
      </c>
      <c r="C135" s="42" t="s">
        <v>607</v>
      </c>
    </row>
    <row r="136" spans="1:3" x14ac:dyDescent="0.25">
      <c r="A136" s="17">
        <v>10</v>
      </c>
      <c r="B136" s="17">
        <v>6</v>
      </c>
      <c r="C136" s="42" t="s">
        <v>608</v>
      </c>
    </row>
    <row r="137" spans="1:3" x14ac:dyDescent="0.25">
      <c r="A137" s="17">
        <v>10</v>
      </c>
      <c r="B137" s="17">
        <v>7</v>
      </c>
      <c r="C137" s="42" t="s">
        <v>609</v>
      </c>
    </row>
    <row r="138" spans="1:3" x14ac:dyDescent="0.25">
      <c r="A138" s="17">
        <v>10</v>
      </c>
      <c r="B138" s="17">
        <v>8</v>
      </c>
      <c r="C138" s="42" t="s">
        <v>610</v>
      </c>
    </row>
    <row r="139" spans="1:3" x14ac:dyDescent="0.25">
      <c r="A139" s="17">
        <v>10</v>
      </c>
      <c r="B139" s="17">
        <v>9</v>
      </c>
      <c r="C139" s="42" t="s">
        <v>611</v>
      </c>
    </row>
    <row r="140" spans="1:3" x14ac:dyDescent="0.25">
      <c r="A140" s="17">
        <v>10</v>
      </c>
      <c r="B140" s="17">
        <v>10</v>
      </c>
      <c r="C140" s="42" t="s">
        <v>612</v>
      </c>
    </row>
    <row r="141" spans="1:3" x14ac:dyDescent="0.25">
      <c r="A141" s="17">
        <v>10</v>
      </c>
      <c r="B141" s="17">
        <v>11</v>
      </c>
      <c r="C141" s="42" t="s">
        <v>613</v>
      </c>
    </row>
    <row r="142" spans="1:3" x14ac:dyDescent="0.25">
      <c r="A142" s="17">
        <v>10</v>
      </c>
      <c r="B142" s="17">
        <v>12</v>
      </c>
      <c r="C142" s="42" t="s">
        <v>614</v>
      </c>
    </row>
    <row r="143" spans="1:3" x14ac:dyDescent="0.25">
      <c r="A143" s="17">
        <v>10</v>
      </c>
      <c r="B143" s="17">
        <v>13</v>
      </c>
      <c r="C143" s="195" t="s">
        <v>615</v>
      </c>
    </row>
    <row r="144" spans="1:3" x14ac:dyDescent="0.25">
      <c r="A144" s="17">
        <v>10</v>
      </c>
      <c r="B144" s="17">
        <v>14</v>
      </c>
      <c r="C144" s="195" t="s">
        <v>616</v>
      </c>
    </row>
    <row r="145" spans="1:4" x14ac:dyDescent="0.25">
      <c r="A145" s="17">
        <v>10</v>
      </c>
      <c r="B145" s="17">
        <v>15</v>
      </c>
      <c r="C145" s="195" t="s">
        <v>617</v>
      </c>
    </row>
    <row r="146" spans="1:4" x14ac:dyDescent="0.25">
      <c r="A146" s="17">
        <v>10</v>
      </c>
      <c r="B146" s="17">
        <v>16</v>
      </c>
      <c r="C146" s="195" t="s">
        <v>618</v>
      </c>
    </row>
    <row r="147" spans="1:4" x14ac:dyDescent="0.25">
      <c r="A147" s="17">
        <v>10</v>
      </c>
      <c r="B147" s="17">
        <v>17</v>
      </c>
      <c r="C147" s="195" t="s">
        <v>619</v>
      </c>
    </row>
    <row r="148" spans="1:4" x14ac:dyDescent="0.25">
      <c r="A148" s="17">
        <v>10</v>
      </c>
      <c r="B148" s="17">
        <v>18</v>
      </c>
      <c r="C148" s="195" t="s">
        <v>620</v>
      </c>
    </row>
    <row r="149" spans="1:4" x14ac:dyDescent="0.25">
      <c r="A149" s="17">
        <v>10</v>
      </c>
      <c r="B149" s="17">
        <v>19</v>
      </c>
      <c r="C149" s="195" t="s">
        <v>621</v>
      </c>
    </row>
    <row r="150" spans="1:4" x14ac:dyDescent="0.25">
      <c r="A150" s="17">
        <v>10</v>
      </c>
      <c r="B150" s="17">
        <v>20</v>
      </c>
      <c r="C150" s="195" t="s">
        <v>553</v>
      </c>
    </row>
    <row r="151" spans="1:4" x14ac:dyDescent="0.25">
      <c r="C151" s="58"/>
    </row>
    <row r="152" spans="1:4" ht="15.75" x14ac:dyDescent="0.25">
      <c r="A152" s="54" t="s">
        <v>61</v>
      </c>
      <c r="B152" s="54" t="s">
        <v>59</v>
      </c>
      <c r="C152" s="56" t="s">
        <v>434</v>
      </c>
    </row>
    <row r="153" spans="1:4" x14ac:dyDescent="0.25">
      <c r="A153" s="17">
        <v>11</v>
      </c>
      <c r="B153" s="17">
        <v>1</v>
      </c>
      <c r="C153" s="88" t="s">
        <v>636</v>
      </c>
      <c r="D153" s="42"/>
    </row>
    <row r="154" spans="1:4" x14ac:dyDescent="0.25">
      <c r="A154" s="17">
        <v>11</v>
      </c>
      <c r="B154" s="17">
        <v>2</v>
      </c>
      <c r="C154" s="88" t="s">
        <v>637</v>
      </c>
      <c r="D154" s="42"/>
    </row>
    <row r="155" spans="1:4" x14ac:dyDescent="0.25">
      <c r="A155" s="17">
        <v>11</v>
      </c>
      <c r="B155" s="17">
        <v>3</v>
      </c>
      <c r="C155" s="88" t="s">
        <v>638</v>
      </c>
      <c r="D155" s="42"/>
    </row>
    <row r="156" spans="1:4" x14ac:dyDescent="0.25">
      <c r="A156" s="17">
        <v>11</v>
      </c>
      <c r="B156" s="17">
        <v>4</v>
      </c>
      <c r="C156" s="88" t="s">
        <v>639</v>
      </c>
      <c r="D156" s="42"/>
    </row>
    <row r="157" spans="1:4" x14ac:dyDescent="0.25">
      <c r="A157" s="17">
        <v>11</v>
      </c>
      <c r="B157" s="17">
        <v>5</v>
      </c>
      <c r="C157" s="88" t="s">
        <v>640</v>
      </c>
      <c r="D157" s="42"/>
    </row>
    <row r="158" spans="1:4" x14ac:dyDescent="0.25">
      <c r="A158" s="17">
        <v>11</v>
      </c>
      <c r="B158" s="17">
        <v>6</v>
      </c>
      <c r="C158" s="88" t="s">
        <v>641</v>
      </c>
      <c r="D158" s="42"/>
    </row>
    <row r="159" spans="1:4" x14ac:dyDescent="0.25">
      <c r="A159" s="17">
        <v>11</v>
      </c>
      <c r="B159" s="17">
        <v>7</v>
      </c>
      <c r="C159" s="88" t="s">
        <v>642</v>
      </c>
      <c r="D159" s="42"/>
    </row>
    <row r="160" spans="1:4" x14ac:dyDescent="0.25">
      <c r="A160" s="17">
        <v>11</v>
      </c>
      <c r="B160" s="17">
        <v>8</v>
      </c>
      <c r="C160" s="88" t="s">
        <v>643</v>
      </c>
      <c r="D160" s="42"/>
    </row>
    <row r="161" spans="1:4" x14ac:dyDescent="0.25">
      <c r="A161" s="17">
        <v>11</v>
      </c>
      <c r="B161" s="17">
        <v>9</v>
      </c>
      <c r="C161" s="88" t="s">
        <v>644</v>
      </c>
      <c r="D161" s="42"/>
    </row>
    <row r="162" spans="1:4" x14ac:dyDescent="0.25">
      <c r="A162" s="17">
        <v>11</v>
      </c>
      <c r="B162" s="17">
        <v>10</v>
      </c>
      <c r="C162" s="88" t="s">
        <v>645</v>
      </c>
      <c r="D162" s="42"/>
    </row>
    <row r="163" spans="1:4" x14ac:dyDescent="0.25">
      <c r="A163" s="17">
        <v>11</v>
      </c>
      <c r="B163" s="17">
        <v>11</v>
      </c>
      <c r="C163" s="88" t="s">
        <v>646</v>
      </c>
      <c r="D163" s="42"/>
    </row>
    <row r="164" spans="1:4" x14ac:dyDescent="0.25">
      <c r="A164" s="17">
        <v>11</v>
      </c>
      <c r="B164" s="17">
        <v>12</v>
      </c>
      <c r="C164" s="88" t="s">
        <v>647</v>
      </c>
      <c r="D164" s="42"/>
    </row>
    <row r="165" spans="1:4" x14ac:dyDescent="0.25">
      <c r="A165" s="17">
        <v>11</v>
      </c>
      <c r="B165" s="17">
        <v>13</v>
      </c>
      <c r="C165" s="88" t="s">
        <v>648</v>
      </c>
      <c r="D165" s="42"/>
    </row>
    <row r="166" spans="1:4" x14ac:dyDescent="0.25">
      <c r="A166" s="17">
        <v>11</v>
      </c>
      <c r="B166" s="17">
        <v>14</v>
      </c>
      <c r="C166" s="88" t="s">
        <v>649</v>
      </c>
      <c r="D166" s="42"/>
    </row>
    <row r="167" spans="1:4" x14ac:dyDescent="0.25">
      <c r="A167" s="17">
        <v>11</v>
      </c>
      <c r="B167" s="17">
        <v>15</v>
      </c>
      <c r="C167" s="88" t="s">
        <v>650</v>
      </c>
      <c r="D167" s="42"/>
    </row>
    <row r="168" spans="1:4" x14ac:dyDescent="0.25">
      <c r="A168" s="17">
        <v>11</v>
      </c>
      <c r="B168" s="17">
        <v>16</v>
      </c>
      <c r="C168" s="88" t="s">
        <v>651</v>
      </c>
      <c r="D168" s="42"/>
    </row>
    <row r="169" spans="1:4" x14ac:dyDescent="0.25">
      <c r="A169" s="17">
        <v>11</v>
      </c>
      <c r="B169" s="17">
        <v>17</v>
      </c>
      <c r="C169" s="88" t="s">
        <v>652</v>
      </c>
      <c r="D169" s="42"/>
    </row>
    <row r="170" spans="1:4" x14ac:dyDescent="0.25">
      <c r="A170" s="17">
        <v>11</v>
      </c>
      <c r="B170" s="17">
        <v>18</v>
      </c>
      <c r="C170" s="88" t="s">
        <v>653</v>
      </c>
      <c r="D170" s="42"/>
    </row>
    <row r="171" spans="1:4" x14ac:dyDescent="0.25">
      <c r="A171" s="17">
        <v>11</v>
      </c>
      <c r="B171" s="17">
        <v>19</v>
      </c>
      <c r="C171" s="88" t="s">
        <v>654</v>
      </c>
      <c r="D171" s="42"/>
    </row>
    <row r="172" spans="1:4" x14ac:dyDescent="0.25">
      <c r="A172" s="17">
        <v>11</v>
      </c>
      <c r="B172" s="17">
        <v>20</v>
      </c>
      <c r="C172" s="88" t="s">
        <v>655</v>
      </c>
      <c r="D172" s="42"/>
    </row>
    <row r="173" spans="1:4" x14ac:dyDescent="0.25">
      <c r="A173" s="17">
        <v>11</v>
      </c>
      <c r="B173" s="17">
        <v>21</v>
      </c>
      <c r="C173" s="88" t="s">
        <v>656</v>
      </c>
      <c r="D173" s="42"/>
    </row>
    <row r="174" spans="1:4" x14ac:dyDescent="0.25">
      <c r="A174" s="17">
        <v>11</v>
      </c>
      <c r="B174" s="17">
        <v>22</v>
      </c>
      <c r="C174" s="88" t="s">
        <v>657</v>
      </c>
      <c r="D174" s="42"/>
    </row>
    <row r="175" spans="1:4" x14ac:dyDescent="0.25">
      <c r="A175" s="17">
        <v>11</v>
      </c>
      <c r="B175" s="17">
        <v>23</v>
      </c>
      <c r="C175" s="88" t="s">
        <v>658</v>
      </c>
      <c r="D175" s="42"/>
    </row>
    <row r="176" spans="1:4" x14ac:dyDescent="0.25">
      <c r="A176" s="17">
        <v>11</v>
      </c>
      <c r="B176" s="17">
        <v>24</v>
      </c>
      <c r="C176" s="88" t="s">
        <v>659</v>
      </c>
      <c r="D176" s="42"/>
    </row>
    <row r="177" spans="1:4" x14ac:dyDescent="0.25">
      <c r="A177" s="17">
        <v>11</v>
      </c>
      <c r="B177" s="17">
        <v>25</v>
      </c>
      <c r="C177" s="88" t="s">
        <v>660</v>
      </c>
      <c r="D177" s="42"/>
    </row>
    <row r="178" spans="1:4" x14ac:dyDescent="0.25">
      <c r="A178" s="17">
        <v>11</v>
      </c>
      <c r="B178" s="17">
        <v>26</v>
      </c>
      <c r="C178" s="88" t="s">
        <v>661</v>
      </c>
      <c r="D178" s="42"/>
    </row>
    <row r="179" spans="1:4" x14ac:dyDescent="0.25">
      <c r="A179" s="17">
        <v>11</v>
      </c>
      <c r="B179" s="17">
        <v>27</v>
      </c>
      <c r="C179" s="42" t="s">
        <v>662</v>
      </c>
      <c r="D179" s="42"/>
    </row>
    <row r="180" spans="1:4" x14ac:dyDescent="0.25">
      <c r="A180" s="3"/>
      <c r="B180" s="3"/>
      <c r="C180" s="3"/>
    </row>
    <row r="181" spans="1:4" x14ac:dyDescent="0.25">
      <c r="A181" s="54" t="s">
        <v>61</v>
      </c>
      <c r="B181" s="54" t="s">
        <v>59</v>
      </c>
      <c r="C181" s="55" t="s">
        <v>134</v>
      </c>
    </row>
    <row r="182" spans="1:4" x14ac:dyDescent="0.25">
      <c r="A182" s="17">
        <v>12</v>
      </c>
      <c r="B182" s="17">
        <v>1</v>
      </c>
      <c r="C182" s="88" t="s">
        <v>435</v>
      </c>
    </row>
    <row r="183" spans="1:4" x14ac:dyDescent="0.25">
      <c r="A183" s="16"/>
      <c r="B183" s="16"/>
    </row>
    <row r="184" spans="1:4" x14ac:dyDescent="0.25">
      <c r="A184" s="59" t="s">
        <v>305</v>
      </c>
      <c r="B184" s="16"/>
    </row>
    <row r="185" spans="1:4" x14ac:dyDescent="0.25">
      <c r="A185" s="3"/>
      <c r="B185" s="3"/>
      <c r="C185" s="3"/>
    </row>
    <row r="186" spans="1:4" x14ac:dyDescent="0.25">
      <c r="A186" s="3"/>
      <c r="B186" s="3"/>
      <c r="C186" s="3"/>
    </row>
    <row r="187" spans="1:4" x14ac:dyDescent="0.25">
      <c r="A187" s="3"/>
      <c r="B187" s="3"/>
      <c r="C187" s="3"/>
    </row>
    <row r="188" spans="1:4" x14ac:dyDescent="0.25">
      <c r="A188" s="3"/>
      <c r="B188" s="3"/>
      <c r="C188" s="3"/>
    </row>
    <row r="189" spans="1:4" x14ac:dyDescent="0.25">
      <c r="A189" s="3"/>
      <c r="B189" s="3"/>
      <c r="C189" s="3"/>
    </row>
    <row r="190" spans="1:4" x14ac:dyDescent="0.25">
      <c r="A190" s="3"/>
      <c r="B190" s="3"/>
      <c r="C190" s="3"/>
    </row>
    <row r="191" spans="1:4" x14ac:dyDescent="0.25">
      <c r="A191" s="3"/>
      <c r="B191" s="3"/>
      <c r="C191" s="3"/>
    </row>
    <row r="192" spans="1:4" x14ac:dyDescent="0.25">
      <c r="A192" s="3"/>
      <c r="B192" s="3"/>
      <c r="C192" s="3"/>
    </row>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row r="299" s="3" customFormat="1" x14ac:dyDescent="0.25"/>
    <row r="300" s="3" customFormat="1" x14ac:dyDescent="0.25"/>
    <row r="301" s="3" customFormat="1" x14ac:dyDescent="0.25"/>
    <row r="302" s="3" customFormat="1" x14ac:dyDescent="0.25"/>
    <row r="303" s="3" customFormat="1" x14ac:dyDescent="0.25"/>
    <row r="304" s="3" customFormat="1" x14ac:dyDescent="0.25"/>
    <row r="305" s="3" customFormat="1" x14ac:dyDescent="0.25"/>
    <row r="306" s="3" customFormat="1" x14ac:dyDescent="0.25"/>
    <row r="307" s="3" customFormat="1" x14ac:dyDescent="0.25"/>
    <row r="308" s="3" customFormat="1" x14ac:dyDescent="0.25"/>
    <row r="309" s="3" customFormat="1" x14ac:dyDescent="0.25"/>
    <row r="310" s="3" customFormat="1" x14ac:dyDescent="0.25"/>
    <row r="311" s="3" customFormat="1" x14ac:dyDescent="0.25"/>
    <row r="312" s="3" customFormat="1" x14ac:dyDescent="0.25"/>
    <row r="313" s="3" customFormat="1" x14ac:dyDescent="0.25"/>
    <row r="314" s="3" customFormat="1" x14ac:dyDescent="0.25"/>
    <row r="315" s="3" customFormat="1" x14ac:dyDescent="0.25"/>
    <row r="316" s="3" customFormat="1" x14ac:dyDescent="0.25"/>
    <row r="317" s="3" customFormat="1" x14ac:dyDescent="0.25"/>
    <row r="318" s="3" customFormat="1" x14ac:dyDescent="0.25"/>
    <row r="319" s="3" customFormat="1" x14ac:dyDescent="0.25"/>
    <row r="320" s="3" customFormat="1" x14ac:dyDescent="0.25"/>
    <row r="321" s="3" customFormat="1" x14ac:dyDescent="0.25"/>
    <row r="322" s="3" customFormat="1" x14ac:dyDescent="0.25"/>
    <row r="323" s="3" customFormat="1" x14ac:dyDescent="0.25"/>
    <row r="324" s="3" customFormat="1" x14ac:dyDescent="0.25"/>
    <row r="325" s="3" customFormat="1" x14ac:dyDescent="0.25"/>
    <row r="326" s="3" customFormat="1" x14ac:dyDescent="0.25"/>
    <row r="327" s="3" customFormat="1" x14ac:dyDescent="0.25"/>
    <row r="328" s="3" customFormat="1" x14ac:dyDescent="0.25"/>
    <row r="329" s="3" customFormat="1" x14ac:dyDescent="0.25"/>
    <row r="330" s="3" customFormat="1" x14ac:dyDescent="0.25"/>
    <row r="331" s="3" customFormat="1" x14ac:dyDescent="0.25"/>
    <row r="332" s="3" customFormat="1" x14ac:dyDescent="0.25"/>
    <row r="333" s="3" customFormat="1" x14ac:dyDescent="0.25"/>
    <row r="334" s="3" customFormat="1" x14ac:dyDescent="0.25"/>
    <row r="335" s="3" customFormat="1" x14ac:dyDescent="0.25"/>
    <row r="336" s="3" customFormat="1" x14ac:dyDescent="0.25"/>
    <row r="337" s="3" customFormat="1" x14ac:dyDescent="0.25"/>
    <row r="338" s="3" customFormat="1" x14ac:dyDescent="0.25"/>
    <row r="339" s="3" customFormat="1" x14ac:dyDescent="0.25"/>
    <row r="340" s="3" customFormat="1" x14ac:dyDescent="0.25"/>
    <row r="341" s="3" customFormat="1" x14ac:dyDescent="0.25"/>
    <row r="342" s="3" customFormat="1" x14ac:dyDescent="0.25"/>
    <row r="343" s="3" customFormat="1" x14ac:dyDescent="0.25"/>
    <row r="344" s="3" customFormat="1" x14ac:dyDescent="0.25"/>
    <row r="345" s="3" customFormat="1" x14ac:dyDescent="0.25"/>
    <row r="346" s="3" customFormat="1" x14ac:dyDescent="0.25"/>
    <row r="347" s="3" customFormat="1" x14ac:dyDescent="0.25"/>
    <row r="348" s="3" customFormat="1" x14ac:dyDescent="0.25"/>
    <row r="349" s="3" customFormat="1" x14ac:dyDescent="0.25"/>
    <row r="350" s="3" customFormat="1" x14ac:dyDescent="0.25"/>
    <row r="351" s="3" customFormat="1" x14ac:dyDescent="0.25"/>
    <row r="352" s="3" customFormat="1" x14ac:dyDescent="0.25"/>
    <row r="353" s="3" customFormat="1" x14ac:dyDescent="0.25"/>
    <row r="354" s="3" customFormat="1" x14ac:dyDescent="0.25"/>
    <row r="355" s="3" customFormat="1" x14ac:dyDescent="0.25"/>
    <row r="356" s="3" customFormat="1" x14ac:dyDescent="0.25"/>
    <row r="357" s="3" customFormat="1" x14ac:dyDescent="0.25"/>
    <row r="358" s="3" customFormat="1" x14ac:dyDescent="0.25"/>
    <row r="359" s="3" customFormat="1" x14ac:dyDescent="0.25"/>
    <row r="360" s="3" customFormat="1" x14ac:dyDescent="0.25"/>
    <row r="361" s="3" customFormat="1" x14ac:dyDescent="0.25"/>
    <row r="362" s="3" customFormat="1" x14ac:dyDescent="0.25"/>
    <row r="363" s="3" customFormat="1" x14ac:dyDescent="0.25"/>
    <row r="364" s="3" customFormat="1" x14ac:dyDescent="0.25"/>
    <row r="365" s="3" customFormat="1" x14ac:dyDescent="0.25"/>
    <row r="366" s="3" customFormat="1" x14ac:dyDescent="0.25"/>
    <row r="367" s="3" customFormat="1" x14ac:dyDescent="0.25"/>
    <row r="368" s="3" customFormat="1" x14ac:dyDescent="0.25"/>
    <row r="369" spans="1:7" x14ac:dyDescent="0.25">
      <c r="A369" s="3"/>
      <c r="B369" s="3"/>
      <c r="C369" s="3"/>
    </row>
    <row r="370" spans="1:7" x14ac:dyDescent="0.25">
      <c r="A370" s="3"/>
      <c r="B370" s="3"/>
      <c r="C370" s="3"/>
    </row>
    <row r="371" spans="1:7" x14ac:dyDescent="0.25">
      <c r="A371" s="3"/>
      <c r="B371" s="3"/>
      <c r="C371" s="3"/>
    </row>
    <row r="372" spans="1:7" x14ac:dyDescent="0.25">
      <c r="A372" s="3"/>
      <c r="B372" s="3"/>
      <c r="C372" s="3"/>
    </row>
    <row r="373" spans="1:7" x14ac:dyDescent="0.25">
      <c r="A373" s="3"/>
      <c r="B373" s="3"/>
      <c r="C373" s="3"/>
    </row>
    <row r="374" spans="1:7" x14ac:dyDescent="0.25">
      <c r="A374" s="3"/>
      <c r="B374" s="3"/>
      <c r="C374" s="3"/>
    </row>
    <row r="375" spans="1:7" x14ac:dyDescent="0.25">
      <c r="A375" s="3"/>
      <c r="B375" s="3"/>
      <c r="C375" s="3"/>
    </row>
    <row r="376" spans="1:7" x14ac:dyDescent="0.25">
      <c r="A376" s="3"/>
      <c r="B376" s="3"/>
      <c r="C376" s="3"/>
    </row>
    <row r="377" spans="1:7" x14ac:dyDescent="0.25">
      <c r="A377" s="3"/>
      <c r="B377" s="3"/>
      <c r="C377" s="3"/>
    </row>
    <row r="378" spans="1:7" x14ac:dyDescent="0.25">
      <c r="A378" s="3"/>
      <c r="B378" s="3"/>
      <c r="C378" s="3"/>
      <c r="G378" s="179"/>
    </row>
    <row r="379" spans="1:7" x14ac:dyDescent="0.25">
      <c r="A379" s="3"/>
      <c r="B379" s="3"/>
      <c r="C379" s="3"/>
      <c r="G379" s="179"/>
    </row>
    <row r="380" spans="1:7" x14ac:dyDescent="0.25">
      <c r="A380" s="3"/>
      <c r="B380" s="3"/>
      <c r="C380" s="3"/>
      <c r="G380" s="179"/>
    </row>
    <row r="381" spans="1:7" x14ac:dyDescent="0.25">
      <c r="A381" s="3"/>
      <c r="B381" s="3"/>
      <c r="C381" s="3"/>
      <c r="G381" s="179"/>
    </row>
    <row r="382" spans="1:7" x14ac:dyDescent="0.25">
      <c r="A382" s="3"/>
      <c r="B382" s="3"/>
      <c r="C382" s="3"/>
      <c r="G382" s="179"/>
    </row>
    <row r="383" spans="1:7" x14ac:dyDescent="0.25">
      <c r="A383" s="3"/>
      <c r="B383" s="3"/>
      <c r="C383" s="3"/>
      <c r="G383" s="179"/>
    </row>
    <row r="384" spans="1:7" x14ac:dyDescent="0.25">
      <c r="A384" s="3"/>
      <c r="B384" s="3"/>
      <c r="C384" s="3"/>
      <c r="G384" s="179"/>
    </row>
    <row r="385" spans="1:7" x14ac:dyDescent="0.25">
      <c r="A385" s="3"/>
      <c r="B385" s="3"/>
      <c r="C385" s="3"/>
      <c r="G385" s="179"/>
    </row>
    <row r="386" spans="1:7" x14ac:dyDescent="0.25">
      <c r="A386" s="3"/>
      <c r="B386" s="3"/>
      <c r="C386" s="3"/>
      <c r="G386" s="179"/>
    </row>
    <row r="387" spans="1:7" x14ac:dyDescent="0.25">
      <c r="A387" s="3"/>
      <c r="B387" s="3"/>
      <c r="C387" s="3"/>
      <c r="G387" s="179"/>
    </row>
    <row r="388" spans="1:7" x14ac:dyDescent="0.25">
      <c r="A388" s="3"/>
      <c r="B388" s="3"/>
      <c r="C388" s="3"/>
      <c r="G388" s="179"/>
    </row>
    <row r="389" spans="1:7" x14ac:dyDescent="0.25">
      <c r="A389" s="3"/>
      <c r="B389" s="3"/>
      <c r="C389" s="3"/>
      <c r="G389" s="179"/>
    </row>
    <row r="390" spans="1:7" x14ac:dyDescent="0.25">
      <c r="A390" s="3"/>
      <c r="B390" s="3"/>
      <c r="C390" s="3"/>
      <c r="G390" s="179"/>
    </row>
    <row r="391" spans="1:7" x14ac:dyDescent="0.25">
      <c r="A391" s="3"/>
      <c r="B391" s="3"/>
      <c r="C391" s="3"/>
      <c r="G391" s="179"/>
    </row>
    <row r="392" spans="1:7" x14ac:dyDescent="0.25">
      <c r="A392" s="3"/>
      <c r="B392" s="3"/>
      <c r="C392" s="3"/>
      <c r="G392" s="179"/>
    </row>
    <row r="393" spans="1:7" x14ac:dyDescent="0.25">
      <c r="A393" s="3"/>
      <c r="B393" s="3"/>
      <c r="C393" s="3"/>
      <c r="G393" s="179"/>
    </row>
    <row r="394" spans="1:7" x14ac:dyDescent="0.25">
      <c r="A394" s="3"/>
      <c r="B394" s="3"/>
      <c r="C394" s="3"/>
      <c r="G394" s="179"/>
    </row>
    <row r="395" spans="1:7" x14ac:dyDescent="0.25">
      <c r="A395" s="3"/>
      <c r="B395" s="3"/>
      <c r="C395" s="3"/>
      <c r="G395" s="179"/>
    </row>
    <row r="396" spans="1:7" x14ac:dyDescent="0.25">
      <c r="A396" s="3"/>
      <c r="B396" s="3"/>
      <c r="C396" s="3"/>
      <c r="G396" s="179"/>
    </row>
    <row r="397" spans="1:7" x14ac:dyDescent="0.25">
      <c r="A397" s="3"/>
      <c r="B397" s="3"/>
      <c r="C397" s="3"/>
      <c r="G397" s="179"/>
    </row>
    <row r="398" spans="1:7" x14ac:dyDescent="0.25">
      <c r="A398" s="3"/>
      <c r="B398" s="3"/>
      <c r="C398" s="3"/>
      <c r="G398" s="179"/>
    </row>
    <row r="399" spans="1:7" x14ac:dyDescent="0.25">
      <c r="A399" s="3"/>
      <c r="B399" s="3"/>
      <c r="C399" s="3"/>
      <c r="G399" s="179"/>
    </row>
    <row r="400" spans="1:7" x14ac:dyDescent="0.25">
      <c r="A400" s="3"/>
      <c r="B400" s="3"/>
      <c r="C400" s="3"/>
      <c r="G400" s="179"/>
    </row>
    <row r="401" s="3" customFormat="1" x14ac:dyDescent="0.25"/>
    <row r="402" s="3" customFormat="1" x14ac:dyDescent="0.25"/>
    <row r="403" s="3" customFormat="1" x14ac:dyDescent="0.25"/>
    <row r="404" s="3" customFormat="1" x14ac:dyDescent="0.25"/>
    <row r="405" s="3" customFormat="1" x14ac:dyDescent="0.25"/>
    <row r="406" s="3" customFormat="1" x14ac:dyDescent="0.25"/>
    <row r="407" s="3" customFormat="1" x14ac:dyDescent="0.25"/>
    <row r="408" s="3" customFormat="1" x14ac:dyDescent="0.25"/>
    <row r="409" s="3" customFormat="1" x14ac:dyDescent="0.25"/>
    <row r="410" s="3" customFormat="1" x14ac:dyDescent="0.25"/>
    <row r="411" s="3" customFormat="1" x14ac:dyDescent="0.25"/>
    <row r="412" s="3" customFormat="1" x14ac:dyDescent="0.25"/>
    <row r="413" s="3" customFormat="1" x14ac:dyDescent="0.25"/>
    <row r="414" s="3" customFormat="1" x14ac:dyDescent="0.25"/>
    <row r="415" s="3" customFormat="1" x14ac:dyDescent="0.25"/>
    <row r="416" s="3" customFormat="1" x14ac:dyDescent="0.25"/>
    <row r="417" s="3" customFormat="1" x14ac:dyDescent="0.25"/>
    <row r="418" s="3" customFormat="1" x14ac:dyDescent="0.25"/>
    <row r="419" s="3" customFormat="1" x14ac:dyDescent="0.25"/>
    <row r="420" s="3" customFormat="1" x14ac:dyDescent="0.25"/>
    <row r="421" s="3" customFormat="1" x14ac:dyDescent="0.25"/>
    <row r="422" s="3" customFormat="1" x14ac:dyDescent="0.25"/>
    <row r="423" s="3" customFormat="1" x14ac:dyDescent="0.25"/>
    <row r="424" s="3" customFormat="1" x14ac:dyDescent="0.25"/>
    <row r="425" s="3" customFormat="1" x14ac:dyDescent="0.25"/>
    <row r="426" s="3" customFormat="1" x14ac:dyDescent="0.25"/>
    <row r="427" s="3" customFormat="1" x14ac:dyDescent="0.25"/>
    <row r="428" s="3" customFormat="1" x14ac:dyDescent="0.25"/>
    <row r="429" s="3" customFormat="1" x14ac:dyDescent="0.25"/>
    <row r="430" s="3" customFormat="1" x14ac:dyDescent="0.25"/>
    <row r="431" s="3" customFormat="1" x14ac:dyDescent="0.25"/>
    <row r="432" s="3" customFormat="1" x14ac:dyDescent="0.25"/>
    <row r="433" s="3" customFormat="1" x14ac:dyDescent="0.25"/>
    <row r="434" s="3" customFormat="1" x14ac:dyDescent="0.25"/>
    <row r="435" s="3" customFormat="1" x14ac:dyDescent="0.25"/>
    <row r="436" s="3" customFormat="1" x14ac:dyDescent="0.25"/>
    <row r="437" s="3" customFormat="1" x14ac:dyDescent="0.25"/>
    <row r="438" s="3" customFormat="1" x14ac:dyDescent="0.25"/>
    <row r="439" s="3" customFormat="1" x14ac:dyDescent="0.25"/>
    <row r="440" s="3" customFormat="1" x14ac:dyDescent="0.25"/>
    <row r="441" s="3" customFormat="1" x14ac:dyDescent="0.25"/>
    <row r="442" s="3" customFormat="1" x14ac:dyDescent="0.25"/>
    <row r="443" s="3" customFormat="1" x14ac:dyDescent="0.25"/>
    <row r="444" s="3" customFormat="1" x14ac:dyDescent="0.25"/>
    <row r="445" s="3" customFormat="1" x14ac:dyDescent="0.25"/>
    <row r="446" s="3" customFormat="1" x14ac:dyDescent="0.25"/>
    <row r="447" s="3" customFormat="1" x14ac:dyDescent="0.25"/>
    <row r="448" s="3" customFormat="1" x14ac:dyDescent="0.25"/>
    <row r="449" s="3" customFormat="1" x14ac:dyDescent="0.25"/>
    <row r="450" s="3" customFormat="1" x14ac:dyDescent="0.25"/>
    <row r="451" s="3" customFormat="1" x14ac:dyDescent="0.25"/>
    <row r="452" s="3" customFormat="1" x14ac:dyDescent="0.25"/>
    <row r="453" s="3" customFormat="1" x14ac:dyDescent="0.25"/>
    <row r="454" s="3" customFormat="1" x14ac:dyDescent="0.25"/>
    <row r="455" s="3" customFormat="1" x14ac:dyDescent="0.25"/>
    <row r="456" s="3" customFormat="1" x14ac:dyDescent="0.25"/>
    <row r="457" s="3" customFormat="1" x14ac:dyDescent="0.25"/>
    <row r="458" s="3" customFormat="1" x14ac:dyDescent="0.25"/>
    <row r="459" s="3" customFormat="1" x14ac:dyDescent="0.25"/>
    <row r="460" s="3" customFormat="1" x14ac:dyDescent="0.25"/>
    <row r="461" s="3" customFormat="1" x14ac:dyDescent="0.25"/>
    <row r="462" s="3" customFormat="1" x14ac:dyDescent="0.25"/>
    <row r="463" s="3" customFormat="1" x14ac:dyDescent="0.25"/>
    <row r="464" s="3" customFormat="1" x14ac:dyDescent="0.25"/>
    <row r="465" s="3" customFormat="1" x14ac:dyDescent="0.25"/>
    <row r="466" s="3" customFormat="1" x14ac:dyDescent="0.25"/>
    <row r="467" s="3" customFormat="1" x14ac:dyDescent="0.25"/>
    <row r="468" s="3" customFormat="1" x14ac:dyDescent="0.25"/>
    <row r="469" s="3" customFormat="1" x14ac:dyDescent="0.25"/>
    <row r="470" s="3" customFormat="1" x14ac:dyDescent="0.25"/>
    <row r="471" s="3" customFormat="1" x14ac:dyDescent="0.25"/>
    <row r="472" s="3" customFormat="1" x14ac:dyDescent="0.25"/>
    <row r="473" s="3" customFormat="1" x14ac:dyDescent="0.25"/>
    <row r="474" s="3" customFormat="1" x14ac:dyDescent="0.25"/>
    <row r="475" s="3" customFormat="1" x14ac:dyDescent="0.25"/>
    <row r="476" s="3" customFormat="1" x14ac:dyDescent="0.25"/>
    <row r="477" s="3" customFormat="1" x14ac:dyDescent="0.25"/>
    <row r="478" s="3" customFormat="1" x14ac:dyDescent="0.25"/>
    <row r="479" s="3" customFormat="1" x14ac:dyDescent="0.25"/>
    <row r="480" s="3" customFormat="1" x14ac:dyDescent="0.25"/>
    <row r="481" s="3" customFormat="1" x14ac:dyDescent="0.25"/>
    <row r="482" s="3" customFormat="1" x14ac:dyDescent="0.25"/>
    <row r="483" s="3" customFormat="1" x14ac:dyDescent="0.25"/>
    <row r="484" s="3" customFormat="1" x14ac:dyDescent="0.25"/>
  </sheetData>
  <mergeCells count="1">
    <mergeCell ref="C1:C2"/>
  </mergeCells>
  <hyperlinks>
    <hyperlink ref="C8:C13" location="'Matrícula Total 2023'!A1" display="Matricula Total 2023 por tipo de institución y nivel de formación"/>
    <hyperlink ref="C16:C23" location="'Evolución Matrícula Total'!A1" display="Evolución de Matrícula Total por nivel de formación"/>
    <hyperlink ref="C26:C36" location="'Matrícula Pregrado 2023'!A1" display="Matrícula Total 2023 de Pregrado por sexo y tipo de institución "/>
    <hyperlink ref="C39:E92" location="'Evolución Matrícula Pregrado'!A1" display="Evolución de Matrícula Total de Pregrado por tipo de institución"/>
    <hyperlink ref="C96:C103" location="'Matrícula Posgrado 2023'!A1" display="Matrícula Total 2023 de Posgrado por tipo de universidad y programa "/>
    <hyperlink ref="C106:C113" location="'Evolución Matrícula Posgrado'!A1" display="Evolución de Matrícula Total de Posgrado por tipo de universidad "/>
    <hyperlink ref="C116:C121" location="'Matrícula Postitulo 2023'!A1" display="Matrícula Total de Postítulo por tipo de institución y tipo de programa "/>
    <hyperlink ref="C124:C128" location="'Evolución Matrícula Postítulo'!A1" display="Evolución de Matrícula Total de Postítulo por tipo de institución"/>
    <hyperlink ref="C131:C150" location="'Matrícula 2023 (pueblos origin)'!A1" display="Matrícula Total 2023 de pueblos originarios y nivel global"/>
    <hyperlink ref="C153:D179" location="'Matrícula 2023 (discapacidad)'!A1" display="Matricula Total 2023 (con discapacidad) por tipo de discapacidad y tipo de institución"/>
    <hyperlink ref="C182" location="'Listado de instituciones 2023'!A1" display="Listado instituciones con datos Matrícula 2023"/>
    <hyperlink ref="C8" location="'Matrícula Pregrado 2023'!A4" display="Matrícula Total 2023 por tipo de institución y nivel de formación"/>
    <hyperlink ref="C9" location="'Matrícula Total 2023'!A11" display="Matrícula Total 2023 por tipo de institución y sexo"/>
    <hyperlink ref="C10" location="'Matrícula Total 2023'!A18" display="Matrícula Total 2023 por tipo de institución 2 y nivel de formación"/>
    <hyperlink ref="C11" location="'Matrícula Total 2023'!A30" display="Matrícula Total 2023 por tipo de institución 2 y sexo"/>
    <hyperlink ref="C12" location="'Matrícula Total 2023'!A42" display="Matrícula Total 2023 por región y sexo"/>
    <hyperlink ref="C13" location="'Matrícula Total 2023'!A62" display="Matrícula Total 2023 por área y sexo"/>
    <hyperlink ref="C16" location="'Evolución Matrícula Total'!A4" display="Evolución de Matrícula Total por nivel de formación"/>
    <hyperlink ref="C17" location="'Evolución Matrícula Total'!A11" display="Evolución de Matrícula Total por tipo de institución "/>
    <hyperlink ref="C18" location="'Evolución Matrícula Total'!A18" display="Evolución de Matrícula Total por tipo de institución y nivel de formación"/>
    <hyperlink ref="C19" location="'Evolución Matrícula Total'!A32" display="Evolución de Matrícula Total por tipo de institución 2"/>
    <hyperlink ref="C20" location="'Evolución Matrícula Total'!A45" display="Evolución de Matrícula Total por tipo de institución 2 y nivel de formación "/>
    <hyperlink ref="C21" location="'Evolución Matrícula Total'!A75" display="Evolución de Matrícula Total por sexo"/>
    <hyperlink ref="C22" location="'Evolución Matrícula Total'!A82" display="Evolución de Matrícula Total por rango de edad"/>
    <hyperlink ref="C23" location="'Evolución Matrícula Total'!A94" display="Evolución de Matrícula Total por región"/>
    <hyperlink ref="C39" location="'Evolución Matrícula Pregrado'!A4" display="Evolución de Matrícula Total de Pregrado por tipo de institución"/>
    <hyperlink ref="C26" location="'Matrícula Pregrado 2023'!A4" display="Matrícula Total 2023 de Pregrado por sexo y tipo de institución "/>
    <hyperlink ref="C27" location="'Matrícula Pregrado 2023'!A11" display="Matrícula 1er año 2023 de Pregrado por sexo y tipo de institución "/>
    <hyperlink ref="C28" location="'Matrícula Pregrado 2023'!A18" display="Matrícula Total 2023 de Pregrado por rango de edad y tipo de institución "/>
    <hyperlink ref="C29" location="'Matrícula Pregrado 2023'!A30" display="Matrícula Total 2023 de Pregrado por tipo de carrera e institución "/>
    <hyperlink ref="C30" location="'Matrícula Pregrado 2023'!A39" display="Matrícula Total 2023 de Pregrado por área y tipo de institución "/>
    <hyperlink ref="C31" location="'Matrícula Pregrado 2023'!A53" display="Matrícula Total 2023 de Pregrado por área y sexo"/>
    <hyperlink ref="C32" location="'Matrícula Pregrado 2023'!A67" display="Matrícula Total 2023 de Pregrado por jornada y tipo de institución "/>
    <hyperlink ref="C33" location="'Matrícula Pregrado 2023'!A76" display="Matrícula Total 2023 de Pregrado por región y tipo de institución"/>
    <hyperlink ref="C34" location="'Matrícula Pregrado 2023'!A96" display="Matrícula 1er año 2023 de Pregrado por región y tipo de institución"/>
    <hyperlink ref="C35" location="'Matrícula Pregrado 2023'!A116" display="Matrícula Total 2023 de Pregrado por región y sexo"/>
    <hyperlink ref="C36" location="'Matrícula Pregrado 2023'!A136" display="Matrícula 1er año 2023 de Pregrado por región y sexo"/>
    <hyperlink ref="C40" location="'Evolución Matrícula Pregrado'!A11" display="Evolución de Matrícula 1er año de Pregrado por tipo de institución"/>
    <hyperlink ref="C41" location="'Evolución Matrícula Pregrado'!A18" display="Evolución de Matrícula Total de Pregrado por tipo de institución 2"/>
    <hyperlink ref="C42" location="'Evolución Matrícula Pregrado'!A31" display="Evolución de Matrícula 1er año de Pregrado por tipo de institución 2"/>
    <hyperlink ref="C43" location="'Evolución Matrícula Pregrado'!A42" display="Evolución de Matrícula Total de Pregrado por tipo de carrera"/>
    <hyperlink ref="C44" location="'Evolución Matrícula Pregrado'!A51" display="Evolución de Matrícula 1er año de Pregrado por tipo de carrera"/>
    <hyperlink ref="C45" location="'Evolución Matrícula Pregrado'!A60" display="Evolución de Matrícula Total de Pregrado por tipo de carrera agrupada"/>
    <hyperlink ref="C46" location="'Evolución Matrícula Pregrado'!A68" display="Evolución de Matrícula 1er año de Pregrado por tipo de carrera agrupada"/>
    <hyperlink ref="C47" location="'Evolución Matrícula Pregrado'!A76" display="Evolución de Matrícula Total de Pregrado por tipo de institución y carrera"/>
    <hyperlink ref="C48" location="'Evolución Matrícula Pregrado'!A91" display="Evolución de Matrícula 1er año de Pregrado por tipo de institución y carrera"/>
    <hyperlink ref="C49" location="'Evolución Matrícula Pregrado'!A106" display="Evolución de Matrícula Total de Pregrado por jornada"/>
    <hyperlink ref="C50" location="'Evolución Matrícula Pregrado'!A115" display="Evolución de Matrícula Total de Pregrado por tipo de institución y jornada"/>
    <hyperlink ref="C51" location="'Evolución Matrícula Pregrado'!A137" display="Evolución de Matrícula 1er año de Pregrado por jornada"/>
    <hyperlink ref="C52" location="'Evolución Matrícula Pregrado'!A146" display="Evolución de Matrícula 1er año de Pregrado por tipo de institución y jornada"/>
    <hyperlink ref="C53" location="'Evolución Matrícula Pregrado'!A168" display="Evolución de Matrícula Total de Pregrado por región"/>
    <hyperlink ref="C54" location="'Evolución Matrícula Pregrado'!A188" display="Evolución de Matrícula 1er año de Pregrado por región"/>
    <hyperlink ref="C55" location="'Evolución Matrícula Pregrado'!A208" display="Evolución de Matrícula Total de Pregrado por Región (solo programas presenciales y semipresenciales)"/>
    <hyperlink ref="C56" location="'Evolución Matrícula Pregrado'!A228" display="Evolución de Matrícula 1er año de Pregrado por región (solo programas presenciales y semipresenciales)"/>
    <hyperlink ref="C57" location="'Evolución Matrícula Pregrado'!A248" display="Evolución de Matrícula Total de Pregrado por área"/>
    <hyperlink ref="C58" location="'Evolución Matrícula Pregrado'!A262" display="Evolución de Matrícula de 1er año de Pregrado por área"/>
    <hyperlink ref="C59" location="'Evolución Matrícula Pregrado'!A276" display="Evolución de Matrícula Total de Pregrado en carreras con mayor matrícula - CFT"/>
    <hyperlink ref="C60" location="'Evolución Matrícula Pregrado'!A299" display="Evolución de Matrícula 1er año de Pregrado en carreras con mayor matrícula - CFT"/>
    <hyperlink ref="C61" location="'Evolución Matrícula Pregrado'!A322" display="Evolución de Matrícula Total de Pregrado en carreras con mayor matrícula - IP"/>
    <hyperlink ref="C62" location="'Evolución Matrícula Pregrado'!A345" display="Evolución de Matrícula 1er año de Pregrado en carreras con mayor matrícula - IP"/>
    <hyperlink ref="C63" location="'Evolución Matrícula Pregrado'!A368" display="Evolución de Matrícula Total de Pregrado en carreras con mayor matrícula - Universidades"/>
    <hyperlink ref="C64" location="'Evolución Matrícula Pregrado'!A391" display="Evolución de Matrícula 1er año de Pregrado en carreras con mayor matrícula - Universidades"/>
    <hyperlink ref="C65" location="'Evolución Matrícula Pregrado'!A414" display="Evolución de Matrícula Total de Pedagogías  - Universidades"/>
    <hyperlink ref="C66" location="'Evolución Matrícula Pregrado'!A433" display="Evolución de Matrícula 1er año de Pedagogías  - Universidades"/>
    <hyperlink ref="C67" location="'Evolución Matrícula Pregrado'!A452" display="Evolución de Matrícula Total de Pregrado por sexo"/>
    <hyperlink ref="C68" location="'Evolución Matrícula Pregrado'!A459" display="Evolución de Matrícula 1er año de Pregrado por sexo"/>
    <hyperlink ref="C69" location="'Evolución Matrícula Pregrado'!A466" display="Evolución de Matrícula Total de Pregrado por sexo - CFT"/>
    <hyperlink ref="C70" location="'Evolución Matrícula Pregrado'!A472" display="Evolución de Matrícula 1er año de Pregrado por sexo - CFT"/>
    <hyperlink ref="C71" location="'Evolución Matrícula Pregrado'!A478" display="Evolución de Matrícula Total de Pregrado por sexo - IP"/>
    <hyperlink ref="C72" location="'Evolución Matrícula Pregrado'!A485" display="Evolución de Matrícula 1er año de Pregrado por sexo - IP"/>
    <hyperlink ref="C73" location="'Evolución Matrícula Pregrado'!A491" display="Evolución de Matrícula Total de Pregrado por sexo - Universidades"/>
    <hyperlink ref="C74" location="'Evolución Matrícula Pregrado'!A498" display="Evolución de Matrícula 1er año de Pregrado por sexo - Universidades"/>
    <hyperlink ref="C75" location="'Evolución Matrícula Pregrado'!A505" display="Evolución de Matrícula Total de Pregrado por rango de edad"/>
    <hyperlink ref="C76" location="'Evolución Matrícula Pregrado'!A517" display="Evolución de Matrícula 1er año de Pregrado por rango de edad"/>
    <hyperlink ref="C77" location="'Evolución Matrícula Pregrado'!A530" display="Evolución de Matrícula Total de Pregrado por rango de edad - CFT"/>
    <hyperlink ref="C78" location="'Evolución Matrícula Pregrado'!A542" display="Evolución de Matrícula 1er año de Pregrado por rango de edad - CFT"/>
    <hyperlink ref="C79" location="'Evolución Matrícula Pregrado'!A555" display="Evolución de Matrícula Total de Pregrado por rango de edad - IP"/>
    <hyperlink ref="C80" location="'Evolución Matrícula Pregrado'!A567" display="Evolución de Matrícula 1er año de Pregrado por rango de edad - IP"/>
    <hyperlink ref="C81" location="'Evolución Matrícula Pregrado'!A579" display="Evolución de Matrícula Total de Pregrado por rango de edad - Universidades"/>
    <hyperlink ref="C82" location="'Evolución Matrícula Pregrado'!A591" display="Evolución de Matrícula de 1er año de Pregrado por rango de edad - Universidades"/>
    <hyperlink ref="C83" location="'Evolución Matrícula Pregrado'!A604" display="Evolución de Matrícula Total de Pregrado por tipo de enseñanza del establecimiento secundario de origen"/>
    <hyperlink ref="C84" location="'Evolución Matrícula Pregrado'!A611" display="Evolución de Matrícula Total de Pregrado por tipo de enseñanza del establecimiento secundario de origen - CFT"/>
    <hyperlink ref="C85" location="'Evolución Matrícula Pregrado'!A618" display="Evolución de Matrícula Total de Pregrado por tipo de enseñanza del establecimiento secundario de origen - IP"/>
    <hyperlink ref="C86" location="'Evolución Matrícula Pregrado'!A625" display="Evolución de Matrícula Total de Pregrado por tipo de enseñanza del establecimiento secundario de origen - Universidades"/>
    <hyperlink ref="C87" location="'Evolución Matrícula Pregrado'!A632" display="Evolución de Matrícula Total de Pregrado por tipo de establecimiento de origen"/>
    <hyperlink ref="C88" location="'Evolución Matrícula Pregrado'!A642" display="Evolución de Matrícula Total de Pregrado por tipo de establecimiento de origen - CFT"/>
    <hyperlink ref="C89" location="'Evolución Matrícula Pregrado'!A652" display="Evolución de Matrícula Total de Pregrado por tipo de establecimiento de origen - IP"/>
    <hyperlink ref="C90" location="'Evolución Matrícula Pregrado'!A662" display="Evolución de Matrícula Total de Pregrado por tipo de establecimiento de origen - Universidades"/>
    <hyperlink ref="C91" location="'Evolución Matrícula Pregrado'!A672" display="Evolución de Matrícula Total de Pregrado por Condición de Acreditación por Tipo de Institución"/>
    <hyperlink ref="C92" location="'Evolución Matrícula Pregrado'!A689" display="Evolución de Matrícula de 1er año de Pregrado por condición de Acreditación por tipo de institución"/>
    <hyperlink ref="C96" location="'Matrícula Posgrado 2023'!A4" display="Matrícula Total 2023 de Posgrado por tipo de universidad y programa "/>
    <hyperlink ref="C97" location="'Matrícula Posgrado 2023'!A14" display="Matrícula 1er año 2023 de Posgrado por tipo de universidad y programa "/>
    <hyperlink ref="C98" location="'Matrícula Posgrado 2023'!A22" display="Matrícula Total 2023 de Posgrado por sexo y tipo de programa "/>
    <hyperlink ref="C99" location="'Matrícula Posgrado 2023'!A28" display="Matrícula 1er año 2023 de Posgrado por sexo y tipo de programa "/>
    <hyperlink ref="C100" location="'Matrícula Posgrado 2023'!A34" display="Matrícula Total 2023 de Posgrado por rango de edad y tipo de programa"/>
    <hyperlink ref="C101" location="'Matrícula Posgrado 2023'!A46" display="Matrícula Total 2023 de Posgrado por área y tipo de programa "/>
    <hyperlink ref="C102" location="'Matrícula Posgrado 2023'!A60" display="Matrícula Total 2023 de Posgrado por jornada y tipo de programa "/>
    <hyperlink ref="C103" location="'Matrícula Posgrado 2023'!A69" display="Matrícula Total 2023 de Posgrado por región y tipo de programa "/>
    <hyperlink ref="C106" location="'Evolución Matrícula Posgrado'!A4" display="Evolución de Matrícula Total de Posgrado por tipo de universidad "/>
    <hyperlink ref="C107" location="'Evolución Matrícula Posgrado'!A14" display="Evolución de Matrícula 1er año de Posgrado por tipo de universidad "/>
    <hyperlink ref="C108" location="'Evolución Matrícula Posgrado'!A22" display="Evolución de Matrícula Total de Posgrado por tipo de programa"/>
    <hyperlink ref="C109" location="'Evolución Matrícula Posgrado'!A28" display="Evolución de Matrícula 1er año de Posgrado por tipo de programa"/>
    <hyperlink ref="C110" location="'Evolución Matrícula Posgrado'!A34" display="Evolución de Matrícula Total de Posgrado por tipo de universidad y programa"/>
    <hyperlink ref="C111" location="'Evolución Matrícula Posgrado'!A51" display="Evolución de Matrícula 1er año de Posgrado por tipo de universidad y programa "/>
    <hyperlink ref="C112" location="'Evolución Matrícula Posgrado'!A65" display="Evolución de Matrícula Total de Posgrado por tipo de programa y jornada"/>
    <hyperlink ref="C113" location="'Evolución Matrícula Posgrado'!A81" display="Evolución de Matrícula 1er año de Posgrado por tipo de programa y jornada"/>
    <hyperlink ref="C116" location="'Matrícula Postitulo 2023'!A4" display="Matrícula Total 2023 de Postítulo por tipo de institución y tipo de programa "/>
    <hyperlink ref="C117" location="'Matrícula Postitulo 2023'!A11" display="Matrícula Total 2023 de Postítulo por sexo y tipo de programa "/>
    <hyperlink ref="C118" location="'Matrícula Postitulo 2023'!A17" display="Matrícula Total 2023 de Postítulo por rango de edad y tipo de programa"/>
    <hyperlink ref="C119" location="'Matrícula Postitulo 2023'!A29" display="Matrícula Total 2023 de Postítulo por área y tipo de programa "/>
    <hyperlink ref="C120" location="'Matrícula Postitulo 2023'!A43" display="Matrícula Total 2023 de Postítulo por jornada y tipo de programa "/>
    <hyperlink ref="C121" location="'Matrícula Postitulo 2023'!A52" display="Matrícula Total 2023 de Postítulo por región y tipo de programa "/>
    <hyperlink ref="C124" location="'Evolución Matrícula Postítulo'!A4" display="Evolución de Matrícula Total de Postítulo por tipo de institución"/>
    <hyperlink ref="C125" location="'Evolución Matrícula Postítulo'!A11" display="Evolución de Matrícula Total de Postítulo por tipo de institución 2"/>
    <hyperlink ref="C126" location="'Evolución Matrícula Postítulo'!A23" display="Evolución de Matrícula Total de Postítulo por tipo de programa"/>
    <hyperlink ref="C127" location="'Evolución Matrícula Postítulo'!A30" display="Evolución de Matrícula Total de Postítulo por tipo de institución y programa"/>
    <hyperlink ref="C128" location="'Evolución Matrícula Postítulo'!A43" display="Evolución de Matrícula Total de Postítulo por tipo de programa y jornada"/>
    <hyperlink ref="C131" location="'Matrícula 2023 (pueblos origin)'!A4" display="Matrícula Total 2023 de pueblos originarios y nivel global"/>
    <hyperlink ref="C132" location="'Matrícula 2023 (pueblos origin)'!A18" display="Matrícula Total 2023 de pueblos originarios y tipo de institución"/>
    <hyperlink ref="C133" location="'Matrícula 2023 (pueblos origin)'!A32" display="Matrícula Total 2023 de pueblos originarios y sexo"/>
    <hyperlink ref="C134" location="'Matrícula 2023 (pueblos origin)'!A46" display="Matrícula Total 2023 de pueblos originarios y región"/>
    <hyperlink ref="C135" location="'Matrícula 2023 (pueblos origin)'!A66" display="Matrícula Pregrado 2023 de pueblos originarios  y tipo de institución 2"/>
    <hyperlink ref="C136" location="'Matrícula 2023 (pueblos origin)'!A80" display="Matrícula Pregrado 2023 de pueblos originarios  y tipo de carrera"/>
    <hyperlink ref="C137" location="'Matrícula 2023 (pueblos origin)'!A94" display="Matrícula Pregrado 2023 de pueblos originarios y jornada"/>
    <hyperlink ref="C138" location="'Matrícula 2023 (pueblos origin)'!A108" display="Matrícula Pregrado 2023 de pueblos originarios y área del conocimiento"/>
    <hyperlink ref="C139" location="'Matrícula 2023 (pueblos origin)'!A123" display="Matrícula Pregrado 2023 de pueblos originarios y área del conocimiento (%)"/>
    <hyperlink ref="C140" location="'Matrícula 2023 (pueblos origin)'!A137" display="Matrícula Pregrado 2023 de pueblos originarios  y sexo"/>
    <hyperlink ref="C141" location="'Matrícula 2023 (pueblos origin)'!A151" display="Matrícula Pregrado 2023 de pueblos originarios y región"/>
    <hyperlink ref="C142" location="'Matrícula 2023 (pueblos origin)'!A171" display="Matrícula Posgrado 2023 de pueblos originarios  y tipo de institución 2"/>
    <hyperlink ref="C143" location="'Matrícula 2023 (pueblos origin)'!A183" display="Matrícula Posgrado 2023 de pueblos originarios  y tipo de carrera"/>
    <hyperlink ref="C144" location="'Matrícula 2023 (pueblos origin)'!A195" display="Matrícula Posgrado 2023 de pueblos originarios  y sexo"/>
    <hyperlink ref="C145" location="'Matrícula 2023 (pueblos origin)'!A207" display="Matrícula Posgrado 2023 de pueblos originarios y región"/>
    <hyperlink ref="C146" location="'Matrícula 2023 (pueblos origin)'!A226" display="Matrícula Postítulo 2023 de pueblos originarios  y tipo de institución 2"/>
    <hyperlink ref="C147" location="'Matrícula 2023 (pueblos origin)'!A238" display="Matrícula Postítulo 2023 de pueblos originarios  y tipo de carrera"/>
    <hyperlink ref="C148" location="'Matrícula 2023 (pueblos origin)'!A250" display="Matrícula Postítulo 2023 de pueblos originarios  y sexo"/>
    <hyperlink ref="C149" location="'Matrícula 2023 (pueblos origin)'!A262" display="Matrícula Postítulo 2023 de pueblos originarios y región"/>
    <hyperlink ref="C150" location="'Matrícula 2023 (pueblos origin)'!A278" display="Matrícula total (pregrado, posgrado y postítulo) y Pueblos originarios por institución"/>
    <hyperlink ref="C153" location="'Matrícula 2023 (Con discapac.)'!A4" display="Matricula Total 2023 de personas con discapacidad, por tipo de discapacidad y tipo de institución"/>
    <hyperlink ref="C154" location="'Matrícula 2023 (Con discapac.)'!A15" display="Matricula Total 2023 de personas con discapacidad, por tipo de institución y nivel de formación"/>
    <hyperlink ref="C155" location="'Matrícula 2023 (Con discapac.)'!A22" display="Matricula Total 2023 de personas con discapacidad, por tipo de institución y sexo"/>
    <hyperlink ref="C156" location="'Matrícula 2023 (Con discapac.)'!A29" display="Matricula Total 2023 de personas con discapacidad, por tipo de institución 2 y nivel de formación"/>
    <hyperlink ref="C157" location="'Matrícula 2023 (Con discapac.)'!A41" display="Matricula Total 2023 de personas con discapacidad, por tipo de institución 2 y sexo"/>
    <hyperlink ref="C158" location="'Matrícula 2023 (Con discapac.)'!A53" display="Matricula Total 2023 de personas con discapacidad, por región y sexo"/>
    <hyperlink ref="C159" location="'Matrícula 2023 (Con discapac.)'!A73" display="Matrícula Total de Pregrado 2023 (total y con discapacidad) por sexo"/>
    <hyperlink ref="C160" location="'Matrícula 2023 (Con discapac.)'!A79" display="Matrícula 1er año de Pregrado 2023 (total y con discapacidad) por sexo"/>
    <hyperlink ref="C161" location="'Matrícula 2023 (Con discapac.)'!A85" display="Matrícula Total de Pregrado 2023 (total y con discapacidad) por rango de edad"/>
    <hyperlink ref="C162" location="'Matrícula 2023 (Con discapac.)'!A96" display="Matrícula 1er año de Pregrado 2023 (total y con discapacidad) por rango de edad"/>
    <hyperlink ref="C163" location="'Matrícula 2023 (Con discapac.)'!A107" display="Matrícula Total de Pregrado 2023 (total y con discapacidad) por tipo de institución"/>
    <hyperlink ref="C164" location="'Matrícula 2023 (Con discapac.)'!A114" display="Matrícula 1er año de Pregrado 2023 (total y con discapacidad) por tipo de institución"/>
    <hyperlink ref="C165" location="'Matrícula 2023 (Con discapac.)'!A121" display="Matrícula Total de Pregrado 2023 (total y con discapacidad) por tipo de institución 2"/>
    <hyperlink ref="C166" location="'Matrícula 2023 (Con discapac.)'!A132" display="Matrícula 1er año de Pregrado 2023 (total y con discapacidad) por tipo de institución 2"/>
    <hyperlink ref="C167" location="'Matrícula 2023 (Con discapac.)'!A142" display="Matrícula Total de Pregrado 2023 (total y con discapacidad) por tipo de carrera"/>
    <hyperlink ref="C168" location="'Matrícula 2023 (Con discapac.)'!A151" display="Matrícula 1er año de Pregrado 2023 (total y con discapacidad) por tipo de carrera"/>
    <hyperlink ref="C169" location="Índice!A160" display="Matrícula Total de Pregrado 2023 (total y con discapacidad) por jornada"/>
    <hyperlink ref="C170" location="'Matrícula 2023 (Con discapac.)'!A169" display="Matrícula 1er año de Pregrado 2023 (total y con discapacidad) por jornada"/>
    <hyperlink ref="C171" location="'Matrícula 2023 (Con discapac.)'!A178" display="Matrícula Total de Pregrado 2023 (total y con discapacidad) por área del conocimiento"/>
    <hyperlink ref="C172" location="'Matrícula 2023 (Con discapac.)'!A192" display="Matrícula 1er año de Pregrado 2023 (total y con discapacidad) por área del conocimiento"/>
    <hyperlink ref="C173" location="'Matrícula 2023 (Con discapac.)'!A206" display="Matrícula Total de Pregrado 2023 (total y con discapacidad) por región"/>
    <hyperlink ref="C174" location="'Matrícula 2023 (Con discapac.)'!A226" display="Matrícula 1er año de Pregrado 2023 (total y con discapacidad) por región"/>
    <hyperlink ref="C175" location="'Matrícula 2023 (Con discapac.)'!A246" display="Matrícula Posgrado 2023 (total y con discapacidad) por tipo de programa"/>
    <hyperlink ref="C176" location="'Matrícula 2023 (Con discapac.)'!A252" display="Matrícula Posgrado 2023 (total y con discapacidad) por tipo de universidad"/>
    <hyperlink ref="C177" location="'Matrícula 2023 (Con discapac.)'!A260" display="Matrícula Postítulo 2023 (total y con discapacidad) por tipo de programa"/>
    <hyperlink ref="C178" location="'Matrícula 2023 (Con discapac.)'!A267" display="Matrícula Postítulo 2023 (total y con discapacidad) por tipo de institución"/>
    <hyperlink ref="C179" location="'Matrícula 2023 (Con discapac.)'!A276" display="Matrícula Total 2023 y con discapacidad por institución"/>
  </hyperlinks>
  <pageMargins left="0.70866141732283472" right="0.70866141732283472" top="0.74803149606299213" bottom="0.74803149606299213" header="0.31496062992125984" footer="0.31496062992125984"/>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EK419"/>
  <sheetViews>
    <sheetView workbookViewId="0">
      <pane ySplit="3" topLeftCell="A4" activePane="bottomLeft" state="frozen"/>
      <selection pane="bottomLeft"/>
    </sheetView>
  </sheetViews>
  <sheetFormatPr baseColWidth="10" defaultColWidth="36.7109375" defaultRowHeight="15" x14ac:dyDescent="0.25"/>
  <cols>
    <col min="1" max="1" width="21.85546875" style="16" customWidth="1"/>
    <col min="2" max="3" width="13" style="16" customWidth="1"/>
    <col min="4" max="5" width="13" style="17" customWidth="1"/>
    <col min="6" max="6" width="12.140625" style="16" customWidth="1"/>
    <col min="7" max="7" width="12.7109375" style="16" customWidth="1"/>
    <col min="8" max="8" width="13" style="16" customWidth="1"/>
    <col min="9" max="9" width="14" style="16" customWidth="1"/>
    <col min="10" max="10" width="18.140625" style="16" customWidth="1"/>
    <col min="11" max="17" width="13" style="16" customWidth="1"/>
    <col min="18" max="18" width="9.140625" style="16" customWidth="1"/>
    <col min="19" max="19" width="10.5703125" style="208" customWidth="1"/>
    <col min="20" max="26" width="10.5703125" style="189" customWidth="1"/>
    <col min="27" max="141" width="36.7109375" style="179"/>
  </cols>
  <sheetData>
    <row r="1" spans="1:26" ht="21" customHeight="1" x14ac:dyDescent="0.25">
      <c r="A1" s="178" t="s">
        <v>549</v>
      </c>
      <c r="B1" s="154"/>
      <c r="C1" s="154"/>
      <c r="D1" s="154"/>
      <c r="E1" s="154"/>
    </row>
    <row r="2" spans="1:26" ht="18.75" x14ac:dyDescent="0.25">
      <c r="A2" s="180"/>
      <c r="B2" s="154"/>
      <c r="C2" s="154"/>
      <c r="D2" s="154"/>
      <c r="E2" s="154"/>
    </row>
    <row r="3" spans="1:26" ht="18.75" x14ac:dyDescent="0.25">
      <c r="A3" s="180"/>
      <c r="B3" s="154"/>
      <c r="C3" s="154"/>
      <c r="D3" s="154"/>
      <c r="E3" s="154"/>
    </row>
    <row r="4" spans="1:26" s="179" customFormat="1" x14ac:dyDescent="0.25">
      <c r="A4" s="16"/>
      <c r="B4" s="16"/>
      <c r="C4" s="16"/>
      <c r="D4" s="16"/>
      <c r="E4" s="16"/>
      <c r="F4" s="16"/>
      <c r="G4" s="16"/>
      <c r="H4" s="16"/>
      <c r="I4" s="16"/>
      <c r="J4" s="16"/>
      <c r="K4" s="16"/>
      <c r="L4" s="16"/>
      <c r="M4" s="16"/>
      <c r="N4" s="16"/>
      <c r="O4" s="16"/>
      <c r="P4" s="16"/>
      <c r="Q4" s="16"/>
      <c r="R4" s="16"/>
      <c r="S4" s="208"/>
      <c r="T4" s="189"/>
      <c r="U4" s="189"/>
      <c r="V4" s="189"/>
      <c r="W4" s="189"/>
      <c r="X4" s="189"/>
      <c r="Y4" s="189"/>
      <c r="Z4" s="189"/>
    </row>
    <row r="5" spans="1:26" s="179" customFormat="1" ht="15.75" x14ac:dyDescent="0.25">
      <c r="A5" s="56" t="s">
        <v>513</v>
      </c>
      <c r="B5" s="3"/>
      <c r="C5" s="3"/>
      <c r="D5" s="28"/>
      <c r="E5" s="28"/>
      <c r="F5" s="16"/>
      <c r="G5" s="16"/>
      <c r="H5" s="16"/>
      <c r="I5" s="16"/>
      <c r="J5" s="16"/>
      <c r="K5" s="16"/>
      <c r="L5" s="16"/>
      <c r="M5" s="16"/>
      <c r="N5" s="16"/>
      <c r="O5" s="16"/>
      <c r="P5" s="16"/>
      <c r="Q5" s="16"/>
      <c r="R5" s="16"/>
      <c r="S5" s="208"/>
      <c r="T5" s="189"/>
      <c r="U5" s="189"/>
      <c r="V5" s="189"/>
      <c r="W5" s="189"/>
      <c r="X5" s="189"/>
      <c r="Y5" s="189"/>
      <c r="Z5" s="189"/>
    </row>
    <row r="6" spans="1:26" s="179" customFormat="1" ht="25.5" x14ac:dyDescent="0.25">
      <c r="A6" s="132" t="s">
        <v>495</v>
      </c>
      <c r="B6" s="112" t="s">
        <v>72</v>
      </c>
      <c r="C6" s="112" t="s">
        <v>496</v>
      </c>
      <c r="D6" s="112" t="s">
        <v>36</v>
      </c>
      <c r="E6" s="112" t="s">
        <v>0</v>
      </c>
      <c r="F6" s="112" t="s">
        <v>500</v>
      </c>
      <c r="G6" s="112" t="s">
        <v>501</v>
      </c>
      <c r="H6" s="112" t="s">
        <v>502</v>
      </c>
      <c r="I6" s="112" t="s">
        <v>682</v>
      </c>
      <c r="J6" s="16"/>
      <c r="K6" s="16"/>
      <c r="L6" s="16"/>
      <c r="M6" s="16"/>
      <c r="N6" s="16"/>
      <c r="O6" s="16"/>
      <c r="P6" s="16"/>
      <c r="Q6" s="16"/>
      <c r="R6" s="16"/>
      <c r="S6" s="208"/>
      <c r="T6" s="189"/>
      <c r="U6" s="189"/>
      <c r="V6" s="189"/>
      <c r="W6" s="189"/>
      <c r="X6" s="189"/>
      <c r="Y6" s="189"/>
      <c r="Z6" s="189"/>
    </row>
    <row r="7" spans="1:26" s="179" customFormat="1" x14ac:dyDescent="0.25">
      <c r="A7" s="181" t="s">
        <v>485</v>
      </c>
      <c r="B7" s="127">
        <v>3840</v>
      </c>
      <c r="C7" s="127">
        <v>72</v>
      </c>
      <c r="D7" s="144">
        <v>57</v>
      </c>
      <c r="E7" s="143">
        <v>3969</v>
      </c>
      <c r="F7" s="155">
        <v>3.0734728081696751E-3</v>
      </c>
      <c r="G7" s="155">
        <v>1.3763572411683743E-3</v>
      </c>
      <c r="H7" s="155">
        <v>1.4348285757438454E-3</v>
      </c>
      <c r="I7" s="156">
        <v>2.9587629403946061E-3</v>
      </c>
      <c r="J7" s="16"/>
      <c r="K7" s="16"/>
      <c r="L7" s="16"/>
      <c r="M7" s="16"/>
      <c r="N7" s="16"/>
      <c r="O7" s="16"/>
      <c r="P7" s="16"/>
      <c r="Q7" s="16"/>
      <c r="R7" s="16"/>
      <c r="S7" s="208"/>
      <c r="T7" s="189"/>
      <c r="U7" s="189"/>
      <c r="V7" s="189"/>
      <c r="W7" s="189"/>
      <c r="X7" s="189"/>
      <c r="Y7" s="189"/>
      <c r="Z7" s="189"/>
    </row>
    <row r="8" spans="1:26" s="179" customFormat="1" x14ac:dyDescent="0.25">
      <c r="A8" s="181" t="s">
        <v>486</v>
      </c>
      <c r="B8" s="127">
        <v>13431</v>
      </c>
      <c r="C8" s="127">
        <v>293</v>
      </c>
      <c r="D8" s="144">
        <v>225</v>
      </c>
      <c r="E8" s="143">
        <v>13949</v>
      </c>
      <c r="F8" s="155">
        <v>1.0749951376699714E-2</v>
      </c>
      <c r="G8" s="155">
        <v>5.6010093286435235E-3</v>
      </c>
      <c r="H8" s="155">
        <v>5.6637970095151794E-3</v>
      </c>
      <c r="I8" s="156">
        <v>1.0398534707877138E-2</v>
      </c>
      <c r="J8" s="16"/>
      <c r="K8" s="16"/>
      <c r="L8" s="16"/>
      <c r="M8" s="16"/>
      <c r="N8" s="16"/>
      <c r="O8" s="16"/>
      <c r="P8" s="16"/>
      <c r="Q8" s="16"/>
      <c r="R8" s="16"/>
      <c r="S8" s="208"/>
      <c r="T8" s="189"/>
      <c r="U8" s="189"/>
      <c r="V8" s="189"/>
      <c r="W8" s="189"/>
      <c r="X8" s="189"/>
      <c r="Y8" s="189"/>
      <c r="Z8" s="189"/>
    </row>
    <row r="9" spans="1:26" s="179" customFormat="1" x14ac:dyDescent="0.25">
      <c r="A9" s="181" t="s">
        <v>487</v>
      </c>
      <c r="B9" s="127">
        <v>81</v>
      </c>
      <c r="C9" s="127">
        <v>0</v>
      </c>
      <c r="D9" s="144">
        <v>0</v>
      </c>
      <c r="E9" s="143">
        <v>81</v>
      </c>
      <c r="F9" s="155">
        <v>6.4831067047329077E-5</v>
      </c>
      <c r="G9" s="155">
        <v>0</v>
      </c>
      <c r="H9" s="155">
        <v>0</v>
      </c>
      <c r="I9" s="156">
        <v>6.0382917150910331E-5</v>
      </c>
      <c r="J9" s="16"/>
      <c r="K9" s="16"/>
      <c r="L9" s="16"/>
      <c r="M9" s="16"/>
      <c r="N9" s="16"/>
      <c r="O9" s="16"/>
      <c r="P9" s="16"/>
      <c r="Q9" s="16"/>
      <c r="R9" s="16"/>
      <c r="S9" s="208"/>
      <c r="T9" s="189"/>
      <c r="U9" s="189"/>
      <c r="V9" s="189"/>
      <c r="W9" s="189"/>
      <c r="X9" s="189"/>
      <c r="Y9" s="189"/>
      <c r="Z9" s="189"/>
    </row>
    <row r="10" spans="1:26" s="179" customFormat="1" x14ac:dyDescent="0.25">
      <c r="A10" s="181" t="s">
        <v>488</v>
      </c>
      <c r="B10" s="127">
        <v>1602</v>
      </c>
      <c r="C10" s="127">
        <v>19</v>
      </c>
      <c r="D10" s="144">
        <v>19</v>
      </c>
      <c r="E10" s="143">
        <v>1640</v>
      </c>
      <c r="F10" s="155">
        <v>1.2822144371582862E-3</v>
      </c>
      <c r="G10" s="155">
        <v>3.6320538308609878E-4</v>
      </c>
      <c r="H10" s="155">
        <v>4.7827619191461514E-4</v>
      </c>
      <c r="I10" s="156">
        <v>1.2225677052776906E-3</v>
      </c>
      <c r="J10" s="16"/>
      <c r="K10" s="16"/>
      <c r="L10" s="16"/>
      <c r="M10" s="16"/>
      <c r="N10" s="16"/>
      <c r="O10" s="16"/>
      <c r="P10" s="16"/>
      <c r="Q10" s="16"/>
      <c r="R10" s="16"/>
      <c r="S10" s="208"/>
      <c r="T10" s="189"/>
      <c r="U10" s="189"/>
      <c r="V10" s="189"/>
      <c r="W10" s="189"/>
      <c r="X10" s="189"/>
      <c r="Y10" s="189"/>
      <c r="Z10" s="189"/>
    </row>
    <row r="11" spans="1:26" s="179" customFormat="1" x14ac:dyDescent="0.25">
      <c r="A11" s="181" t="s">
        <v>489</v>
      </c>
      <c r="B11" s="127">
        <v>11262</v>
      </c>
      <c r="C11" s="127">
        <v>204</v>
      </c>
      <c r="D11" s="144">
        <v>152</v>
      </c>
      <c r="E11" s="143">
        <v>11618</v>
      </c>
      <c r="F11" s="155">
        <v>9.0139194702101248E-3</v>
      </c>
      <c r="G11" s="155">
        <v>3.8996788499770607E-3</v>
      </c>
      <c r="H11" s="155">
        <v>3.8262095353169211E-3</v>
      </c>
      <c r="I11" s="156">
        <v>8.6608485365342741E-3</v>
      </c>
      <c r="J11" s="16"/>
      <c r="K11" s="16"/>
      <c r="L11" s="16"/>
      <c r="M11" s="16"/>
      <c r="N11" s="16"/>
      <c r="O11" s="16"/>
      <c r="P11" s="16"/>
      <c r="Q11" s="16"/>
      <c r="R11" s="16"/>
      <c r="S11" s="208"/>
      <c r="T11" s="189"/>
      <c r="U11" s="189"/>
      <c r="V11" s="189"/>
      <c r="W11" s="189"/>
      <c r="X11" s="189"/>
      <c r="Y11" s="189"/>
      <c r="Z11" s="189"/>
    </row>
    <row r="12" spans="1:26" s="179" customFormat="1" x14ac:dyDescent="0.25">
      <c r="A12" s="181" t="s">
        <v>490</v>
      </c>
      <c r="B12" s="127">
        <v>60</v>
      </c>
      <c r="C12" s="127">
        <v>1</v>
      </c>
      <c r="D12" s="144">
        <v>0</v>
      </c>
      <c r="E12" s="143">
        <v>61</v>
      </c>
      <c r="F12" s="155">
        <v>4.8023012627651174E-5</v>
      </c>
      <c r="G12" s="155">
        <v>1.91160727940052E-5</v>
      </c>
      <c r="H12" s="155">
        <v>0</v>
      </c>
      <c r="I12" s="156">
        <v>4.5473554891426295E-5</v>
      </c>
      <c r="J12" s="16"/>
      <c r="K12" s="16"/>
      <c r="L12" s="16"/>
      <c r="M12" s="16"/>
      <c r="N12" s="16"/>
      <c r="O12" s="16"/>
      <c r="P12" s="16"/>
      <c r="Q12" s="16"/>
      <c r="R12" s="16"/>
      <c r="S12" s="208"/>
      <c r="T12" s="189"/>
      <c r="U12" s="189"/>
      <c r="V12" s="189"/>
      <c r="W12" s="189"/>
      <c r="X12" s="189"/>
      <c r="Y12" s="189"/>
      <c r="Z12" s="189"/>
    </row>
    <row r="13" spans="1:26" s="179" customFormat="1" x14ac:dyDescent="0.25">
      <c r="A13" s="181" t="s">
        <v>491</v>
      </c>
      <c r="B13" s="127">
        <v>102509</v>
      </c>
      <c r="C13" s="127">
        <v>2040</v>
      </c>
      <c r="D13" s="144">
        <v>1489</v>
      </c>
      <c r="E13" s="143">
        <v>106038</v>
      </c>
      <c r="F13" s="155">
        <v>8.2046516690798224E-2</v>
      </c>
      <c r="G13" s="155">
        <v>3.8996788499770604E-2</v>
      </c>
      <c r="H13" s="155">
        <v>3.7481749987413784E-2</v>
      </c>
      <c r="I13" s="156">
        <v>7.904794776355839E-2</v>
      </c>
      <c r="J13" s="16"/>
      <c r="K13" s="16"/>
      <c r="L13" s="16"/>
      <c r="M13" s="16"/>
      <c r="N13" s="16"/>
      <c r="O13" s="16"/>
      <c r="P13" s="16"/>
      <c r="Q13" s="16"/>
      <c r="R13" s="16"/>
      <c r="S13" s="208"/>
      <c r="T13" s="189"/>
      <c r="U13" s="189"/>
      <c r="V13" s="189"/>
      <c r="W13" s="189"/>
      <c r="X13" s="189"/>
      <c r="Y13" s="189"/>
      <c r="Z13" s="189"/>
    </row>
    <row r="14" spans="1:26" s="179" customFormat="1" x14ac:dyDescent="0.25">
      <c r="A14" s="181" t="s">
        <v>492</v>
      </c>
      <c r="B14" s="127">
        <v>1500</v>
      </c>
      <c r="C14" s="127">
        <v>31</v>
      </c>
      <c r="D14" s="144">
        <v>29</v>
      </c>
      <c r="E14" s="143">
        <v>1560</v>
      </c>
      <c r="F14" s="155">
        <v>1.2005753156912793E-3</v>
      </c>
      <c r="G14" s="155">
        <v>5.9259825661416119E-4</v>
      </c>
      <c r="H14" s="155">
        <v>7.3000050344862303E-4</v>
      </c>
      <c r="I14" s="156">
        <v>1.1629302562397544E-3</v>
      </c>
      <c r="J14" s="16"/>
      <c r="K14" s="16"/>
      <c r="L14" s="16"/>
      <c r="M14" s="16"/>
      <c r="N14" s="16"/>
      <c r="O14" s="16"/>
      <c r="P14" s="16"/>
      <c r="Q14" s="16"/>
      <c r="R14" s="16"/>
      <c r="S14" s="208"/>
      <c r="T14" s="189"/>
      <c r="U14" s="189"/>
      <c r="V14" s="189"/>
      <c r="W14" s="189"/>
      <c r="X14" s="189"/>
      <c r="Y14" s="189"/>
      <c r="Z14" s="189"/>
    </row>
    <row r="15" spans="1:26" s="179" customFormat="1" x14ac:dyDescent="0.25">
      <c r="A15" s="181" t="s">
        <v>493</v>
      </c>
      <c r="B15" s="127">
        <v>431</v>
      </c>
      <c r="C15" s="127">
        <v>8</v>
      </c>
      <c r="D15" s="144">
        <v>10</v>
      </c>
      <c r="E15" s="143">
        <v>449</v>
      </c>
      <c r="F15" s="155">
        <v>3.4496530737529425E-4</v>
      </c>
      <c r="G15" s="155">
        <v>1.529285823520416E-4</v>
      </c>
      <c r="H15" s="155">
        <v>2.5172431153400795E-4</v>
      </c>
      <c r="I15" s="156">
        <v>3.3471518272541653E-4</v>
      </c>
      <c r="J15" s="16"/>
      <c r="K15" s="16"/>
      <c r="L15" s="16"/>
      <c r="M15" s="16"/>
      <c r="N15" s="16"/>
      <c r="O15" s="16"/>
      <c r="P15" s="16"/>
      <c r="Q15" s="16"/>
      <c r="R15" s="16"/>
      <c r="S15" s="208"/>
      <c r="T15" s="189"/>
      <c r="U15" s="189"/>
      <c r="V15" s="189"/>
      <c r="W15" s="189"/>
      <c r="X15" s="189"/>
      <c r="Y15" s="189"/>
      <c r="Z15" s="189"/>
    </row>
    <row r="16" spans="1:26" s="179" customFormat="1" x14ac:dyDescent="0.25">
      <c r="A16" s="181" t="s">
        <v>494</v>
      </c>
      <c r="B16" s="127">
        <v>14</v>
      </c>
      <c r="C16" s="127">
        <v>0</v>
      </c>
      <c r="D16" s="144">
        <v>1</v>
      </c>
      <c r="E16" s="143">
        <v>15</v>
      </c>
      <c r="F16" s="155">
        <v>1.1205369613118607E-5</v>
      </c>
      <c r="G16" s="155">
        <v>0</v>
      </c>
      <c r="H16" s="155">
        <v>2.5172431153400795E-5</v>
      </c>
      <c r="I16" s="156">
        <v>1.1182021694613024E-5</v>
      </c>
      <c r="J16" s="16"/>
      <c r="K16" s="16"/>
      <c r="L16" s="16"/>
      <c r="M16" s="16"/>
      <c r="N16" s="16"/>
      <c r="O16" s="16"/>
      <c r="P16" s="16"/>
      <c r="Q16" s="16"/>
      <c r="R16" s="16"/>
      <c r="S16" s="208"/>
      <c r="T16" s="189"/>
      <c r="U16" s="189"/>
      <c r="V16" s="189"/>
      <c r="W16" s="189"/>
      <c r="X16" s="189"/>
      <c r="Y16" s="189"/>
      <c r="Z16" s="189"/>
    </row>
    <row r="17" spans="1:9" x14ac:dyDescent="0.25">
      <c r="A17" s="190" t="s">
        <v>0</v>
      </c>
      <c r="B17" s="95">
        <f>SUM(B7:B16)</f>
        <v>134730</v>
      </c>
      <c r="C17" s="95">
        <f>SUM(C7:C16)</f>
        <v>2668</v>
      </c>
      <c r="D17" s="95">
        <f>SUM(D7:D16)</f>
        <v>1982</v>
      </c>
      <c r="E17" s="95">
        <f>SUM(E7:E16)</f>
        <v>139380</v>
      </c>
      <c r="F17" s="156">
        <v>0.10783567485539071</v>
      </c>
      <c r="G17" s="156">
        <v>5.1001682214405875E-2</v>
      </c>
      <c r="H17" s="156">
        <v>4.9891758546040374E-2</v>
      </c>
      <c r="I17" s="156">
        <v>0.10390334558634422</v>
      </c>
    </row>
    <row r="18" spans="1:9" x14ac:dyDescent="0.25">
      <c r="D18" s="16"/>
      <c r="E18" s="16"/>
    </row>
    <row r="19" spans="1:9" ht="15.75" x14ac:dyDescent="0.25">
      <c r="A19" s="56" t="s">
        <v>514</v>
      </c>
      <c r="B19" s="3"/>
      <c r="C19" s="3"/>
      <c r="D19" s="28"/>
      <c r="E19" s="28"/>
    </row>
    <row r="20" spans="1:9" ht="38.25" x14ac:dyDescent="0.25">
      <c r="A20" s="132" t="s">
        <v>495</v>
      </c>
      <c r="B20" s="112" t="s">
        <v>2</v>
      </c>
      <c r="C20" s="112" t="s">
        <v>3</v>
      </c>
      <c r="D20" s="112" t="s">
        <v>4</v>
      </c>
      <c r="E20" s="112" t="s">
        <v>0</v>
      </c>
      <c r="F20" s="112" t="s">
        <v>504</v>
      </c>
      <c r="G20" s="112" t="s">
        <v>505</v>
      </c>
      <c r="H20" s="112" t="s">
        <v>506</v>
      </c>
      <c r="I20" s="112" t="s">
        <v>682</v>
      </c>
    </row>
    <row r="21" spans="1:9" x14ac:dyDescent="0.25">
      <c r="A21" s="181" t="s">
        <v>485</v>
      </c>
      <c r="B21" s="127">
        <v>417</v>
      </c>
      <c r="C21" s="127">
        <v>1563</v>
      </c>
      <c r="D21" s="144">
        <v>1989</v>
      </c>
      <c r="E21" s="143">
        <v>3969</v>
      </c>
      <c r="F21" s="155">
        <v>3.0497169687129753E-3</v>
      </c>
      <c r="G21" s="155">
        <v>3.7264681760094606E-3</v>
      </c>
      <c r="H21" s="155">
        <v>2.5328771013392796E-3</v>
      </c>
      <c r="I21" s="156">
        <v>2.9587629403946061E-3</v>
      </c>
    </row>
    <row r="22" spans="1:9" x14ac:dyDescent="0.25">
      <c r="A22" s="181" t="s">
        <v>486</v>
      </c>
      <c r="B22" s="127">
        <v>2375</v>
      </c>
      <c r="C22" s="127">
        <v>3206</v>
      </c>
      <c r="D22" s="144">
        <v>8368</v>
      </c>
      <c r="E22" s="143">
        <v>13949</v>
      </c>
      <c r="F22" s="155">
        <v>1.7369491128760951E-2</v>
      </c>
      <c r="G22" s="155">
        <v>7.6436704877071854E-3</v>
      </c>
      <c r="H22" s="155">
        <v>1.065616670890251E-2</v>
      </c>
      <c r="I22" s="156">
        <v>1.0398534707877138E-2</v>
      </c>
    </row>
    <row r="23" spans="1:9" x14ac:dyDescent="0.25">
      <c r="A23" s="181" t="s">
        <v>487</v>
      </c>
      <c r="B23" s="127">
        <v>6</v>
      </c>
      <c r="C23" s="127">
        <v>38</v>
      </c>
      <c r="D23" s="144">
        <v>37</v>
      </c>
      <c r="E23" s="143">
        <v>81</v>
      </c>
      <c r="F23" s="155">
        <v>4.388081969371188E-5</v>
      </c>
      <c r="G23" s="155">
        <v>9.0598714451925466E-5</v>
      </c>
      <c r="H23" s="155">
        <v>4.7117371920338531E-5</v>
      </c>
      <c r="I23" s="156">
        <v>6.0382917150910331E-5</v>
      </c>
    </row>
    <row r="24" spans="1:9" x14ac:dyDescent="0.25">
      <c r="A24" s="181" t="s">
        <v>488</v>
      </c>
      <c r="B24" s="127">
        <v>216</v>
      </c>
      <c r="C24" s="127">
        <v>585</v>
      </c>
      <c r="D24" s="144">
        <v>839</v>
      </c>
      <c r="E24" s="143">
        <v>1640</v>
      </c>
      <c r="F24" s="155">
        <v>1.5797095089736277E-3</v>
      </c>
      <c r="G24" s="155">
        <v>1.3947433672204315E-3</v>
      </c>
      <c r="H24" s="155">
        <v>1.0684182443557845E-3</v>
      </c>
      <c r="I24" s="156">
        <v>1.2225677052776906E-3</v>
      </c>
    </row>
    <row r="25" spans="1:9" x14ac:dyDescent="0.25">
      <c r="A25" s="181" t="s">
        <v>489</v>
      </c>
      <c r="B25" s="127">
        <v>1637</v>
      </c>
      <c r="C25" s="127">
        <v>3713</v>
      </c>
      <c r="D25" s="144">
        <v>6268</v>
      </c>
      <c r="E25" s="143">
        <v>11618</v>
      </c>
      <c r="F25" s="155">
        <v>1.1972150306434391E-2</v>
      </c>
      <c r="G25" s="155">
        <v>8.8524480726315594E-3</v>
      </c>
      <c r="H25" s="155">
        <v>7.9819374918022132E-3</v>
      </c>
      <c r="I25" s="156">
        <v>8.6608485365342741E-3</v>
      </c>
    </row>
    <row r="26" spans="1:9" x14ac:dyDescent="0.25">
      <c r="A26" s="181" t="s">
        <v>490</v>
      </c>
      <c r="B26" s="127">
        <v>10</v>
      </c>
      <c r="C26" s="127">
        <v>23</v>
      </c>
      <c r="D26" s="144">
        <v>28</v>
      </c>
      <c r="E26" s="143">
        <v>61</v>
      </c>
      <c r="F26" s="155">
        <v>7.3134699489519795E-5</v>
      </c>
      <c r="G26" s="155">
        <v>5.483606401037594E-5</v>
      </c>
      <c r="H26" s="155">
        <v>3.5656389561337268E-5</v>
      </c>
      <c r="I26" s="156">
        <v>4.5473554891426295E-5</v>
      </c>
    </row>
    <row r="27" spans="1:9" x14ac:dyDescent="0.25">
      <c r="A27" s="181" t="s">
        <v>491</v>
      </c>
      <c r="B27" s="127">
        <v>14398</v>
      </c>
      <c r="C27" s="127">
        <v>35320</v>
      </c>
      <c r="D27" s="144">
        <v>56320</v>
      </c>
      <c r="E27" s="143">
        <v>106038</v>
      </c>
      <c r="F27" s="155">
        <v>0.10529934032501061</v>
      </c>
      <c r="G27" s="155">
        <v>8.4209120906368617E-2</v>
      </c>
      <c r="H27" s="155">
        <v>7.1720280717661247E-2</v>
      </c>
      <c r="I27" s="156">
        <v>7.904794776355839E-2</v>
      </c>
    </row>
    <row r="28" spans="1:9" x14ac:dyDescent="0.25">
      <c r="A28" s="181" t="s">
        <v>492</v>
      </c>
      <c r="B28" s="127">
        <v>185</v>
      </c>
      <c r="C28" s="127">
        <v>556</v>
      </c>
      <c r="D28" s="144">
        <v>819</v>
      </c>
      <c r="E28" s="143">
        <v>1560</v>
      </c>
      <c r="F28" s="155">
        <v>1.3529919405561163E-3</v>
      </c>
      <c r="G28" s="155">
        <v>1.3256022430334358E-3</v>
      </c>
      <c r="H28" s="155">
        <v>1.0429493946691151E-3</v>
      </c>
      <c r="I28" s="156">
        <v>1.1629302562397544E-3</v>
      </c>
    </row>
    <row r="29" spans="1:9" x14ac:dyDescent="0.25">
      <c r="A29" s="181" t="s">
        <v>493</v>
      </c>
      <c r="B29" s="127">
        <v>33</v>
      </c>
      <c r="C29" s="127">
        <v>187</v>
      </c>
      <c r="D29" s="144">
        <v>229</v>
      </c>
      <c r="E29" s="143">
        <v>449</v>
      </c>
      <c r="F29" s="155">
        <v>2.4134450831541534E-4</v>
      </c>
      <c r="G29" s="155">
        <v>4.4584104217131743E-4</v>
      </c>
      <c r="H29" s="155">
        <v>2.916183289123655E-4</v>
      </c>
      <c r="I29" s="156">
        <v>3.3471518272541653E-4</v>
      </c>
    </row>
    <row r="30" spans="1:9" x14ac:dyDescent="0.25">
      <c r="A30" s="181" t="s">
        <v>494</v>
      </c>
      <c r="B30" s="127">
        <v>1</v>
      </c>
      <c r="C30" s="127">
        <v>6</v>
      </c>
      <c r="D30" s="144">
        <v>8</v>
      </c>
      <c r="E30" s="143">
        <v>15</v>
      </c>
      <c r="F30" s="155">
        <v>7.3134699489519797E-6</v>
      </c>
      <c r="G30" s="155">
        <v>1.430506017661981E-5</v>
      </c>
      <c r="H30" s="155">
        <v>1.018753987466779E-5</v>
      </c>
      <c r="I30" s="156">
        <v>1.1182021694613024E-5</v>
      </c>
    </row>
    <row r="31" spans="1:9" x14ac:dyDescent="0.25">
      <c r="A31" s="190" t="s">
        <v>0</v>
      </c>
      <c r="B31" s="95">
        <f>SUM(B21:B30)</f>
        <v>19278</v>
      </c>
      <c r="C31" s="95">
        <f>SUM(C21:C30)</f>
        <v>45197</v>
      </c>
      <c r="D31" s="95">
        <f>SUM(D21:D30)</f>
        <v>74905</v>
      </c>
      <c r="E31" s="95">
        <f>SUM(E21:E30)</f>
        <v>139380</v>
      </c>
      <c r="F31" s="156">
        <v>0.14098907367589628</v>
      </c>
      <c r="G31" s="156">
        <v>0.10775763413378092</v>
      </c>
      <c r="H31" s="156">
        <v>9.5387209288998853E-2</v>
      </c>
      <c r="I31" s="156">
        <v>0.10390334558634422</v>
      </c>
    </row>
    <row r="33" spans="1:14" ht="15.75" x14ac:dyDescent="0.25">
      <c r="A33" s="56" t="s">
        <v>515</v>
      </c>
      <c r="B33" s="3"/>
      <c r="C33" s="3"/>
      <c r="D33" s="28"/>
    </row>
    <row r="34" spans="1:14" ht="25.5" x14ac:dyDescent="0.25">
      <c r="A34" s="132" t="s">
        <v>495</v>
      </c>
      <c r="B34" s="112" t="s">
        <v>151</v>
      </c>
      <c r="C34" s="112" t="s">
        <v>152</v>
      </c>
      <c r="D34" s="112" t="s">
        <v>388</v>
      </c>
      <c r="E34" s="112" t="s">
        <v>507</v>
      </c>
      <c r="F34" s="112" t="s">
        <v>508</v>
      </c>
      <c r="G34" s="112" t="s">
        <v>682</v>
      </c>
    </row>
    <row r="35" spans="1:14" x14ac:dyDescent="0.25">
      <c r="A35" s="181" t="s">
        <v>485</v>
      </c>
      <c r="B35" s="127">
        <v>2101</v>
      </c>
      <c r="C35" s="127">
        <v>1868</v>
      </c>
      <c r="D35" s="143">
        <v>3969</v>
      </c>
      <c r="E35" s="155">
        <v>2.9266199837580252E-3</v>
      </c>
      <c r="F35" s="155">
        <v>2.9957789666807794E-3</v>
      </c>
      <c r="G35" s="156">
        <v>2.9587629403946061E-3</v>
      </c>
    </row>
    <row r="36" spans="1:14" x14ac:dyDescent="0.25">
      <c r="A36" s="181" t="s">
        <v>486</v>
      </c>
      <c r="B36" s="127">
        <v>7627</v>
      </c>
      <c r="C36" s="127">
        <v>6322</v>
      </c>
      <c r="D36" s="143">
        <v>13949</v>
      </c>
      <c r="E36" s="155">
        <v>1.0624145938182988E-2</v>
      </c>
      <c r="F36" s="155">
        <v>1.013881939365947E-2</v>
      </c>
      <c r="G36" s="156">
        <v>1.0398534707877138E-2</v>
      </c>
    </row>
    <row r="37" spans="1:14" x14ac:dyDescent="0.25">
      <c r="A37" s="181" t="s">
        <v>487</v>
      </c>
      <c r="B37" s="127">
        <v>50</v>
      </c>
      <c r="C37" s="127">
        <v>31</v>
      </c>
      <c r="D37" s="143">
        <v>81</v>
      </c>
      <c r="E37" s="155">
        <v>6.9648262345502738E-5</v>
      </c>
      <c r="F37" s="155">
        <v>4.9715817969541846E-5</v>
      </c>
      <c r="G37" s="156">
        <v>6.0382917150910331E-5</v>
      </c>
    </row>
    <row r="38" spans="1:14" x14ac:dyDescent="0.25">
      <c r="A38" s="181" t="s">
        <v>488</v>
      </c>
      <c r="B38" s="127">
        <v>901</v>
      </c>
      <c r="C38" s="127">
        <v>739</v>
      </c>
      <c r="D38" s="143">
        <v>1640</v>
      </c>
      <c r="E38" s="155">
        <v>1.2550616874659594E-3</v>
      </c>
      <c r="F38" s="155">
        <v>1.1851609509513363E-3</v>
      </c>
      <c r="G38" s="156">
        <v>1.2225677052776906E-3</v>
      </c>
    </row>
    <row r="39" spans="1:14" x14ac:dyDescent="0.25">
      <c r="A39" s="181" t="s">
        <v>489</v>
      </c>
      <c r="B39" s="127">
        <v>6509</v>
      </c>
      <c r="C39" s="127">
        <v>5109</v>
      </c>
      <c r="D39" s="143">
        <v>11618</v>
      </c>
      <c r="E39" s="155">
        <v>9.0668107921375463E-3</v>
      </c>
      <c r="F39" s="155">
        <v>8.1934875485932031E-3</v>
      </c>
      <c r="G39" s="156">
        <v>8.6608485365342741E-3</v>
      </c>
    </row>
    <row r="40" spans="1:14" x14ac:dyDescent="0.25">
      <c r="A40" s="181" t="s">
        <v>490</v>
      </c>
      <c r="B40" s="127">
        <v>32</v>
      </c>
      <c r="C40" s="127">
        <v>29</v>
      </c>
      <c r="D40" s="143">
        <v>61</v>
      </c>
      <c r="E40" s="155">
        <v>4.4574887901121758E-5</v>
      </c>
      <c r="F40" s="155">
        <v>4.6508345842474629E-5</v>
      </c>
      <c r="G40" s="156">
        <v>4.5473554891426295E-5</v>
      </c>
    </row>
    <row r="41" spans="1:14" x14ac:dyDescent="0.25">
      <c r="A41" s="181" t="s">
        <v>491</v>
      </c>
      <c r="B41" s="127">
        <v>62049</v>
      </c>
      <c r="C41" s="127">
        <v>43989</v>
      </c>
      <c r="D41" s="143">
        <v>106038</v>
      </c>
      <c r="E41" s="155">
        <v>8.6432100605521991E-2</v>
      </c>
      <c r="F41" s="155">
        <v>7.0546745698779875E-2</v>
      </c>
      <c r="G41" s="156">
        <v>7.904794776355839E-2</v>
      </c>
    </row>
    <row r="42" spans="1:14" x14ac:dyDescent="0.25">
      <c r="A42" s="181" t="s">
        <v>492</v>
      </c>
      <c r="B42" s="127">
        <v>860</v>
      </c>
      <c r="C42" s="127">
        <v>700</v>
      </c>
      <c r="D42" s="143">
        <v>1560</v>
      </c>
      <c r="E42" s="155">
        <v>1.1979501123426473E-3</v>
      </c>
      <c r="F42" s="155">
        <v>1.1226152444735256E-3</v>
      </c>
      <c r="G42" s="156">
        <v>1.1629302562397544E-3</v>
      </c>
    </row>
    <row r="43" spans="1:14" x14ac:dyDescent="0.25">
      <c r="A43" s="181" t="s">
        <v>493</v>
      </c>
      <c r="B43" s="127">
        <v>244</v>
      </c>
      <c r="C43" s="127">
        <v>205</v>
      </c>
      <c r="D43" s="143">
        <v>449</v>
      </c>
      <c r="E43" s="155">
        <v>3.398835202460534E-4</v>
      </c>
      <c r="F43" s="155">
        <v>3.2876589302438964E-4</v>
      </c>
      <c r="G43" s="156">
        <v>3.3471518272541653E-4</v>
      </c>
    </row>
    <row r="44" spans="1:14" x14ac:dyDescent="0.25">
      <c r="A44" s="181" t="s">
        <v>494</v>
      </c>
      <c r="B44" s="127">
        <v>9</v>
      </c>
      <c r="C44" s="127">
        <v>6</v>
      </c>
      <c r="D44" s="143">
        <v>15</v>
      </c>
      <c r="E44" s="155">
        <v>1.2536687222190494E-5</v>
      </c>
      <c r="F44" s="155">
        <v>9.6224163812016468E-6</v>
      </c>
      <c r="G44" s="156">
        <v>1.1182021694613024E-5</v>
      </c>
    </row>
    <row r="45" spans="1:14" x14ac:dyDescent="0.25">
      <c r="A45" s="190" t="s">
        <v>0</v>
      </c>
      <c r="B45" s="95">
        <v>80382</v>
      </c>
      <c r="C45" s="95">
        <v>58998</v>
      </c>
      <c r="D45" s="95">
        <v>139380</v>
      </c>
      <c r="E45" s="156">
        <v>0.11196933247712403</v>
      </c>
      <c r="F45" s="156">
        <v>9.4617220276355801E-2</v>
      </c>
      <c r="G45" s="156">
        <v>0.10390334558634422</v>
      </c>
    </row>
    <row r="47" spans="1:14" ht="15.75" x14ac:dyDescent="0.25">
      <c r="A47" s="56" t="s">
        <v>498</v>
      </c>
      <c r="D47" s="16"/>
      <c r="E47" s="16"/>
    </row>
    <row r="48" spans="1:14" x14ac:dyDescent="0.25">
      <c r="A48" s="132" t="s">
        <v>46</v>
      </c>
      <c r="B48" s="204" t="s">
        <v>485</v>
      </c>
      <c r="C48" s="204" t="s">
        <v>486</v>
      </c>
      <c r="D48" s="204" t="s">
        <v>487</v>
      </c>
      <c r="E48" s="204" t="s">
        <v>488</v>
      </c>
      <c r="F48" s="204" t="s">
        <v>489</v>
      </c>
      <c r="G48" s="204" t="s">
        <v>490</v>
      </c>
      <c r="H48" s="204" t="s">
        <v>491</v>
      </c>
      <c r="I48" s="204" t="s">
        <v>492</v>
      </c>
      <c r="J48" s="204" t="s">
        <v>493</v>
      </c>
      <c r="K48" s="204" t="s">
        <v>494</v>
      </c>
      <c r="L48" s="204" t="s">
        <v>530</v>
      </c>
      <c r="M48" s="204" t="s">
        <v>497</v>
      </c>
      <c r="N48" s="204" t="s">
        <v>499</v>
      </c>
    </row>
    <row r="49" spans="1:14" x14ac:dyDescent="0.25">
      <c r="A49" s="181" t="s">
        <v>254</v>
      </c>
      <c r="B49" s="127">
        <v>173</v>
      </c>
      <c r="C49" s="127">
        <v>5181</v>
      </c>
      <c r="D49" s="127">
        <v>0</v>
      </c>
      <c r="E49" s="127">
        <v>26</v>
      </c>
      <c r="F49" s="127">
        <v>266</v>
      </c>
      <c r="G49" s="127">
        <v>0</v>
      </c>
      <c r="H49" s="127">
        <v>563</v>
      </c>
      <c r="I49" s="127">
        <v>117</v>
      </c>
      <c r="J49" s="127">
        <v>0</v>
      </c>
      <c r="K49" s="127">
        <v>0</v>
      </c>
      <c r="L49" s="95">
        <f>SUM(B49:K49)</f>
        <v>6326</v>
      </c>
      <c r="M49" s="127">
        <v>17157</v>
      </c>
      <c r="N49" s="156">
        <f>L49/M49</f>
        <v>0.36871247887159758</v>
      </c>
    </row>
    <row r="50" spans="1:14" x14ac:dyDescent="0.25">
      <c r="A50" s="181" t="s">
        <v>255</v>
      </c>
      <c r="B50" s="127">
        <v>171</v>
      </c>
      <c r="C50" s="127">
        <v>3363</v>
      </c>
      <c r="D50" s="127">
        <v>2</v>
      </c>
      <c r="E50" s="127">
        <v>51</v>
      </c>
      <c r="F50" s="127">
        <v>709</v>
      </c>
      <c r="G50" s="127">
        <v>0</v>
      </c>
      <c r="H50" s="127">
        <v>741</v>
      </c>
      <c r="I50" s="127">
        <v>237</v>
      </c>
      <c r="J50" s="127">
        <v>1</v>
      </c>
      <c r="K50" s="127">
        <v>0</v>
      </c>
      <c r="L50" s="95">
        <f t="shared" ref="L50:L65" si="0">SUM(B50:K50)</f>
        <v>5275</v>
      </c>
      <c r="M50" s="127">
        <v>18806</v>
      </c>
      <c r="N50" s="156">
        <f t="shared" ref="N50:N65" si="1">L50/M50</f>
        <v>0.28049558651494205</v>
      </c>
    </row>
    <row r="51" spans="1:14" x14ac:dyDescent="0.25">
      <c r="A51" s="181" t="s">
        <v>256</v>
      </c>
      <c r="B51" s="127">
        <v>1951</v>
      </c>
      <c r="C51" s="127">
        <v>811</v>
      </c>
      <c r="D51" s="127">
        <v>12</v>
      </c>
      <c r="E51" s="127">
        <v>50</v>
      </c>
      <c r="F51" s="127">
        <v>1031</v>
      </c>
      <c r="G51" s="127">
        <v>0</v>
      </c>
      <c r="H51" s="127">
        <v>866</v>
      </c>
      <c r="I51" s="127">
        <v>566</v>
      </c>
      <c r="J51" s="127">
        <v>3</v>
      </c>
      <c r="K51" s="127">
        <v>0</v>
      </c>
      <c r="L51" s="95">
        <f t="shared" si="0"/>
        <v>5290</v>
      </c>
      <c r="M51" s="127">
        <v>37660</v>
      </c>
      <c r="N51" s="156">
        <f t="shared" si="1"/>
        <v>0.14046733935209771</v>
      </c>
    </row>
    <row r="52" spans="1:14" x14ac:dyDescent="0.25">
      <c r="A52" s="181" t="s">
        <v>257</v>
      </c>
      <c r="B52" s="127">
        <v>21</v>
      </c>
      <c r="C52" s="127">
        <v>135</v>
      </c>
      <c r="D52" s="127">
        <v>4</v>
      </c>
      <c r="E52" s="127">
        <v>789</v>
      </c>
      <c r="F52" s="127">
        <v>1680</v>
      </c>
      <c r="G52" s="127">
        <v>0</v>
      </c>
      <c r="H52" s="127">
        <v>458</v>
      </c>
      <c r="I52" s="127">
        <v>15</v>
      </c>
      <c r="J52" s="127">
        <v>4</v>
      </c>
      <c r="K52" s="127">
        <v>0</v>
      </c>
      <c r="L52" s="95">
        <f t="shared" si="0"/>
        <v>3106</v>
      </c>
      <c r="M52" s="127">
        <v>12540</v>
      </c>
      <c r="N52" s="156">
        <f t="shared" si="1"/>
        <v>0.24768740031897926</v>
      </c>
    </row>
    <row r="53" spans="1:14" x14ac:dyDescent="0.25">
      <c r="A53" s="181" t="s">
        <v>258</v>
      </c>
      <c r="B53" s="127">
        <v>202</v>
      </c>
      <c r="C53" s="127">
        <v>400</v>
      </c>
      <c r="D53" s="127">
        <v>24</v>
      </c>
      <c r="E53" s="127">
        <v>151</v>
      </c>
      <c r="F53" s="127">
        <v>3162</v>
      </c>
      <c r="G53" s="127">
        <v>0</v>
      </c>
      <c r="H53" s="127">
        <v>1039</v>
      </c>
      <c r="I53" s="127">
        <v>65</v>
      </c>
      <c r="J53" s="127">
        <v>11</v>
      </c>
      <c r="K53" s="127">
        <v>0</v>
      </c>
      <c r="L53" s="95">
        <f t="shared" si="0"/>
        <v>5054</v>
      </c>
      <c r="M53" s="127">
        <v>45656</v>
      </c>
      <c r="N53" s="156">
        <f t="shared" si="1"/>
        <v>0.11069738917119328</v>
      </c>
    </row>
    <row r="54" spans="1:14" x14ac:dyDescent="0.25">
      <c r="A54" s="181" t="s">
        <v>259</v>
      </c>
      <c r="B54" s="127">
        <v>240</v>
      </c>
      <c r="C54" s="127">
        <v>612</v>
      </c>
      <c r="D54" s="127">
        <v>12</v>
      </c>
      <c r="E54" s="127">
        <v>87</v>
      </c>
      <c r="F54" s="127">
        <v>1187</v>
      </c>
      <c r="G54" s="127">
        <v>2</v>
      </c>
      <c r="H54" s="127">
        <v>4674</v>
      </c>
      <c r="I54" s="127">
        <v>86</v>
      </c>
      <c r="J54" s="127">
        <v>119</v>
      </c>
      <c r="K54" s="127">
        <v>1</v>
      </c>
      <c r="L54" s="95">
        <f t="shared" si="0"/>
        <v>7020</v>
      </c>
      <c r="M54" s="127">
        <v>131482</v>
      </c>
      <c r="N54" s="156">
        <f t="shared" si="1"/>
        <v>5.3391338738382442E-2</v>
      </c>
    </row>
    <row r="55" spans="1:14" x14ac:dyDescent="0.25">
      <c r="A55" s="181" t="s">
        <v>260</v>
      </c>
      <c r="B55" s="127">
        <v>1058</v>
      </c>
      <c r="C55" s="127">
        <v>2813</v>
      </c>
      <c r="D55" s="127">
        <v>23</v>
      </c>
      <c r="E55" s="127">
        <v>454</v>
      </c>
      <c r="F55" s="127">
        <v>3120</v>
      </c>
      <c r="G55" s="127">
        <v>22</v>
      </c>
      <c r="H55" s="127">
        <v>40576</v>
      </c>
      <c r="I55" s="127">
        <v>394</v>
      </c>
      <c r="J55" s="127">
        <v>268</v>
      </c>
      <c r="K55" s="127">
        <v>4</v>
      </c>
      <c r="L55" s="95">
        <f t="shared" si="0"/>
        <v>48732</v>
      </c>
      <c r="M55" s="127">
        <v>691756</v>
      </c>
      <c r="N55" s="156">
        <f t="shared" si="1"/>
        <v>7.0446804942783298E-2</v>
      </c>
    </row>
    <row r="56" spans="1:14" x14ac:dyDescent="0.25">
      <c r="A56" s="181" t="s">
        <v>355</v>
      </c>
      <c r="B56" s="127">
        <v>9</v>
      </c>
      <c r="C56" s="127">
        <v>39</v>
      </c>
      <c r="D56" s="127">
        <v>0</v>
      </c>
      <c r="E56" s="127">
        <v>3</v>
      </c>
      <c r="F56" s="127">
        <v>44</v>
      </c>
      <c r="G56" s="127">
        <v>0</v>
      </c>
      <c r="H56" s="127">
        <v>1513</v>
      </c>
      <c r="I56" s="127">
        <v>9</v>
      </c>
      <c r="J56" s="127">
        <v>6</v>
      </c>
      <c r="K56" s="127">
        <v>0</v>
      </c>
      <c r="L56" s="95">
        <f t="shared" si="0"/>
        <v>1623</v>
      </c>
      <c r="M56" s="127">
        <v>28640</v>
      </c>
      <c r="N56" s="156">
        <f t="shared" si="1"/>
        <v>5.6668994413407822E-2</v>
      </c>
    </row>
    <row r="57" spans="1:14" x14ac:dyDescent="0.25">
      <c r="A57" s="181" t="s">
        <v>261</v>
      </c>
      <c r="B57" s="127">
        <v>11</v>
      </c>
      <c r="C57" s="127">
        <v>60</v>
      </c>
      <c r="D57" s="127">
        <v>0</v>
      </c>
      <c r="E57" s="127">
        <v>4</v>
      </c>
      <c r="F57" s="127">
        <v>69</v>
      </c>
      <c r="G57" s="127">
        <v>0</v>
      </c>
      <c r="H57" s="127">
        <v>2411</v>
      </c>
      <c r="I57" s="127">
        <v>9</v>
      </c>
      <c r="J57" s="127">
        <v>3</v>
      </c>
      <c r="K57" s="127">
        <v>0</v>
      </c>
      <c r="L57" s="95">
        <f t="shared" si="0"/>
        <v>2567</v>
      </c>
      <c r="M57" s="127">
        <v>59312</v>
      </c>
      <c r="N57" s="156">
        <f t="shared" si="1"/>
        <v>4.3279606150526034E-2</v>
      </c>
    </row>
    <row r="58" spans="1:14" x14ac:dyDescent="0.25">
      <c r="A58" s="181" t="s">
        <v>320</v>
      </c>
      <c r="B58" s="127">
        <v>9</v>
      </c>
      <c r="C58" s="127">
        <v>78</v>
      </c>
      <c r="D58" s="127">
        <v>0</v>
      </c>
      <c r="E58" s="127">
        <v>3</v>
      </c>
      <c r="F58" s="127">
        <v>30</v>
      </c>
      <c r="G58" s="127">
        <v>1</v>
      </c>
      <c r="H58" s="127">
        <v>867</v>
      </c>
      <c r="I58" s="127">
        <v>9</v>
      </c>
      <c r="J58" s="127">
        <v>1</v>
      </c>
      <c r="K58" s="127">
        <v>0</v>
      </c>
      <c r="L58" s="95">
        <f t="shared" si="0"/>
        <v>998</v>
      </c>
      <c r="M58" s="127">
        <v>22963</v>
      </c>
      <c r="N58" s="156">
        <f t="shared" si="1"/>
        <v>4.3461220223838345E-2</v>
      </c>
    </row>
    <row r="59" spans="1:14" x14ac:dyDescent="0.25">
      <c r="A59" s="181" t="s">
        <v>267</v>
      </c>
      <c r="B59" s="127">
        <v>76</v>
      </c>
      <c r="C59" s="127">
        <v>266</v>
      </c>
      <c r="D59" s="127">
        <v>2</v>
      </c>
      <c r="E59" s="127">
        <v>12</v>
      </c>
      <c r="F59" s="127">
        <v>175</v>
      </c>
      <c r="G59" s="127">
        <v>5</v>
      </c>
      <c r="H59" s="127">
        <v>10328</v>
      </c>
      <c r="I59" s="127">
        <v>36</v>
      </c>
      <c r="J59" s="127">
        <v>7</v>
      </c>
      <c r="K59" s="127">
        <v>2</v>
      </c>
      <c r="L59" s="95">
        <f t="shared" si="0"/>
        <v>10909</v>
      </c>
      <c r="M59" s="127">
        <v>132043</v>
      </c>
      <c r="N59" s="156">
        <f t="shared" si="1"/>
        <v>8.2617026271744817E-2</v>
      </c>
    </row>
    <row r="60" spans="1:14" x14ac:dyDescent="0.25">
      <c r="A60" s="181" t="s">
        <v>269</v>
      </c>
      <c r="B60" s="127">
        <v>15</v>
      </c>
      <c r="C60" s="127">
        <v>80</v>
      </c>
      <c r="D60" s="127">
        <v>0</v>
      </c>
      <c r="E60" s="127">
        <v>2</v>
      </c>
      <c r="F60" s="127">
        <v>63</v>
      </c>
      <c r="G60" s="127">
        <v>1</v>
      </c>
      <c r="H60" s="127">
        <v>18629</v>
      </c>
      <c r="I60" s="127">
        <v>6</v>
      </c>
      <c r="J60" s="127">
        <v>12</v>
      </c>
      <c r="K60" s="127">
        <v>0</v>
      </c>
      <c r="L60" s="95">
        <f t="shared" si="0"/>
        <v>18808</v>
      </c>
      <c r="M60" s="127">
        <v>61266</v>
      </c>
      <c r="N60" s="156">
        <f t="shared" si="1"/>
        <v>0.30698919465935431</v>
      </c>
    </row>
    <row r="61" spans="1:14" x14ac:dyDescent="0.25">
      <c r="A61" s="181" t="s">
        <v>263</v>
      </c>
      <c r="B61" s="127">
        <v>21</v>
      </c>
      <c r="C61" s="127">
        <v>54</v>
      </c>
      <c r="D61" s="127">
        <v>0</v>
      </c>
      <c r="E61" s="127">
        <v>4</v>
      </c>
      <c r="F61" s="127">
        <v>33</v>
      </c>
      <c r="G61" s="127">
        <v>2</v>
      </c>
      <c r="H61" s="127">
        <v>6081</v>
      </c>
      <c r="I61" s="127">
        <v>4</v>
      </c>
      <c r="J61" s="127">
        <v>3</v>
      </c>
      <c r="K61" s="127">
        <v>1</v>
      </c>
      <c r="L61" s="95">
        <f t="shared" si="0"/>
        <v>6203</v>
      </c>
      <c r="M61" s="127">
        <v>28868</v>
      </c>
      <c r="N61" s="156">
        <f t="shared" si="1"/>
        <v>0.21487460163502842</v>
      </c>
    </row>
    <row r="62" spans="1:14" x14ac:dyDescent="0.25">
      <c r="A62" s="181" t="s">
        <v>264</v>
      </c>
      <c r="B62" s="127">
        <v>6</v>
      </c>
      <c r="C62" s="127">
        <v>40</v>
      </c>
      <c r="D62" s="127">
        <v>2</v>
      </c>
      <c r="E62" s="127">
        <v>4</v>
      </c>
      <c r="F62" s="127">
        <v>39</v>
      </c>
      <c r="G62" s="127">
        <v>3</v>
      </c>
      <c r="H62" s="127">
        <v>14067</v>
      </c>
      <c r="I62" s="127">
        <v>5</v>
      </c>
      <c r="J62" s="127">
        <v>3</v>
      </c>
      <c r="K62" s="127">
        <v>0</v>
      </c>
      <c r="L62" s="95">
        <f t="shared" si="0"/>
        <v>14169</v>
      </c>
      <c r="M62" s="127">
        <v>43658</v>
      </c>
      <c r="N62" s="156">
        <f t="shared" si="1"/>
        <v>0.32454532960740301</v>
      </c>
    </row>
    <row r="63" spans="1:14" x14ac:dyDescent="0.25">
      <c r="A63" s="181" t="s">
        <v>265</v>
      </c>
      <c r="B63" s="127">
        <v>0</v>
      </c>
      <c r="C63" s="127">
        <v>4</v>
      </c>
      <c r="D63" s="127">
        <v>0</v>
      </c>
      <c r="E63" s="127">
        <v>0</v>
      </c>
      <c r="F63" s="127">
        <v>2</v>
      </c>
      <c r="G63" s="127">
        <v>0</v>
      </c>
      <c r="H63" s="127">
        <v>992</v>
      </c>
      <c r="I63" s="127">
        <v>0</v>
      </c>
      <c r="J63" s="127">
        <v>0</v>
      </c>
      <c r="K63" s="127">
        <v>0</v>
      </c>
      <c r="L63" s="95">
        <f t="shared" si="0"/>
        <v>998</v>
      </c>
      <c r="M63" s="127">
        <v>2476</v>
      </c>
      <c r="N63" s="156">
        <f t="shared" si="1"/>
        <v>0.40306946688206785</v>
      </c>
    </row>
    <row r="64" spans="1:14" x14ac:dyDescent="0.25">
      <c r="A64" s="181" t="s">
        <v>266</v>
      </c>
      <c r="B64" s="127">
        <v>6</v>
      </c>
      <c r="C64" s="127">
        <v>13</v>
      </c>
      <c r="D64" s="127">
        <v>0</v>
      </c>
      <c r="E64" s="127">
        <v>0</v>
      </c>
      <c r="F64" s="127">
        <v>8</v>
      </c>
      <c r="G64" s="127">
        <v>25</v>
      </c>
      <c r="H64" s="127">
        <v>2233</v>
      </c>
      <c r="I64" s="127">
        <v>2</v>
      </c>
      <c r="J64" s="127">
        <v>8</v>
      </c>
      <c r="K64" s="127">
        <v>7</v>
      </c>
      <c r="L64" s="95">
        <f t="shared" si="0"/>
        <v>2302</v>
      </c>
      <c r="M64" s="127">
        <v>7156</v>
      </c>
      <c r="N64" s="156">
        <f t="shared" si="1"/>
        <v>0.32168809390721076</v>
      </c>
    </row>
    <row r="65" spans="1:26" x14ac:dyDescent="0.25">
      <c r="A65" s="83" t="s">
        <v>0</v>
      </c>
      <c r="B65" s="94">
        <v>3969</v>
      </c>
      <c r="C65" s="94">
        <v>13949</v>
      </c>
      <c r="D65" s="94">
        <v>81</v>
      </c>
      <c r="E65" s="94">
        <v>1640</v>
      </c>
      <c r="F65" s="94">
        <v>11618</v>
      </c>
      <c r="G65" s="94">
        <v>61</v>
      </c>
      <c r="H65" s="94">
        <v>106038</v>
      </c>
      <c r="I65" s="94">
        <v>1560</v>
      </c>
      <c r="J65" s="94">
        <v>449</v>
      </c>
      <c r="K65" s="94">
        <v>15</v>
      </c>
      <c r="L65" s="94">
        <f t="shared" si="0"/>
        <v>139380</v>
      </c>
      <c r="M65" s="129">
        <v>1341439</v>
      </c>
      <c r="N65" s="156">
        <f t="shared" si="1"/>
        <v>0.10390334558634422</v>
      </c>
    </row>
    <row r="67" spans="1:26" ht="15.75" x14ac:dyDescent="0.25">
      <c r="A67" s="56" t="s">
        <v>516</v>
      </c>
      <c r="B67" s="3"/>
      <c r="C67" s="3"/>
      <c r="D67" s="28"/>
      <c r="E67" s="28"/>
    </row>
    <row r="68" spans="1:26" ht="51.75" customHeight="1" x14ac:dyDescent="0.25">
      <c r="A68" s="132" t="s">
        <v>495</v>
      </c>
      <c r="B68" s="207" t="s">
        <v>683</v>
      </c>
      <c r="C68" s="207" t="s">
        <v>393</v>
      </c>
      <c r="D68" s="207" t="s">
        <v>684</v>
      </c>
      <c r="E68" s="207" t="s">
        <v>685</v>
      </c>
      <c r="F68" s="207" t="s">
        <v>686</v>
      </c>
      <c r="G68" s="207" t="s">
        <v>272</v>
      </c>
      <c r="H68" s="207" t="s">
        <v>362</v>
      </c>
      <c r="I68" s="207" t="s">
        <v>0</v>
      </c>
      <c r="J68" s="207" t="s">
        <v>504</v>
      </c>
      <c r="K68" s="207" t="s">
        <v>687</v>
      </c>
      <c r="L68" s="207" t="s">
        <v>505</v>
      </c>
      <c r="M68" s="207" t="s">
        <v>688</v>
      </c>
      <c r="N68" s="207" t="s">
        <v>689</v>
      </c>
      <c r="O68" s="207" t="s">
        <v>690</v>
      </c>
      <c r="P68" s="207" t="s">
        <v>511</v>
      </c>
      <c r="Q68" s="207" t="s">
        <v>512</v>
      </c>
      <c r="S68" s="16"/>
      <c r="T68" s="16"/>
      <c r="U68" s="16"/>
      <c r="V68" s="16"/>
      <c r="W68" s="16"/>
      <c r="X68" s="16"/>
      <c r="Y68" s="16"/>
      <c r="Z68" s="16"/>
    </row>
    <row r="69" spans="1:26" x14ac:dyDescent="0.25">
      <c r="A69" s="113" t="s">
        <v>485</v>
      </c>
      <c r="B69" s="100">
        <v>320</v>
      </c>
      <c r="C69" s="100">
        <v>97</v>
      </c>
      <c r="D69" s="100">
        <v>1561</v>
      </c>
      <c r="E69" s="100">
        <v>721</v>
      </c>
      <c r="F69" s="100">
        <v>440</v>
      </c>
      <c r="G69" s="100">
        <v>701</v>
      </c>
      <c r="H69" s="100">
        <v>0</v>
      </c>
      <c r="I69" s="22">
        <v>3840</v>
      </c>
      <c r="J69" s="155">
        <v>2.5544007535482222E-3</v>
      </c>
      <c r="K69" s="155">
        <v>8.4708759060344082E-3</v>
      </c>
      <c r="L69" s="155">
        <v>3.7254125160495833E-3</v>
      </c>
      <c r="M69" s="155">
        <v>3.7924414170370565E-3</v>
      </c>
      <c r="N69" s="155">
        <v>2.255149685560379E-3</v>
      </c>
      <c r="O69" s="155">
        <v>2.2751466999013344E-3</v>
      </c>
      <c r="P69" s="155">
        <v>0</v>
      </c>
      <c r="Q69" s="156">
        <v>3.0734728081696751E-3</v>
      </c>
      <c r="S69" s="16"/>
      <c r="T69" s="16"/>
      <c r="U69" s="16"/>
      <c r="V69" s="16"/>
      <c r="W69" s="16"/>
      <c r="X69" s="16"/>
      <c r="Y69" s="16"/>
      <c r="Z69" s="16"/>
    </row>
    <row r="70" spans="1:26" x14ac:dyDescent="0.25">
      <c r="A70" s="113" t="s">
        <v>486</v>
      </c>
      <c r="B70" s="100">
        <v>1424</v>
      </c>
      <c r="C70" s="100">
        <v>951</v>
      </c>
      <c r="D70" s="100">
        <v>3203</v>
      </c>
      <c r="E70" s="100">
        <v>5313</v>
      </c>
      <c r="F70" s="100">
        <v>841</v>
      </c>
      <c r="G70" s="100">
        <v>1698</v>
      </c>
      <c r="H70" s="100">
        <v>1</v>
      </c>
      <c r="I70" s="22">
        <v>13431</v>
      </c>
      <c r="J70" s="155">
        <v>1.1367083353289589E-2</v>
      </c>
      <c r="K70" s="155">
        <v>8.3049515326172385E-2</v>
      </c>
      <c r="L70" s="155">
        <v>7.6441359954559987E-3</v>
      </c>
      <c r="M70" s="155">
        <v>2.7946243063408989E-2</v>
      </c>
      <c r="N70" s="155">
        <v>4.3104111035369977E-3</v>
      </c>
      <c r="O70" s="155">
        <v>5.5109830191618636E-3</v>
      </c>
      <c r="P70" s="155">
        <v>3.0674846625766872E-3</v>
      </c>
      <c r="Q70" s="156">
        <v>1.0749951376699714E-2</v>
      </c>
      <c r="S70" s="16"/>
      <c r="T70" s="16"/>
      <c r="U70" s="16"/>
      <c r="V70" s="16"/>
      <c r="W70" s="16"/>
      <c r="X70" s="16"/>
      <c r="Y70" s="16"/>
      <c r="Z70" s="16"/>
    </row>
    <row r="71" spans="1:26" x14ac:dyDescent="0.25">
      <c r="A71" s="113" t="s">
        <v>487</v>
      </c>
      <c r="B71" s="100">
        <v>6</v>
      </c>
      <c r="C71" s="100">
        <v>0</v>
      </c>
      <c r="D71" s="100">
        <v>38</v>
      </c>
      <c r="E71" s="100">
        <v>19</v>
      </c>
      <c r="F71" s="100">
        <v>5</v>
      </c>
      <c r="G71" s="100">
        <v>13</v>
      </c>
      <c r="H71" s="100">
        <v>0</v>
      </c>
      <c r="I71" s="22">
        <v>81</v>
      </c>
      <c r="J71" s="155">
        <v>4.7895014129029165E-5</v>
      </c>
      <c r="K71" s="155">
        <v>0</v>
      </c>
      <c r="L71" s="155">
        <v>9.0689093920489535E-5</v>
      </c>
      <c r="M71" s="155">
        <v>9.9939510296399544E-5</v>
      </c>
      <c r="N71" s="155">
        <v>2.5626700972277034E-5</v>
      </c>
      <c r="O71" s="155">
        <v>4.2192449498883521E-5</v>
      </c>
      <c r="P71" s="155">
        <v>0</v>
      </c>
      <c r="Q71" s="156">
        <v>6.4831067047329077E-5</v>
      </c>
      <c r="S71" s="16"/>
      <c r="T71" s="16"/>
      <c r="U71" s="16"/>
      <c r="V71" s="16"/>
      <c r="W71" s="16"/>
      <c r="X71" s="16"/>
      <c r="Y71" s="16"/>
      <c r="Z71" s="16"/>
    </row>
    <row r="72" spans="1:26" x14ac:dyDescent="0.25">
      <c r="A72" s="113" t="s">
        <v>488</v>
      </c>
      <c r="B72" s="100">
        <v>197</v>
      </c>
      <c r="C72" s="100">
        <v>19</v>
      </c>
      <c r="D72" s="100">
        <v>585</v>
      </c>
      <c r="E72" s="100">
        <v>535</v>
      </c>
      <c r="F72" s="100">
        <v>76</v>
      </c>
      <c r="G72" s="100">
        <v>190</v>
      </c>
      <c r="H72" s="100">
        <v>0</v>
      </c>
      <c r="I72" s="22">
        <v>1602</v>
      </c>
      <c r="J72" s="155">
        <v>1.5725529639031243E-3</v>
      </c>
      <c r="K72" s="155">
        <v>1.659243734171688E-3</v>
      </c>
      <c r="L72" s="155">
        <v>1.3961347353549046E-3</v>
      </c>
      <c r="M72" s="155">
        <v>2.8140862109775661E-3</v>
      </c>
      <c r="N72" s="155">
        <v>3.8952585477861095E-4</v>
      </c>
      <c r="O72" s="155">
        <v>6.166588772913746E-4</v>
      </c>
      <c r="P72" s="155">
        <v>0</v>
      </c>
      <c r="Q72" s="156">
        <v>1.2822144371582862E-3</v>
      </c>
      <c r="S72" s="16"/>
      <c r="T72" s="16"/>
      <c r="U72" s="16"/>
      <c r="V72" s="16"/>
      <c r="W72" s="16"/>
      <c r="X72" s="16"/>
      <c r="Y72" s="16"/>
      <c r="Z72" s="16"/>
    </row>
    <row r="73" spans="1:26" x14ac:dyDescent="0.25">
      <c r="A73" s="113" t="s">
        <v>489</v>
      </c>
      <c r="B73" s="100">
        <v>1428</v>
      </c>
      <c r="C73" s="100">
        <v>209</v>
      </c>
      <c r="D73" s="100">
        <v>3709</v>
      </c>
      <c r="E73" s="100">
        <v>2903</v>
      </c>
      <c r="F73" s="100">
        <v>1094</v>
      </c>
      <c r="G73" s="100">
        <v>1919</v>
      </c>
      <c r="H73" s="100">
        <v>0</v>
      </c>
      <c r="I73" s="22">
        <v>11262</v>
      </c>
      <c r="J73" s="155">
        <v>1.1399013362708942E-2</v>
      </c>
      <c r="K73" s="155">
        <v>1.8251681075888569E-2</v>
      </c>
      <c r="L73" s="155">
        <v>8.8517328776604124E-3</v>
      </c>
      <c r="M73" s="155">
        <v>1.5269705178444625E-2</v>
      </c>
      <c r="N73" s="155">
        <v>5.6071221727342149E-3</v>
      </c>
      <c r="O73" s="155">
        <v>6.2282546606428832E-3</v>
      </c>
      <c r="P73" s="155">
        <v>0</v>
      </c>
      <c r="Q73" s="156">
        <v>9.0139194702101248E-3</v>
      </c>
      <c r="S73" s="16"/>
      <c r="T73" s="16"/>
      <c r="U73" s="16"/>
      <c r="V73" s="16"/>
      <c r="W73" s="16"/>
      <c r="X73" s="16"/>
      <c r="Y73" s="16"/>
      <c r="Z73" s="16"/>
    </row>
    <row r="74" spans="1:26" x14ac:dyDescent="0.25">
      <c r="A74" s="113" t="s">
        <v>490</v>
      </c>
      <c r="B74" s="100">
        <v>10</v>
      </c>
      <c r="C74" s="100">
        <v>0</v>
      </c>
      <c r="D74" s="100">
        <v>23</v>
      </c>
      <c r="E74" s="100">
        <v>15</v>
      </c>
      <c r="F74" s="100">
        <v>6</v>
      </c>
      <c r="G74" s="100">
        <v>6</v>
      </c>
      <c r="H74" s="100">
        <v>0</v>
      </c>
      <c r="I74" s="22">
        <v>60</v>
      </c>
      <c r="J74" s="155">
        <v>7.9825023548381942E-5</v>
      </c>
      <c r="K74" s="155">
        <v>0</v>
      </c>
      <c r="L74" s="155">
        <v>5.4890767372927874E-5</v>
      </c>
      <c r="M74" s="155">
        <v>7.8899613391894384E-5</v>
      </c>
      <c r="N74" s="155">
        <v>3.0752041166732444E-5</v>
      </c>
      <c r="O74" s="155">
        <v>1.9473438230253933E-5</v>
      </c>
      <c r="P74" s="155">
        <v>0</v>
      </c>
      <c r="Q74" s="156">
        <v>4.8023012627651174E-5</v>
      </c>
      <c r="S74" s="16"/>
      <c r="T74" s="16"/>
      <c r="U74" s="16"/>
      <c r="V74" s="16"/>
      <c r="W74" s="16"/>
      <c r="X74" s="16"/>
      <c r="Y74" s="16"/>
      <c r="Z74" s="16"/>
    </row>
    <row r="75" spans="1:26" x14ac:dyDescent="0.25">
      <c r="A75" s="113" t="s">
        <v>491</v>
      </c>
      <c r="B75" s="100">
        <v>13114</v>
      </c>
      <c r="C75" s="100">
        <v>1284</v>
      </c>
      <c r="D75" s="100">
        <v>35293</v>
      </c>
      <c r="E75" s="100">
        <v>16407</v>
      </c>
      <c r="F75" s="100">
        <v>15683</v>
      </c>
      <c r="G75" s="100">
        <v>20709</v>
      </c>
      <c r="H75" s="100">
        <v>19</v>
      </c>
      <c r="I75" s="22">
        <v>102509</v>
      </c>
      <c r="J75" s="155">
        <v>0.10468253588134808</v>
      </c>
      <c r="K75" s="155">
        <v>0.11212994498297092</v>
      </c>
      <c r="L75" s="155">
        <v>8.4228689256206232E-2</v>
      </c>
      <c r="M75" s="155">
        <v>8.6300397128054068E-2</v>
      </c>
      <c r="N75" s="155">
        <v>8.0380710269644148E-2</v>
      </c>
      <c r="O75" s="155">
        <v>6.7212572051721459E-2</v>
      </c>
      <c r="P75" s="155">
        <v>5.8282208588957052E-2</v>
      </c>
      <c r="Q75" s="156">
        <v>8.2046516690798224E-2</v>
      </c>
      <c r="S75" s="16"/>
      <c r="T75" s="16"/>
      <c r="U75" s="16"/>
      <c r="V75" s="16"/>
      <c r="W75" s="16"/>
      <c r="X75" s="16"/>
      <c r="Y75" s="16"/>
      <c r="Z75" s="16"/>
    </row>
    <row r="76" spans="1:26" x14ac:dyDescent="0.25">
      <c r="A76" s="113" t="s">
        <v>492</v>
      </c>
      <c r="B76" s="100">
        <v>132</v>
      </c>
      <c r="C76" s="100">
        <v>53</v>
      </c>
      <c r="D76" s="100">
        <v>556</v>
      </c>
      <c r="E76" s="100">
        <v>337</v>
      </c>
      <c r="F76" s="100">
        <v>158</v>
      </c>
      <c r="G76" s="100">
        <v>264</v>
      </c>
      <c r="H76" s="100">
        <v>0</v>
      </c>
      <c r="I76" s="22">
        <v>1500</v>
      </c>
      <c r="J76" s="155">
        <v>1.0536903108386416E-3</v>
      </c>
      <c r="K76" s="155">
        <v>4.6284167321631303E-3</v>
      </c>
      <c r="L76" s="155">
        <v>1.3269246373629521E-3</v>
      </c>
      <c r="M76" s="155">
        <v>1.7726113142045605E-3</v>
      </c>
      <c r="N76" s="155">
        <v>8.0980375072395435E-4</v>
      </c>
      <c r="O76" s="155">
        <v>8.5683128213117309E-4</v>
      </c>
      <c r="P76" s="155">
        <v>0</v>
      </c>
      <c r="Q76" s="156">
        <v>1.2005753156912793E-3</v>
      </c>
      <c r="S76" s="16"/>
      <c r="T76" s="16"/>
      <c r="U76" s="16"/>
      <c r="V76" s="16"/>
      <c r="W76" s="16"/>
      <c r="X76" s="16"/>
      <c r="Y76" s="16"/>
      <c r="Z76" s="16"/>
    </row>
    <row r="77" spans="1:26" x14ac:dyDescent="0.25">
      <c r="A77" s="113" t="s">
        <v>493</v>
      </c>
      <c r="B77" s="100">
        <v>33</v>
      </c>
      <c r="C77" s="100">
        <v>0</v>
      </c>
      <c r="D77" s="100">
        <v>187</v>
      </c>
      <c r="E77" s="100">
        <v>50</v>
      </c>
      <c r="F77" s="100">
        <v>51</v>
      </c>
      <c r="G77" s="100">
        <v>110</v>
      </c>
      <c r="H77" s="100">
        <v>0</v>
      </c>
      <c r="I77" s="22">
        <v>431</v>
      </c>
      <c r="J77" s="155">
        <v>2.6342257770966041E-4</v>
      </c>
      <c r="K77" s="155">
        <v>0</v>
      </c>
      <c r="L77" s="155">
        <v>4.462858042929353E-4</v>
      </c>
      <c r="M77" s="155">
        <v>2.6299871130631459E-4</v>
      </c>
      <c r="N77" s="155">
        <v>2.6139234991722578E-4</v>
      </c>
      <c r="O77" s="155">
        <v>3.5701303422132211E-4</v>
      </c>
      <c r="P77" s="155">
        <v>0</v>
      </c>
      <c r="Q77" s="156">
        <v>3.4496530737529425E-4</v>
      </c>
      <c r="S77" s="16"/>
      <c r="T77" s="16"/>
      <c r="U77" s="16"/>
      <c r="V77" s="16"/>
      <c r="W77" s="16"/>
      <c r="X77" s="16"/>
      <c r="Y77" s="16"/>
      <c r="Z77" s="16"/>
    </row>
    <row r="78" spans="1:26" x14ac:dyDescent="0.25">
      <c r="A78" s="113" t="s">
        <v>494</v>
      </c>
      <c r="B78" s="100">
        <v>1</v>
      </c>
      <c r="C78" s="100">
        <v>0</v>
      </c>
      <c r="D78" s="100">
        <v>6</v>
      </c>
      <c r="E78" s="100">
        <v>5</v>
      </c>
      <c r="F78" s="100">
        <v>1</v>
      </c>
      <c r="G78" s="100">
        <v>1</v>
      </c>
      <c r="H78" s="100">
        <v>0</v>
      </c>
      <c r="I78" s="22">
        <v>14</v>
      </c>
      <c r="J78" s="155">
        <v>7.9825023548381942E-6</v>
      </c>
      <c r="K78" s="155">
        <v>0</v>
      </c>
      <c r="L78" s="155">
        <v>1.4319330619024662E-5</v>
      </c>
      <c r="M78" s="155">
        <v>2.629987113063146E-5</v>
      </c>
      <c r="N78" s="155">
        <v>5.125340194455407E-6</v>
      </c>
      <c r="O78" s="155">
        <v>3.2455730383756554E-6</v>
      </c>
      <c r="P78" s="155">
        <v>0</v>
      </c>
      <c r="Q78" s="156">
        <v>1.1205369613118607E-5</v>
      </c>
      <c r="S78" s="16"/>
      <c r="T78" s="16"/>
      <c r="U78" s="16"/>
      <c r="V78" s="16"/>
      <c r="W78" s="16"/>
      <c r="X78" s="16"/>
      <c r="Y78" s="16"/>
      <c r="Z78" s="16"/>
    </row>
    <row r="79" spans="1:26" x14ac:dyDescent="0.25">
      <c r="A79" s="94" t="s">
        <v>0</v>
      </c>
      <c r="B79" s="94">
        <v>16665</v>
      </c>
      <c r="C79" s="94">
        <v>2613</v>
      </c>
      <c r="D79" s="94">
        <v>45161</v>
      </c>
      <c r="E79" s="94">
        <v>26305</v>
      </c>
      <c r="F79" s="94">
        <v>18355</v>
      </c>
      <c r="G79" s="94">
        <v>25611</v>
      </c>
      <c r="H79" s="94">
        <v>20</v>
      </c>
      <c r="I79" s="94">
        <v>134730</v>
      </c>
      <c r="J79" s="156">
        <v>0.13302840174337852</v>
      </c>
      <c r="K79" s="156">
        <v>0.22818967775740109</v>
      </c>
      <c r="L79" s="156">
        <v>0.10777921501429547</v>
      </c>
      <c r="M79" s="156">
        <v>0.13836362201825211</v>
      </c>
      <c r="N79" s="156">
        <v>9.4075619269228999E-2</v>
      </c>
      <c r="O79" s="156">
        <v>8.312237108583892E-2</v>
      </c>
      <c r="P79" s="156">
        <v>6.1349693251533742E-2</v>
      </c>
      <c r="Q79" s="156">
        <v>0.10783567485539071</v>
      </c>
      <c r="S79" s="16"/>
      <c r="T79" s="16"/>
      <c r="U79" s="16"/>
      <c r="V79" s="16"/>
      <c r="W79" s="16"/>
      <c r="X79" s="16"/>
      <c r="Y79" s="16"/>
      <c r="Z79" s="16"/>
    </row>
    <row r="80" spans="1:26" x14ac:dyDescent="0.25">
      <c r="S80" s="16"/>
      <c r="T80" s="16"/>
      <c r="U80" s="16"/>
      <c r="V80" s="16"/>
      <c r="W80" s="16"/>
      <c r="X80" s="16"/>
      <c r="Y80" s="16"/>
      <c r="Z80" s="16"/>
    </row>
    <row r="81" spans="1:26" ht="15.75" x14ac:dyDescent="0.25">
      <c r="A81" s="56" t="s">
        <v>523</v>
      </c>
      <c r="S81" s="16"/>
      <c r="T81" s="179"/>
      <c r="U81" s="179"/>
      <c r="V81" s="179"/>
      <c r="W81" s="179"/>
      <c r="X81" s="179"/>
      <c r="Y81" s="179"/>
      <c r="Z81" s="179"/>
    </row>
    <row r="82" spans="1:26" ht="51" x14ac:dyDescent="0.25">
      <c r="A82" s="132" t="s">
        <v>495</v>
      </c>
      <c r="B82" s="207" t="s">
        <v>86</v>
      </c>
      <c r="C82" s="207" t="s">
        <v>395</v>
      </c>
      <c r="D82" s="207" t="s">
        <v>363</v>
      </c>
      <c r="E82" s="207" t="s">
        <v>87</v>
      </c>
      <c r="F82" s="207" t="s">
        <v>394</v>
      </c>
      <c r="G82" s="207" t="s">
        <v>0</v>
      </c>
      <c r="H82" s="207" t="s">
        <v>517</v>
      </c>
      <c r="I82" s="207" t="s">
        <v>518</v>
      </c>
      <c r="J82" s="207" t="s">
        <v>519</v>
      </c>
      <c r="K82" s="207" t="s">
        <v>520</v>
      </c>
      <c r="L82" s="207" t="s">
        <v>521</v>
      </c>
      <c r="M82" s="207" t="s">
        <v>522</v>
      </c>
    </row>
    <row r="83" spans="1:26" x14ac:dyDescent="0.25">
      <c r="A83" s="113" t="s">
        <v>485</v>
      </c>
      <c r="B83" s="100">
        <v>1139</v>
      </c>
      <c r="C83" s="100">
        <v>933</v>
      </c>
      <c r="D83" s="100">
        <v>24</v>
      </c>
      <c r="E83" s="100">
        <v>24</v>
      </c>
      <c r="F83" s="100">
        <v>1720</v>
      </c>
      <c r="G83" s="22">
        <v>3840</v>
      </c>
      <c r="H83" s="185">
        <v>3.4930614122517826E-3</v>
      </c>
      <c r="I83" s="185">
        <v>3.5583116897975994E-3</v>
      </c>
      <c r="J83" s="185">
        <v>1.5317845289762573E-3</v>
      </c>
      <c r="K83" s="185">
        <v>1.9201536122889832E-3</v>
      </c>
      <c r="L83" s="185">
        <v>2.7174084770505377E-3</v>
      </c>
      <c r="M83" s="186">
        <v>3.0734728081696751E-3</v>
      </c>
    </row>
    <row r="84" spans="1:26" x14ac:dyDescent="0.25">
      <c r="A84" s="113" t="s">
        <v>486</v>
      </c>
      <c r="B84" s="100">
        <v>3460</v>
      </c>
      <c r="C84" s="100">
        <v>2799</v>
      </c>
      <c r="D84" s="100">
        <v>74</v>
      </c>
      <c r="E84" s="100">
        <v>80</v>
      </c>
      <c r="F84" s="100">
        <v>7018</v>
      </c>
      <c r="G84" s="22">
        <v>13431</v>
      </c>
      <c r="H84" s="185">
        <v>1.0611055738710419E-2</v>
      </c>
      <c r="I84" s="185">
        <v>1.0674935069392799E-2</v>
      </c>
      <c r="J84" s="185">
        <v>4.7230022976767934E-3</v>
      </c>
      <c r="K84" s="185">
        <v>6.4005120409632767E-3</v>
      </c>
      <c r="L84" s="185">
        <v>1.1087658541825971E-2</v>
      </c>
      <c r="M84" s="186">
        <v>1.0749951376699714E-2</v>
      </c>
    </row>
    <row r="85" spans="1:26" x14ac:dyDescent="0.25">
      <c r="A85" s="113" t="s">
        <v>487</v>
      </c>
      <c r="B85" s="100">
        <v>22</v>
      </c>
      <c r="C85" s="100">
        <v>23</v>
      </c>
      <c r="D85" s="100">
        <v>0</v>
      </c>
      <c r="E85" s="100">
        <v>0</v>
      </c>
      <c r="F85" s="100">
        <v>36</v>
      </c>
      <c r="G85" s="22">
        <v>81</v>
      </c>
      <c r="H85" s="185">
        <v>6.746914053515296E-5</v>
      </c>
      <c r="I85" s="185">
        <v>8.7718294603799353E-5</v>
      </c>
      <c r="J85" s="185">
        <v>0</v>
      </c>
      <c r="K85" s="185">
        <v>0</v>
      </c>
      <c r="L85" s="185">
        <v>5.6875991380127527E-5</v>
      </c>
      <c r="M85" s="186">
        <v>6.4831067047329077E-5</v>
      </c>
    </row>
    <row r="86" spans="1:26" x14ac:dyDescent="0.25">
      <c r="A86" s="113" t="s">
        <v>488</v>
      </c>
      <c r="B86" s="100">
        <v>539</v>
      </c>
      <c r="C86" s="100">
        <v>402</v>
      </c>
      <c r="D86" s="100">
        <v>2</v>
      </c>
      <c r="E86" s="100">
        <v>6</v>
      </c>
      <c r="F86" s="100">
        <v>653</v>
      </c>
      <c r="G86" s="22">
        <v>1602</v>
      </c>
      <c r="H86" s="185">
        <v>1.6529939431112475E-3</v>
      </c>
      <c r="I86" s="185">
        <v>1.5331632361185799E-3</v>
      </c>
      <c r="J86" s="185">
        <v>1.2764871074802145E-4</v>
      </c>
      <c r="K86" s="185">
        <v>4.8003840307224579E-4</v>
      </c>
      <c r="L86" s="185">
        <v>1.0316672880895355E-3</v>
      </c>
      <c r="M86" s="186">
        <v>1.2822144371582862E-3</v>
      </c>
    </row>
    <row r="87" spans="1:26" x14ac:dyDescent="0.25">
      <c r="A87" s="113" t="s">
        <v>489</v>
      </c>
      <c r="B87" s="100">
        <v>3420</v>
      </c>
      <c r="C87" s="100">
        <v>2567</v>
      </c>
      <c r="D87" s="100">
        <v>65</v>
      </c>
      <c r="E87" s="100">
        <v>99</v>
      </c>
      <c r="F87" s="100">
        <v>5111</v>
      </c>
      <c r="G87" s="22">
        <v>11262</v>
      </c>
      <c r="H87" s="185">
        <v>1.048838457410105E-2</v>
      </c>
      <c r="I87" s="185">
        <v>9.7901244455631704E-3</v>
      </c>
      <c r="J87" s="185">
        <v>4.1485830993106968E-3</v>
      </c>
      <c r="K87" s="185">
        <v>7.9206336506920556E-3</v>
      </c>
      <c r="L87" s="185">
        <v>8.0748108873286619E-3</v>
      </c>
      <c r="M87" s="186">
        <v>9.0139194702101248E-3</v>
      </c>
    </row>
    <row r="88" spans="1:26" x14ac:dyDescent="0.25">
      <c r="A88" s="113" t="s">
        <v>490</v>
      </c>
      <c r="B88" s="100">
        <v>26</v>
      </c>
      <c r="C88" s="100">
        <v>15</v>
      </c>
      <c r="D88" s="100">
        <v>0</v>
      </c>
      <c r="E88" s="100">
        <v>0</v>
      </c>
      <c r="F88" s="100">
        <v>19</v>
      </c>
      <c r="G88" s="22">
        <v>60</v>
      </c>
      <c r="H88" s="185">
        <v>7.9736256996089852E-5</v>
      </c>
      <c r="I88" s="185">
        <v>5.7207583437260442E-5</v>
      </c>
      <c r="J88" s="185">
        <v>0</v>
      </c>
      <c r="K88" s="185">
        <v>0</v>
      </c>
      <c r="L88" s="185">
        <v>3.001788433951175E-5</v>
      </c>
      <c r="M88" s="186">
        <v>4.8023012627651174E-5</v>
      </c>
    </row>
    <row r="89" spans="1:26" x14ac:dyDescent="0.25">
      <c r="A89" s="113" t="s">
        <v>491</v>
      </c>
      <c r="B89" s="100">
        <v>31261</v>
      </c>
      <c r="C89" s="100">
        <v>22326</v>
      </c>
      <c r="D89" s="100">
        <v>653</v>
      </c>
      <c r="E89" s="100">
        <v>722</v>
      </c>
      <c r="F89" s="100">
        <v>47547</v>
      </c>
      <c r="G89" s="22">
        <v>102509</v>
      </c>
      <c r="H89" s="185">
        <v>9.5870581921337114E-2</v>
      </c>
      <c r="I89" s="185">
        <v>8.5147767188018447E-2</v>
      </c>
      <c r="J89" s="185">
        <v>4.1677304059229002E-2</v>
      </c>
      <c r="K89" s="185">
        <v>5.7764621169693574E-2</v>
      </c>
      <c r="L89" s="185">
        <v>7.5118965615303429E-2</v>
      </c>
      <c r="M89" s="186">
        <v>8.2046516690798224E-2</v>
      </c>
    </row>
    <row r="90" spans="1:26" x14ac:dyDescent="0.25">
      <c r="A90" s="113" t="s">
        <v>492</v>
      </c>
      <c r="B90" s="100">
        <v>374</v>
      </c>
      <c r="C90" s="100">
        <v>402</v>
      </c>
      <c r="D90" s="100">
        <v>8</v>
      </c>
      <c r="E90" s="100">
        <v>12</v>
      </c>
      <c r="F90" s="100">
        <v>704</v>
      </c>
      <c r="G90" s="22">
        <v>1500</v>
      </c>
      <c r="H90" s="185">
        <v>1.1469753890976002E-3</v>
      </c>
      <c r="I90" s="185">
        <v>1.5331632361185799E-3</v>
      </c>
      <c r="J90" s="185">
        <v>5.1059484299208582E-4</v>
      </c>
      <c r="K90" s="185">
        <v>9.6007680614449158E-4</v>
      </c>
      <c r="L90" s="185">
        <v>1.1122416092113829E-3</v>
      </c>
      <c r="M90" s="186">
        <v>1.2005753156912793E-3</v>
      </c>
    </row>
    <row r="91" spans="1:26" x14ac:dyDescent="0.25">
      <c r="A91" s="113" t="s">
        <v>493</v>
      </c>
      <c r="B91" s="100">
        <v>146</v>
      </c>
      <c r="C91" s="100">
        <v>85</v>
      </c>
      <c r="D91" s="100">
        <v>7</v>
      </c>
      <c r="E91" s="100">
        <v>5</v>
      </c>
      <c r="F91" s="100">
        <v>188</v>
      </c>
      <c r="G91" s="22">
        <v>431</v>
      </c>
      <c r="H91" s="185">
        <v>4.4774975082419687E-4</v>
      </c>
      <c r="I91" s="185">
        <v>3.2417630614447584E-4</v>
      </c>
      <c r="J91" s="185">
        <v>4.4677048761807508E-4</v>
      </c>
      <c r="K91" s="185">
        <v>4.000320025602048E-4</v>
      </c>
      <c r="L91" s="185">
        <v>2.9701906609622152E-4</v>
      </c>
      <c r="M91" s="186">
        <v>3.4496530737529425E-4</v>
      </c>
    </row>
    <row r="92" spans="1:26" x14ac:dyDescent="0.25">
      <c r="A92" s="113" t="s">
        <v>494</v>
      </c>
      <c r="B92" s="100">
        <v>5</v>
      </c>
      <c r="C92" s="100">
        <v>4</v>
      </c>
      <c r="D92" s="100">
        <v>0</v>
      </c>
      <c r="E92" s="100">
        <v>0</v>
      </c>
      <c r="F92" s="100">
        <v>5</v>
      </c>
      <c r="G92" s="22">
        <v>14</v>
      </c>
      <c r="H92" s="185">
        <v>1.5333895576171125E-5</v>
      </c>
      <c r="I92" s="185">
        <v>1.5255355583269452E-5</v>
      </c>
      <c r="J92" s="185">
        <v>0</v>
      </c>
      <c r="K92" s="185">
        <v>0</v>
      </c>
      <c r="L92" s="185">
        <v>7.8994432472399339E-6</v>
      </c>
      <c r="M92" s="186">
        <v>1.1205369613118607E-5</v>
      </c>
    </row>
    <row r="93" spans="1:26" x14ac:dyDescent="0.25">
      <c r="A93" s="94" t="s">
        <v>0</v>
      </c>
      <c r="B93" s="94">
        <v>40392</v>
      </c>
      <c r="C93" s="94">
        <v>29556</v>
      </c>
      <c r="D93" s="94">
        <v>833</v>
      </c>
      <c r="E93" s="94">
        <v>948</v>
      </c>
      <c r="F93" s="94">
        <v>63001</v>
      </c>
      <c r="G93" s="94">
        <v>134730</v>
      </c>
      <c r="H93" s="156">
        <v>0.12387334202254083</v>
      </c>
      <c r="I93" s="156">
        <v>0.11272182240477797</v>
      </c>
      <c r="J93" s="156">
        <v>5.3165688026550931E-2</v>
      </c>
      <c r="K93" s="156">
        <v>7.5846067685414839E-2</v>
      </c>
      <c r="L93" s="156">
        <v>9.9534564803872627E-2</v>
      </c>
      <c r="M93" s="156">
        <v>0.10783567485539071</v>
      </c>
    </row>
    <row r="95" spans="1:26" ht="15.75" x14ac:dyDescent="0.25">
      <c r="A95" s="56" t="s">
        <v>524</v>
      </c>
    </row>
    <row r="96" spans="1:26" ht="25.5" x14ac:dyDescent="0.25">
      <c r="A96" s="132" t="s">
        <v>495</v>
      </c>
      <c r="B96" s="207" t="s">
        <v>92</v>
      </c>
      <c r="C96" s="207" t="s">
        <v>93</v>
      </c>
      <c r="D96" s="207" t="s">
        <v>94</v>
      </c>
      <c r="E96" s="207" t="s">
        <v>95</v>
      </c>
      <c r="F96" s="207" t="s">
        <v>96</v>
      </c>
      <c r="G96" s="207" t="s">
        <v>0</v>
      </c>
      <c r="H96" s="207" t="s">
        <v>525</v>
      </c>
      <c r="I96" s="207" t="s">
        <v>526</v>
      </c>
      <c r="J96" s="207" t="s">
        <v>527</v>
      </c>
      <c r="K96" s="207" t="s">
        <v>528</v>
      </c>
      <c r="L96" s="207" t="s">
        <v>529</v>
      </c>
      <c r="M96" s="207" t="s">
        <v>522</v>
      </c>
    </row>
    <row r="97" spans="1:13" x14ac:dyDescent="0.25">
      <c r="A97" s="113" t="s">
        <v>485</v>
      </c>
      <c r="B97" s="100">
        <v>2352</v>
      </c>
      <c r="C97" s="100">
        <v>788</v>
      </c>
      <c r="D97" s="100">
        <v>48</v>
      </c>
      <c r="E97" s="100">
        <v>651</v>
      </c>
      <c r="F97" s="100">
        <v>1</v>
      </c>
      <c r="G97" s="22">
        <v>3840</v>
      </c>
      <c r="H97" s="185">
        <v>2.6822706698492022E-3</v>
      </c>
      <c r="I97" s="185">
        <v>3.6135351654751477E-3</v>
      </c>
      <c r="J97" s="185">
        <v>4.1558441558441558E-3</v>
      </c>
      <c r="K97" s="185">
        <v>4.6496346715615205E-3</v>
      </c>
      <c r="L97" s="185">
        <v>3.4458993797381116E-4</v>
      </c>
      <c r="M97" s="186">
        <v>3.0734728081696751E-3</v>
      </c>
    </row>
    <row r="98" spans="1:13" x14ac:dyDescent="0.25">
      <c r="A98" s="113" t="s">
        <v>486</v>
      </c>
      <c r="B98" s="100">
        <v>9039</v>
      </c>
      <c r="C98" s="100">
        <v>3041</v>
      </c>
      <c r="D98" s="100">
        <v>56</v>
      </c>
      <c r="E98" s="100">
        <v>1292</v>
      </c>
      <c r="F98" s="100">
        <v>3</v>
      </c>
      <c r="G98" s="22">
        <v>13431</v>
      </c>
      <c r="H98" s="185">
        <v>1.0308267255428119E-2</v>
      </c>
      <c r="I98" s="185">
        <v>1.3945127459657265E-2</v>
      </c>
      <c r="J98" s="185">
        <v>4.8484848484848485E-3</v>
      </c>
      <c r="K98" s="185">
        <v>9.2278463834984392E-3</v>
      </c>
      <c r="L98" s="185">
        <v>1.0337698139214334E-3</v>
      </c>
      <c r="M98" s="186">
        <v>1.0749951376699714E-2</v>
      </c>
    </row>
    <row r="99" spans="1:13" x14ac:dyDescent="0.25">
      <c r="A99" s="113" t="s">
        <v>487</v>
      </c>
      <c r="B99" s="100">
        <v>54</v>
      </c>
      <c r="C99" s="100">
        <v>6</v>
      </c>
      <c r="D99" s="100">
        <v>4</v>
      </c>
      <c r="E99" s="100">
        <v>17</v>
      </c>
      <c r="F99" s="100">
        <v>0</v>
      </c>
      <c r="G99" s="22">
        <v>81</v>
      </c>
      <c r="H99" s="185">
        <v>6.1582744971027596E-5</v>
      </c>
      <c r="I99" s="185">
        <v>2.7514227148287926E-5</v>
      </c>
      <c r="J99" s="185">
        <v>3.4632034632034632E-4</v>
      </c>
      <c r="K99" s="185">
        <v>1.2141903136182157E-4</v>
      </c>
      <c r="L99" s="185">
        <v>0</v>
      </c>
      <c r="M99" s="186">
        <v>6.4831067047329077E-5</v>
      </c>
    </row>
    <row r="100" spans="1:13" x14ac:dyDescent="0.25">
      <c r="A100" s="113" t="s">
        <v>488</v>
      </c>
      <c r="B100" s="100">
        <v>954</v>
      </c>
      <c r="C100" s="100">
        <v>334</v>
      </c>
      <c r="D100" s="100">
        <v>12</v>
      </c>
      <c r="E100" s="100">
        <v>301</v>
      </c>
      <c r="F100" s="100">
        <v>1</v>
      </c>
      <c r="G100" s="22">
        <v>1602</v>
      </c>
      <c r="H100" s="185">
        <v>1.0879618278214875E-3</v>
      </c>
      <c r="I100" s="185">
        <v>1.5316253112546945E-3</v>
      </c>
      <c r="J100" s="185">
        <v>1.038961038961039E-3</v>
      </c>
      <c r="K100" s="185">
        <v>2.149831084700488E-3</v>
      </c>
      <c r="L100" s="185">
        <v>3.4458993797381116E-4</v>
      </c>
      <c r="M100" s="186">
        <v>1.2822144371582862E-3</v>
      </c>
    </row>
    <row r="101" spans="1:13" x14ac:dyDescent="0.25">
      <c r="A101" s="113" t="s">
        <v>489</v>
      </c>
      <c r="B101" s="100">
        <v>7679</v>
      </c>
      <c r="C101" s="100">
        <v>1974</v>
      </c>
      <c r="D101" s="100">
        <v>76</v>
      </c>
      <c r="E101" s="100">
        <v>1531</v>
      </c>
      <c r="F101" s="100">
        <v>2</v>
      </c>
      <c r="G101" s="22">
        <v>11262</v>
      </c>
      <c r="H101" s="185">
        <v>8.7572944191207577E-3</v>
      </c>
      <c r="I101" s="185">
        <v>9.0521807317867284E-3</v>
      </c>
      <c r="J101" s="185">
        <v>6.5800865800865801E-3</v>
      </c>
      <c r="K101" s="185">
        <v>1.0934855118526401E-2</v>
      </c>
      <c r="L101" s="185">
        <v>6.8917987594762232E-4</v>
      </c>
      <c r="M101" s="186">
        <v>9.0139194702101248E-3</v>
      </c>
    </row>
    <row r="102" spans="1:13" x14ac:dyDescent="0.25">
      <c r="A102" s="113" t="s">
        <v>490</v>
      </c>
      <c r="B102" s="100">
        <v>26</v>
      </c>
      <c r="C102" s="100">
        <v>15</v>
      </c>
      <c r="D102" s="100">
        <v>1</v>
      </c>
      <c r="E102" s="100">
        <v>18</v>
      </c>
      <c r="F102" s="100">
        <v>0</v>
      </c>
      <c r="G102" s="22">
        <v>60</v>
      </c>
      <c r="H102" s="185">
        <v>2.9650951282346622E-5</v>
      </c>
      <c r="I102" s="185">
        <v>6.8785567870719821E-5</v>
      </c>
      <c r="J102" s="185">
        <v>8.658008658008658E-5</v>
      </c>
      <c r="K102" s="185">
        <v>1.2856132732428166E-4</v>
      </c>
      <c r="L102" s="185">
        <v>0</v>
      </c>
      <c r="M102" s="186">
        <v>4.8023012627651174E-5</v>
      </c>
    </row>
    <row r="103" spans="1:13" x14ac:dyDescent="0.25">
      <c r="A103" s="113" t="s">
        <v>491</v>
      </c>
      <c r="B103" s="100">
        <v>73102</v>
      </c>
      <c r="C103" s="100">
        <v>19474</v>
      </c>
      <c r="D103" s="100">
        <v>712</v>
      </c>
      <c r="E103" s="100">
        <v>8898</v>
      </c>
      <c r="F103" s="100">
        <v>323</v>
      </c>
      <c r="G103" s="22">
        <v>102509</v>
      </c>
      <c r="H103" s="185">
        <v>8.3367070793927023E-2</v>
      </c>
      <c r="I103" s="185">
        <v>8.9302009914293184E-2</v>
      </c>
      <c r="J103" s="185">
        <v>6.1645021645021648E-2</v>
      </c>
      <c r="K103" s="185">
        <v>6.3552149473969907E-2</v>
      </c>
      <c r="L103" s="185">
        <v>0.11130254996554101</v>
      </c>
      <c r="M103" s="186">
        <v>8.2046516690798224E-2</v>
      </c>
    </row>
    <row r="104" spans="1:13" x14ac:dyDescent="0.25">
      <c r="A104" s="113" t="s">
        <v>492</v>
      </c>
      <c r="B104" s="100">
        <v>958</v>
      </c>
      <c r="C104" s="100">
        <v>320</v>
      </c>
      <c r="D104" s="100">
        <v>16</v>
      </c>
      <c r="E104" s="100">
        <v>206</v>
      </c>
      <c r="F104" s="100">
        <v>0</v>
      </c>
      <c r="G104" s="22">
        <v>1500</v>
      </c>
      <c r="H104" s="185">
        <v>1.0925235126341562E-3</v>
      </c>
      <c r="I104" s="185">
        <v>1.4674254479086894E-3</v>
      </c>
      <c r="J104" s="185">
        <v>1.3852813852813853E-3</v>
      </c>
      <c r="K104" s="185">
        <v>1.471312968266779E-3</v>
      </c>
      <c r="L104" s="185">
        <v>0</v>
      </c>
      <c r="M104" s="186">
        <v>1.2005753156912793E-3</v>
      </c>
    </row>
    <row r="105" spans="1:13" x14ac:dyDescent="0.25">
      <c r="A105" s="113" t="s">
        <v>493</v>
      </c>
      <c r="B105" s="100">
        <v>295</v>
      </c>
      <c r="C105" s="100">
        <v>31</v>
      </c>
      <c r="D105" s="100">
        <v>2</v>
      </c>
      <c r="E105" s="100">
        <v>103</v>
      </c>
      <c r="F105" s="100">
        <v>0</v>
      </c>
      <c r="G105" s="22">
        <v>431</v>
      </c>
      <c r="H105" s="185">
        <v>3.3642425493431746E-4</v>
      </c>
      <c r="I105" s="185">
        <v>1.4215684026615429E-4</v>
      </c>
      <c r="J105" s="185">
        <v>1.7316017316017316E-4</v>
      </c>
      <c r="K105" s="185">
        <v>7.3565648413338952E-4</v>
      </c>
      <c r="L105" s="185">
        <v>0</v>
      </c>
      <c r="M105" s="186">
        <v>3.4496530737529425E-4</v>
      </c>
    </row>
    <row r="106" spans="1:13" x14ac:dyDescent="0.25">
      <c r="A106" s="113" t="s">
        <v>494</v>
      </c>
      <c r="B106" s="100">
        <v>10</v>
      </c>
      <c r="C106" s="100">
        <v>2</v>
      </c>
      <c r="D106" s="100">
        <v>0</v>
      </c>
      <c r="E106" s="100">
        <v>2</v>
      </c>
      <c r="F106" s="100">
        <v>0</v>
      </c>
      <c r="G106" s="22">
        <v>14</v>
      </c>
      <c r="H106" s="185">
        <v>1.1404212031671778E-5</v>
      </c>
      <c r="I106" s="185">
        <v>9.1714090494293086E-6</v>
      </c>
      <c r="J106" s="185">
        <v>0</v>
      </c>
      <c r="K106" s="185">
        <v>1.4284591924920186E-5</v>
      </c>
      <c r="L106" s="185">
        <v>0</v>
      </c>
      <c r="M106" s="186">
        <v>1.1205369613118607E-5</v>
      </c>
    </row>
    <row r="107" spans="1:13" x14ac:dyDescent="0.25">
      <c r="A107" s="94" t="s">
        <v>0</v>
      </c>
      <c r="B107" s="94">
        <v>94469</v>
      </c>
      <c r="C107" s="94">
        <v>25985</v>
      </c>
      <c r="D107" s="94">
        <v>927</v>
      </c>
      <c r="E107" s="94">
        <v>13019</v>
      </c>
      <c r="F107" s="94">
        <v>330</v>
      </c>
      <c r="G107" s="94">
        <v>134730</v>
      </c>
      <c r="H107" s="156">
        <v>0.10773445064200012</v>
      </c>
      <c r="I107" s="156">
        <v>0.11915953207471029</v>
      </c>
      <c r="J107" s="156">
        <v>8.0259740259740253E-2</v>
      </c>
      <c r="K107" s="156">
        <v>9.2985551135267949E-2</v>
      </c>
      <c r="L107" s="156">
        <v>0.11371467953135768</v>
      </c>
      <c r="M107" s="156">
        <v>0.10783567485539071</v>
      </c>
    </row>
    <row r="109" spans="1:13" ht="15.75" x14ac:dyDescent="0.25">
      <c r="A109" s="56" t="s">
        <v>531</v>
      </c>
    </row>
    <row r="110" spans="1:13" ht="38.25" x14ac:dyDescent="0.25">
      <c r="A110" s="132" t="s">
        <v>495</v>
      </c>
      <c r="B110" s="207" t="s">
        <v>47</v>
      </c>
      <c r="C110" s="207" t="s">
        <v>48</v>
      </c>
      <c r="D110" s="207" t="s">
        <v>49</v>
      </c>
      <c r="E110" s="207" t="s">
        <v>50</v>
      </c>
      <c r="F110" s="207" t="s">
        <v>51</v>
      </c>
      <c r="G110" s="207" t="s">
        <v>7</v>
      </c>
      <c r="H110" s="207" t="s">
        <v>52</v>
      </c>
      <c r="I110" s="207" t="s">
        <v>53</v>
      </c>
      <c r="J110" s="207" t="s">
        <v>54</v>
      </c>
      <c r="K110" s="207" t="s">
        <v>55</v>
      </c>
      <c r="L110" s="207" t="s">
        <v>0</v>
      </c>
    </row>
    <row r="111" spans="1:13" x14ac:dyDescent="0.25">
      <c r="A111" s="113" t="s">
        <v>485</v>
      </c>
      <c r="B111" s="100">
        <v>622</v>
      </c>
      <c r="C111" s="100">
        <v>60</v>
      </c>
      <c r="D111" s="100">
        <v>158</v>
      </c>
      <c r="E111" s="100">
        <v>78</v>
      </c>
      <c r="F111" s="100">
        <v>300</v>
      </c>
      <c r="G111" s="100">
        <v>128</v>
      </c>
      <c r="H111" s="100">
        <v>356</v>
      </c>
      <c r="I111" s="100">
        <v>24</v>
      </c>
      <c r="J111" s="100">
        <v>614</v>
      </c>
      <c r="K111" s="100">
        <v>1500</v>
      </c>
      <c r="L111" s="22">
        <v>3840</v>
      </c>
    </row>
    <row r="112" spans="1:13" x14ac:dyDescent="0.25">
      <c r="A112" s="113" t="s">
        <v>486</v>
      </c>
      <c r="B112" s="100">
        <v>2555</v>
      </c>
      <c r="C112" s="100">
        <v>381</v>
      </c>
      <c r="D112" s="100">
        <v>436</v>
      </c>
      <c r="E112" s="100">
        <v>205</v>
      </c>
      <c r="F112" s="100">
        <v>1325</v>
      </c>
      <c r="G112" s="100">
        <v>546</v>
      </c>
      <c r="H112" s="100">
        <v>1448</v>
      </c>
      <c r="I112" s="100">
        <v>124</v>
      </c>
      <c r="J112" s="100">
        <v>2467</v>
      </c>
      <c r="K112" s="100">
        <v>3944</v>
      </c>
      <c r="L112" s="22">
        <v>13431</v>
      </c>
    </row>
    <row r="113" spans="1:12" x14ac:dyDescent="0.25">
      <c r="A113" s="113" t="s">
        <v>487</v>
      </c>
      <c r="B113" s="100">
        <v>12</v>
      </c>
      <c r="C113" s="100">
        <v>0</v>
      </c>
      <c r="D113" s="100">
        <v>4</v>
      </c>
      <c r="E113" s="100">
        <v>2</v>
      </c>
      <c r="F113" s="100">
        <v>15</v>
      </c>
      <c r="G113" s="100">
        <v>2</v>
      </c>
      <c r="H113" s="100">
        <v>12</v>
      </c>
      <c r="I113" s="100">
        <v>0</v>
      </c>
      <c r="J113" s="100">
        <v>15</v>
      </c>
      <c r="K113" s="100">
        <v>19</v>
      </c>
      <c r="L113" s="22">
        <v>81</v>
      </c>
    </row>
    <row r="114" spans="1:12" x14ac:dyDescent="0.25">
      <c r="A114" s="113" t="s">
        <v>488</v>
      </c>
      <c r="B114" s="100">
        <v>251</v>
      </c>
      <c r="C114" s="100">
        <v>27</v>
      </c>
      <c r="D114" s="100">
        <v>53</v>
      </c>
      <c r="E114" s="100">
        <v>30</v>
      </c>
      <c r="F114" s="100">
        <v>150</v>
      </c>
      <c r="G114" s="100">
        <v>61</v>
      </c>
      <c r="H114" s="100">
        <v>175</v>
      </c>
      <c r="I114" s="100">
        <v>12</v>
      </c>
      <c r="J114" s="100">
        <v>272</v>
      </c>
      <c r="K114" s="100">
        <v>571</v>
      </c>
      <c r="L114" s="22">
        <v>1602</v>
      </c>
    </row>
    <row r="115" spans="1:12" x14ac:dyDescent="0.25">
      <c r="A115" s="113" t="s">
        <v>489</v>
      </c>
      <c r="B115" s="100">
        <v>1776</v>
      </c>
      <c r="C115" s="100">
        <v>235</v>
      </c>
      <c r="D115" s="100">
        <v>461</v>
      </c>
      <c r="E115" s="100">
        <v>251</v>
      </c>
      <c r="F115" s="100">
        <v>1077</v>
      </c>
      <c r="G115" s="100">
        <v>443</v>
      </c>
      <c r="H115" s="100">
        <v>1120</v>
      </c>
      <c r="I115" s="100">
        <v>68</v>
      </c>
      <c r="J115" s="100">
        <v>2214</v>
      </c>
      <c r="K115" s="100">
        <v>3617</v>
      </c>
      <c r="L115" s="22">
        <v>11262</v>
      </c>
    </row>
    <row r="116" spans="1:12" x14ac:dyDescent="0.25">
      <c r="A116" s="113" t="s">
        <v>490</v>
      </c>
      <c r="B116" s="100">
        <v>16</v>
      </c>
      <c r="C116" s="100">
        <v>4</v>
      </c>
      <c r="D116" s="100">
        <v>1</v>
      </c>
      <c r="E116" s="100">
        <v>1</v>
      </c>
      <c r="F116" s="100">
        <v>9</v>
      </c>
      <c r="G116" s="100">
        <v>1</v>
      </c>
      <c r="H116" s="100">
        <v>6</v>
      </c>
      <c r="I116" s="100">
        <v>0</v>
      </c>
      <c r="J116" s="100">
        <v>9</v>
      </c>
      <c r="K116" s="100">
        <v>13</v>
      </c>
      <c r="L116" s="22">
        <v>60</v>
      </c>
    </row>
    <row r="117" spans="1:12" x14ac:dyDescent="0.25">
      <c r="A117" s="113" t="s">
        <v>491</v>
      </c>
      <c r="B117" s="100">
        <v>18020</v>
      </c>
      <c r="C117" s="100">
        <v>4104</v>
      </c>
      <c r="D117" s="100">
        <v>4525</v>
      </c>
      <c r="E117" s="100">
        <v>1507</v>
      </c>
      <c r="F117" s="100">
        <v>11633</v>
      </c>
      <c r="G117" s="100">
        <v>3583</v>
      </c>
      <c r="H117" s="100">
        <v>10992</v>
      </c>
      <c r="I117" s="100">
        <v>476</v>
      </c>
      <c r="J117" s="100">
        <v>22529</v>
      </c>
      <c r="K117" s="100">
        <v>25140</v>
      </c>
      <c r="L117" s="22">
        <v>102509</v>
      </c>
    </row>
    <row r="118" spans="1:12" x14ac:dyDescent="0.25">
      <c r="A118" s="113" t="s">
        <v>492</v>
      </c>
      <c r="B118" s="100">
        <v>273</v>
      </c>
      <c r="C118" s="100">
        <v>20</v>
      </c>
      <c r="D118" s="100">
        <v>63</v>
      </c>
      <c r="E118" s="100">
        <v>36</v>
      </c>
      <c r="F118" s="100">
        <v>112</v>
      </c>
      <c r="G118" s="100">
        <v>59</v>
      </c>
      <c r="H118" s="100">
        <v>131</v>
      </c>
      <c r="I118" s="100">
        <v>7</v>
      </c>
      <c r="J118" s="100">
        <v>256</v>
      </c>
      <c r="K118" s="100">
        <v>543</v>
      </c>
      <c r="L118" s="22">
        <v>1500</v>
      </c>
    </row>
    <row r="119" spans="1:12" x14ac:dyDescent="0.25">
      <c r="A119" s="113" t="s">
        <v>493</v>
      </c>
      <c r="B119" s="100">
        <v>109</v>
      </c>
      <c r="C119" s="100">
        <v>22</v>
      </c>
      <c r="D119" s="100">
        <v>34</v>
      </c>
      <c r="E119" s="100">
        <v>15</v>
      </c>
      <c r="F119" s="100">
        <v>57</v>
      </c>
      <c r="G119" s="100">
        <v>19</v>
      </c>
      <c r="H119" s="100">
        <v>21</v>
      </c>
      <c r="I119" s="100">
        <v>3</v>
      </c>
      <c r="J119" s="100">
        <v>58</v>
      </c>
      <c r="K119" s="100">
        <v>93</v>
      </c>
      <c r="L119" s="22">
        <v>431</v>
      </c>
    </row>
    <row r="120" spans="1:12" x14ac:dyDescent="0.25">
      <c r="A120" s="113" t="s">
        <v>494</v>
      </c>
      <c r="B120" s="100">
        <v>3</v>
      </c>
      <c r="C120" s="100">
        <v>0</v>
      </c>
      <c r="D120" s="100">
        <v>1</v>
      </c>
      <c r="E120" s="100">
        <v>0</v>
      </c>
      <c r="F120" s="100">
        <v>2</v>
      </c>
      <c r="G120" s="100">
        <v>1</v>
      </c>
      <c r="H120" s="100">
        <v>1</v>
      </c>
      <c r="I120" s="100">
        <v>0</v>
      </c>
      <c r="J120" s="100">
        <v>3</v>
      </c>
      <c r="K120" s="100">
        <v>3</v>
      </c>
      <c r="L120" s="22">
        <v>14</v>
      </c>
    </row>
    <row r="121" spans="1:12" x14ac:dyDescent="0.25">
      <c r="A121" s="94" t="s">
        <v>0</v>
      </c>
      <c r="B121" s="94">
        <v>23637</v>
      </c>
      <c r="C121" s="94">
        <v>4853</v>
      </c>
      <c r="D121" s="94">
        <v>5736</v>
      </c>
      <c r="E121" s="94">
        <v>2125</v>
      </c>
      <c r="F121" s="94">
        <v>14680</v>
      </c>
      <c r="G121" s="94">
        <v>4843</v>
      </c>
      <c r="H121" s="94">
        <v>14262</v>
      </c>
      <c r="I121" s="94">
        <v>714</v>
      </c>
      <c r="J121" s="94">
        <v>28437</v>
      </c>
      <c r="K121" s="94">
        <v>35443</v>
      </c>
      <c r="L121" s="94">
        <v>134730</v>
      </c>
    </row>
    <row r="122" spans="1:12" x14ac:dyDescent="0.25">
      <c r="D122" s="16"/>
      <c r="E122" s="16"/>
    </row>
    <row r="124" spans="1:12" ht="15.75" x14ac:dyDescent="0.25">
      <c r="A124" s="56" t="s">
        <v>532</v>
      </c>
    </row>
    <row r="125" spans="1:12" ht="38.25" x14ac:dyDescent="0.25">
      <c r="A125" s="132" t="s">
        <v>495</v>
      </c>
      <c r="B125" s="207" t="s">
        <v>47</v>
      </c>
      <c r="C125" s="207" t="s">
        <v>48</v>
      </c>
      <c r="D125" s="207" t="s">
        <v>49</v>
      </c>
      <c r="E125" s="207" t="s">
        <v>50</v>
      </c>
      <c r="F125" s="207" t="s">
        <v>51</v>
      </c>
      <c r="G125" s="207" t="s">
        <v>7</v>
      </c>
      <c r="H125" s="207" t="s">
        <v>52</v>
      </c>
      <c r="I125" s="207" t="s">
        <v>53</v>
      </c>
      <c r="J125" s="207" t="s">
        <v>54</v>
      </c>
      <c r="K125" s="207" t="s">
        <v>55</v>
      </c>
      <c r="L125" s="207" t="s">
        <v>0</v>
      </c>
    </row>
    <row r="126" spans="1:12" x14ac:dyDescent="0.25">
      <c r="A126" s="113" t="s">
        <v>485</v>
      </c>
      <c r="B126" s="185">
        <v>2.7079977360790629E-3</v>
      </c>
      <c r="C126" s="185">
        <v>1.5015015015015015E-3</v>
      </c>
      <c r="D126" s="185">
        <v>2.2367247554467081E-3</v>
      </c>
      <c r="E126" s="185">
        <v>3.3821871476888386E-3</v>
      </c>
      <c r="F126" s="185">
        <v>2.1529452290733725E-3</v>
      </c>
      <c r="G126" s="185">
        <v>2.5093610931404262E-3</v>
      </c>
      <c r="H126" s="185">
        <v>3.1157283014904735E-3</v>
      </c>
      <c r="I126" s="185">
        <v>2.7434842249657062E-3</v>
      </c>
      <c r="J126" s="185">
        <v>2.5365716622806835E-3</v>
      </c>
      <c r="K126" s="185">
        <v>4.5367796728074498E-3</v>
      </c>
      <c r="L126" s="186">
        <v>3.0734728081696751E-3</v>
      </c>
    </row>
    <row r="127" spans="1:12" x14ac:dyDescent="0.25">
      <c r="A127" s="113" t="s">
        <v>486</v>
      </c>
      <c r="B127" s="185">
        <v>1.1123688449649527E-2</v>
      </c>
      <c r="C127" s="185">
        <v>9.5345345345345337E-3</v>
      </c>
      <c r="D127" s="185">
        <v>6.1722278061693966E-3</v>
      </c>
      <c r="E127" s="185">
        <v>8.8890816061052806E-3</v>
      </c>
      <c r="F127" s="185">
        <v>9.5088414284073951E-3</v>
      </c>
      <c r="G127" s="185">
        <v>1.070399341292713E-2</v>
      </c>
      <c r="H127" s="185">
        <v>1.267296230493878E-2</v>
      </c>
      <c r="I127" s="185">
        <v>1.4174668495656149E-2</v>
      </c>
      <c r="J127" s="185">
        <v>1.0191730115385092E-2</v>
      </c>
      <c r="K127" s="185">
        <v>1.1928706019701722E-2</v>
      </c>
      <c r="L127" s="186">
        <v>1.0749951376699714E-2</v>
      </c>
    </row>
    <row r="128" spans="1:12" x14ac:dyDescent="0.25">
      <c r="A128" s="113" t="s">
        <v>487</v>
      </c>
      <c r="B128" s="185">
        <v>5.2244329313422441E-5</v>
      </c>
      <c r="C128" s="185">
        <v>0</v>
      </c>
      <c r="D128" s="185">
        <v>5.6625943175866022E-5</v>
      </c>
      <c r="E128" s="185">
        <v>8.6722747376636897E-5</v>
      </c>
      <c r="F128" s="185">
        <v>1.0764726145366862E-4</v>
      </c>
      <c r="G128" s="185">
        <v>3.920876708031916E-5</v>
      </c>
      <c r="H128" s="185">
        <v>1.0502454948844292E-4</v>
      </c>
      <c r="I128" s="185">
        <v>0</v>
      </c>
      <c r="J128" s="185">
        <v>6.1968363085032987E-5</v>
      </c>
      <c r="K128" s="185">
        <v>5.7465875855561031E-5</v>
      </c>
      <c r="L128" s="186">
        <v>6.4831067047329077E-5</v>
      </c>
    </row>
    <row r="129" spans="1:12" x14ac:dyDescent="0.25">
      <c r="A129" s="113" t="s">
        <v>488</v>
      </c>
      <c r="B129" s="185">
        <v>1.0927772214724193E-3</v>
      </c>
      <c r="C129" s="185">
        <v>6.7567567567567571E-4</v>
      </c>
      <c r="D129" s="185">
        <v>7.502937470802248E-4</v>
      </c>
      <c r="E129" s="185">
        <v>1.3008412106495534E-3</v>
      </c>
      <c r="F129" s="185">
        <v>1.0764726145366863E-3</v>
      </c>
      <c r="G129" s="185">
        <v>1.1958673959497344E-3</v>
      </c>
      <c r="H129" s="185">
        <v>1.531608013373126E-3</v>
      </c>
      <c r="I129" s="185">
        <v>1.3717421124828531E-3</v>
      </c>
      <c r="J129" s="185">
        <v>1.1236929839419315E-3</v>
      </c>
      <c r="K129" s="185">
        <v>1.7270007954487026E-3</v>
      </c>
      <c r="L129" s="186">
        <v>1.2822144371582862E-3</v>
      </c>
    </row>
    <row r="130" spans="1:12" x14ac:dyDescent="0.25">
      <c r="A130" s="113" t="s">
        <v>489</v>
      </c>
      <c r="B130" s="185">
        <v>7.7321607383865213E-3</v>
      </c>
      <c r="C130" s="185">
        <v>5.880880880880881E-3</v>
      </c>
      <c r="D130" s="185">
        <v>6.5261399510185593E-3</v>
      </c>
      <c r="E130" s="185">
        <v>1.088370479576793E-2</v>
      </c>
      <c r="F130" s="185">
        <v>7.7290733723734068E-3</v>
      </c>
      <c r="G130" s="185">
        <v>8.6847419082906937E-3</v>
      </c>
      <c r="H130" s="185">
        <v>9.8022912855880058E-3</v>
      </c>
      <c r="I130" s="185">
        <v>7.7732053040695014E-3</v>
      </c>
      <c r="J130" s="185">
        <v>9.1465303913508683E-3</v>
      </c>
      <c r="K130" s="185">
        <v>1.0939688051029697E-2</v>
      </c>
      <c r="L130" s="186">
        <v>9.0139194702101248E-3</v>
      </c>
    </row>
    <row r="131" spans="1:12" x14ac:dyDescent="0.25">
      <c r="A131" s="113" t="s">
        <v>490</v>
      </c>
      <c r="B131" s="185">
        <v>6.9659105751229922E-5</v>
      </c>
      <c r="C131" s="185">
        <v>1.001001001001001E-4</v>
      </c>
      <c r="D131" s="185">
        <v>1.4156485793966506E-5</v>
      </c>
      <c r="E131" s="185">
        <v>4.3361373688318449E-5</v>
      </c>
      <c r="F131" s="185">
        <v>6.4588356872201169E-5</v>
      </c>
      <c r="G131" s="185">
        <v>1.960438354015958E-5</v>
      </c>
      <c r="H131" s="185">
        <v>5.2512274744221461E-5</v>
      </c>
      <c r="I131" s="185">
        <v>0</v>
      </c>
      <c r="J131" s="185">
        <v>3.7181017851019791E-5</v>
      </c>
      <c r="K131" s="185">
        <v>3.9318757164331232E-5</v>
      </c>
      <c r="L131" s="186">
        <v>4.8023012627651174E-5</v>
      </c>
    </row>
    <row r="132" spans="1:12" x14ac:dyDescent="0.25">
      <c r="A132" s="113" t="s">
        <v>491</v>
      </c>
      <c r="B132" s="185">
        <v>7.84535678523227E-2</v>
      </c>
      <c r="C132" s="185">
        <v>0.10270270270270271</v>
      </c>
      <c r="D132" s="185">
        <v>6.4058098217698436E-2</v>
      </c>
      <c r="E132" s="185">
        <v>6.5345590148295898E-2</v>
      </c>
      <c r="F132" s="185">
        <v>8.3484039499368473E-2</v>
      </c>
      <c r="G132" s="185">
        <v>7.0242506224391779E-2</v>
      </c>
      <c r="H132" s="185">
        <v>9.6202487331413719E-2</v>
      </c>
      <c r="I132" s="185">
        <v>5.4412437128486514E-2</v>
      </c>
      <c r="J132" s="185">
        <v>9.3072350129513884E-2</v>
      </c>
      <c r="K132" s="185">
        <v>7.6036427316252861E-2</v>
      </c>
      <c r="L132" s="186">
        <v>8.2046516690798224E-2</v>
      </c>
    </row>
    <row r="133" spans="1:12" x14ac:dyDescent="0.25">
      <c r="A133" s="113" t="s">
        <v>492</v>
      </c>
      <c r="B133" s="185">
        <v>1.1885584918803606E-3</v>
      </c>
      <c r="C133" s="185">
        <v>5.005005005005005E-4</v>
      </c>
      <c r="D133" s="185">
        <v>8.9185860501988991E-4</v>
      </c>
      <c r="E133" s="185">
        <v>1.561009452779464E-3</v>
      </c>
      <c r="F133" s="185">
        <v>8.0376621885405904E-4</v>
      </c>
      <c r="G133" s="185">
        <v>1.1566586288694152E-3</v>
      </c>
      <c r="H133" s="185">
        <v>1.1465179985821687E-3</v>
      </c>
      <c r="I133" s="185">
        <v>8.0018289894833101E-4</v>
      </c>
      <c r="J133" s="185">
        <v>1.0575933966512296E-3</v>
      </c>
      <c r="K133" s="185">
        <v>1.6423142415562969E-3</v>
      </c>
      <c r="L133" s="186">
        <v>1.2005753156912793E-3</v>
      </c>
    </row>
    <row r="134" spans="1:12" x14ac:dyDescent="0.25">
      <c r="A134" s="113" t="s">
        <v>493</v>
      </c>
      <c r="B134" s="185">
        <v>4.7455265793025384E-4</v>
      </c>
      <c r="C134" s="185">
        <v>5.5055055055055059E-4</v>
      </c>
      <c r="D134" s="185">
        <v>4.8132051699486118E-4</v>
      </c>
      <c r="E134" s="185">
        <v>6.5042060532477671E-4</v>
      </c>
      <c r="F134" s="185">
        <v>4.0905959352394074E-4</v>
      </c>
      <c r="G134" s="185">
        <v>3.72483287263032E-4</v>
      </c>
      <c r="H134" s="185">
        <v>1.8379296160477511E-4</v>
      </c>
      <c r="I134" s="185">
        <v>3.4293552812071328E-4</v>
      </c>
      <c r="J134" s="185">
        <v>2.3961100392879423E-4</v>
      </c>
      <c r="K134" s="185">
        <v>2.8128033971406191E-4</v>
      </c>
      <c r="L134" s="186">
        <v>3.4496530737529425E-4</v>
      </c>
    </row>
    <row r="135" spans="1:12" x14ac:dyDescent="0.25">
      <c r="A135" s="113" t="s">
        <v>494</v>
      </c>
      <c r="B135" s="185">
        <v>1.306108232835561E-5</v>
      </c>
      <c r="C135" s="185">
        <v>0</v>
      </c>
      <c r="D135" s="185">
        <v>1.4156485793966506E-5</v>
      </c>
      <c r="E135" s="185">
        <v>0</v>
      </c>
      <c r="F135" s="185">
        <v>1.4352968193822482E-5</v>
      </c>
      <c r="G135" s="185">
        <v>1.960438354015958E-5</v>
      </c>
      <c r="H135" s="185">
        <v>8.7520457907035774E-6</v>
      </c>
      <c r="I135" s="185">
        <v>0</v>
      </c>
      <c r="J135" s="185">
        <v>1.2393672617006598E-5</v>
      </c>
      <c r="K135" s="185">
        <v>9.0735593456148994E-6</v>
      </c>
      <c r="L135" s="186">
        <v>1.1205369613118607E-5</v>
      </c>
    </row>
    <row r="136" spans="1:12" x14ac:dyDescent="0.25">
      <c r="A136" s="94" t="s">
        <v>0</v>
      </c>
      <c r="B136" s="156">
        <v>0.10290826766511385</v>
      </c>
      <c r="C136" s="156">
        <v>0.12144644644644645</v>
      </c>
      <c r="D136" s="156">
        <v>8.1201602514191881E-2</v>
      </c>
      <c r="E136" s="156">
        <v>9.2142919087676703E-2</v>
      </c>
      <c r="F136" s="156">
        <v>0.10535078654265702</v>
      </c>
      <c r="G136" s="156">
        <v>9.4944029484992851E-2</v>
      </c>
      <c r="H136" s="156">
        <v>0.12482167706701441</v>
      </c>
      <c r="I136" s="156">
        <v>8.1618655692729761E-2</v>
      </c>
      <c r="J136" s="156">
        <v>0.11747962273660553</v>
      </c>
      <c r="K136" s="156">
        <v>0.1071980546288763</v>
      </c>
      <c r="L136" s="156">
        <v>0.10783567485539071</v>
      </c>
    </row>
    <row r="138" spans="1:12" ht="15.75" x14ac:dyDescent="0.25">
      <c r="A138" s="56" t="s">
        <v>509</v>
      </c>
      <c r="B138" s="3"/>
      <c r="C138" s="3"/>
      <c r="D138" s="28"/>
    </row>
    <row r="139" spans="1:12" ht="25.5" x14ac:dyDescent="0.25">
      <c r="A139" s="132" t="s">
        <v>495</v>
      </c>
      <c r="B139" s="112" t="s">
        <v>151</v>
      </c>
      <c r="C139" s="112" t="s">
        <v>152</v>
      </c>
      <c r="D139" s="112" t="s">
        <v>388</v>
      </c>
      <c r="E139" s="112" t="s">
        <v>507</v>
      </c>
      <c r="F139" s="112" t="s">
        <v>508</v>
      </c>
      <c r="G139" s="112" t="s">
        <v>503</v>
      </c>
    </row>
    <row r="140" spans="1:12" x14ac:dyDescent="0.25">
      <c r="A140" s="181" t="s">
        <v>485</v>
      </c>
      <c r="B140" s="100">
        <v>2031</v>
      </c>
      <c r="C140" s="100">
        <v>1809</v>
      </c>
      <c r="D140" s="8">
        <v>3840</v>
      </c>
      <c r="E140" s="205">
        <v>3.0443567728319263E-3</v>
      </c>
      <c r="F140" s="205">
        <v>3.1068434710775027E-3</v>
      </c>
      <c r="G140" s="206">
        <v>3.0734777280916666E-3</v>
      </c>
    </row>
    <row r="141" spans="1:12" x14ac:dyDescent="0.25">
      <c r="A141" s="181" t="s">
        <v>486</v>
      </c>
      <c r="B141" s="100">
        <v>7341</v>
      </c>
      <c r="C141" s="100">
        <v>6090</v>
      </c>
      <c r="D141" s="8">
        <v>13431</v>
      </c>
      <c r="E141" s="205">
        <v>1.1003753357636224E-2</v>
      </c>
      <c r="F141" s="205">
        <v>1.0459191121537861E-2</v>
      </c>
      <c r="G141" s="206">
        <v>1.0749968584895618E-2</v>
      </c>
    </row>
    <row r="142" spans="1:12" x14ac:dyDescent="0.25">
      <c r="A142" s="181" t="s">
        <v>487</v>
      </c>
      <c r="B142" s="100">
        <v>50</v>
      </c>
      <c r="C142" s="100">
        <v>31</v>
      </c>
      <c r="D142" s="8">
        <v>81</v>
      </c>
      <c r="E142" s="205">
        <v>7.494723714504988E-5</v>
      </c>
      <c r="F142" s="205">
        <v>5.3240545938862678E-5</v>
      </c>
      <c r="G142" s="206">
        <v>6.4831170826933589E-5</v>
      </c>
    </row>
    <row r="143" spans="1:12" x14ac:dyDescent="0.25">
      <c r="A143" s="181" t="s">
        <v>488</v>
      </c>
      <c r="B143" s="100">
        <v>878</v>
      </c>
      <c r="C143" s="100">
        <v>724</v>
      </c>
      <c r="D143" s="8">
        <v>1602</v>
      </c>
      <c r="E143" s="205">
        <v>1.3160734842670759E-3</v>
      </c>
      <c r="F143" s="205">
        <v>1.243424363217309E-3</v>
      </c>
      <c r="G143" s="206">
        <v>1.2822164896882421E-3</v>
      </c>
    </row>
    <row r="144" spans="1:12" x14ac:dyDescent="0.25">
      <c r="A144" s="181" t="s">
        <v>489</v>
      </c>
      <c r="B144" s="100">
        <v>6298</v>
      </c>
      <c r="C144" s="100">
        <v>4964</v>
      </c>
      <c r="D144" s="8">
        <v>11262</v>
      </c>
      <c r="E144" s="205">
        <v>9.4403539907904829E-3</v>
      </c>
      <c r="F144" s="205">
        <v>8.5253570980811082E-3</v>
      </c>
      <c r="G144" s="206">
        <v>9.0139338994188398E-3</v>
      </c>
    </row>
    <row r="145" spans="1:14" x14ac:dyDescent="0.25">
      <c r="A145" s="181" t="s">
        <v>490</v>
      </c>
      <c r="B145" s="100">
        <v>32</v>
      </c>
      <c r="C145" s="100">
        <v>28</v>
      </c>
      <c r="D145" s="8">
        <v>60</v>
      </c>
      <c r="E145" s="205">
        <v>4.7966231772831926E-5</v>
      </c>
      <c r="F145" s="205">
        <v>4.8088235041553391E-5</v>
      </c>
      <c r="G145" s="206">
        <v>4.8023089501432291E-5</v>
      </c>
    </row>
    <row r="146" spans="1:14" x14ac:dyDescent="0.25">
      <c r="A146" s="181" t="s">
        <v>491</v>
      </c>
      <c r="B146" s="100">
        <v>59879</v>
      </c>
      <c r="C146" s="100">
        <v>42630</v>
      </c>
      <c r="D146" s="8">
        <v>102509</v>
      </c>
      <c r="E146" s="205">
        <v>8.9755312260168835E-2</v>
      </c>
      <c r="F146" s="205">
        <v>7.3214337850765032E-2</v>
      </c>
      <c r="G146" s="206">
        <v>8.2046648028372041E-2</v>
      </c>
    </row>
    <row r="147" spans="1:14" x14ac:dyDescent="0.25">
      <c r="A147" s="181" t="s">
        <v>492</v>
      </c>
      <c r="B147" s="100">
        <v>825</v>
      </c>
      <c r="C147" s="100">
        <v>675</v>
      </c>
      <c r="D147" s="8">
        <v>1500</v>
      </c>
      <c r="E147" s="205">
        <v>1.2366294128933232E-3</v>
      </c>
      <c r="F147" s="205">
        <v>1.1592699518945906E-3</v>
      </c>
      <c r="G147" s="206">
        <v>1.2005772375358072E-3</v>
      </c>
    </row>
    <row r="148" spans="1:14" x14ac:dyDescent="0.25">
      <c r="A148" s="181" t="s">
        <v>493</v>
      </c>
      <c r="B148" s="100">
        <v>235</v>
      </c>
      <c r="C148" s="100">
        <v>196</v>
      </c>
      <c r="D148" s="8">
        <v>431</v>
      </c>
      <c r="E148" s="205">
        <v>3.5225201458173448E-4</v>
      </c>
      <c r="F148" s="205">
        <v>3.3661764529087373E-4</v>
      </c>
      <c r="G148" s="206">
        <v>3.4496585958528861E-4</v>
      </c>
    </row>
    <row r="149" spans="1:14" x14ac:dyDescent="0.25">
      <c r="A149" s="181" t="s">
        <v>494</v>
      </c>
      <c r="B149" s="100">
        <v>9</v>
      </c>
      <c r="C149" s="100">
        <v>5</v>
      </c>
      <c r="D149" s="8">
        <v>14</v>
      </c>
      <c r="E149" s="205">
        <v>1.3490502686108979E-5</v>
      </c>
      <c r="F149" s="205">
        <v>8.5871848288488195E-6</v>
      </c>
      <c r="G149" s="206">
        <v>1.1205387550334201E-5</v>
      </c>
    </row>
    <row r="150" spans="1:14" x14ac:dyDescent="0.25">
      <c r="A150" s="190" t="s">
        <v>0</v>
      </c>
      <c r="B150" s="22">
        <v>77578</v>
      </c>
      <c r="C150" s="22">
        <v>57152</v>
      </c>
      <c r="D150" s="22">
        <v>134730</v>
      </c>
      <c r="E150" s="206">
        <v>0.1162851352647736</v>
      </c>
      <c r="F150" s="206">
        <v>9.815495746767354E-2</v>
      </c>
      <c r="G150" s="206">
        <v>0.10783584747546621</v>
      </c>
    </row>
    <row r="152" spans="1:14" ht="15.75" x14ac:dyDescent="0.25">
      <c r="A152" s="56" t="s">
        <v>510</v>
      </c>
      <c r="D152" s="16"/>
      <c r="E152" s="16"/>
    </row>
    <row r="153" spans="1:14" ht="25.5" x14ac:dyDescent="0.25">
      <c r="A153" s="132" t="s">
        <v>46</v>
      </c>
      <c r="B153" s="204" t="s">
        <v>485</v>
      </c>
      <c r="C153" s="204" t="s">
        <v>486</v>
      </c>
      <c r="D153" s="204" t="s">
        <v>487</v>
      </c>
      <c r="E153" s="204" t="s">
        <v>488</v>
      </c>
      <c r="F153" s="204" t="s">
        <v>489</v>
      </c>
      <c r="G153" s="204" t="s">
        <v>490</v>
      </c>
      <c r="H153" s="204" t="s">
        <v>491</v>
      </c>
      <c r="I153" s="204" t="s">
        <v>492</v>
      </c>
      <c r="J153" s="204" t="s">
        <v>493</v>
      </c>
      <c r="K153" s="204" t="s">
        <v>494</v>
      </c>
      <c r="L153" s="209" t="s">
        <v>546</v>
      </c>
      <c r="M153" s="209" t="s">
        <v>280</v>
      </c>
      <c r="N153" s="204" t="s">
        <v>499</v>
      </c>
    </row>
    <row r="154" spans="1:14" x14ac:dyDescent="0.25">
      <c r="A154" s="181" t="s">
        <v>254</v>
      </c>
      <c r="B154" s="127">
        <v>171</v>
      </c>
      <c r="C154" s="127">
        <v>5145</v>
      </c>
      <c r="D154" s="127">
        <v>0</v>
      </c>
      <c r="E154" s="127">
        <v>26</v>
      </c>
      <c r="F154" s="127">
        <v>264</v>
      </c>
      <c r="G154" s="127">
        <v>0</v>
      </c>
      <c r="H154" s="127">
        <v>557</v>
      </c>
      <c r="I154" s="127">
        <v>115</v>
      </c>
      <c r="J154" s="127">
        <v>0</v>
      </c>
      <c r="K154" s="127">
        <v>0</v>
      </c>
      <c r="L154" s="95">
        <v>6278</v>
      </c>
      <c r="M154" s="127">
        <v>16930</v>
      </c>
      <c r="N154" s="156">
        <f>L154/M154</f>
        <v>0.37082102776137033</v>
      </c>
    </row>
    <row r="155" spans="1:14" x14ac:dyDescent="0.25">
      <c r="A155" s="181" t="s">
        <v>255</v>
      </c>
      <c r="B155" s="127">
        <v>169</v>
      </c>
      <c r="C155" s="127">
        <v>3356</v>
      </c>
      <c r="D155" s="127">
        <v>2</v>
      </c>
      <c r="E155" s="127">
        <v>51</v>
      </c>
      <c r="F155" s="127">
        <v>707</v>
      </c>
      <c r="G155" s="127">
        <v>0</v>
      </c>
      <c r="H155" s="127">
        <v>739</v>
      </c>
      <c r="I155" s="127">
        <v>237</v>
      </c>
      <c r="J155" s="127">
        <v>1</v>
      </c>
      <c r="K155" s="127">
        <v>0</v>
      </c>
      <c r="L155" s="95">
        <v>5262</v>
      </c>
      <c r="M155" s="127">
        <v>18731</v>
      </c>
      <c r="N155" s="156">
        <f t="shared" ref="N155:N170" si="2">L155/M155</f>
        <v>0.28092467033260371</v>
      </c>
    </row>
    <row r="156" spans="1:14" x14ac:dyDescent="0.25">
      <c r="A156" s="181" t="s">
        <v>256</v>
      </c>
      <c r="B156" s="127">
        <v>1929</v>
      </c>
      <c r="C156" s="127">
        <v>789</v>
      </c>
      <c r="D156" s="127">
        <v>12</v>
      </c>
      <c r="E156" s="127">
        <v>50</v>
      </c>
      <c r="F156" s="127">
        <v>1016</v>
      </c>
      <c r="G156" s="127">
        <v>0</v>
      </c>
      <c r="H156" s="127">
        <v>845</v>
      </c>
      <c r="I156" s="127">
        <v>559</v>
      </c>
      <c r="J156" s="127">
        <v>2</v>
      </c>
      <c r="K156" s="127">
        <v>0</v>
      </c>
      <c r="L156" s="95">
        <v>5202</v>
      </c>
      <c r="M156" s="127">
        <v>36796</v>
      </c>
      <c r="N156" s="156">
        <f t="shared" si="2"/>
        <v>0.14137406239808675</v>
      </c>
    </row>
    <row r="157" spans="1:14" x14ac:dyDescent="0.25">
      <c r="A157" s="181" t="s">
        <v>257</v>
      </c>
      <c r="B157" s="127">
        <v>21</v>
      </c>
      <c r="C157" s="127">
        <v>135</v>
      </c>
      <c r="D157" s="127">
        <v>4</v>
      </c>
      <c r="E157" s="127">
        <v>786</v>
      </c>
      <c r="F157" s="127">
        <v>1677</v>
      </c>
      <c r="G157" s="127">
        <v>0</v>
      </c>
      <c r="H157" s="127">
        <v>458</v>
      </c>
      <c r="I157" s="127">
        <v>15</v>
      </c>
      <c r="J157" s="127">
        <v>4</v>
      </c>
      <c r="K157" s="127">
        <v>0</v>
      </c>
      <c r="L157" s="95">
        <v>3100</v>
      </c>
      <c r="M157" s="127">
        <v>12499</v>
      </c>
      <c r="N157" s="156">
        <f t="shared" si="2"/>
        <v>0.24801984158732698</v>
      </c>
    </row>
    <row r="158" spans="1:14" x14ac:dyDescent="0.25">
      <c r="A158" s="181" t="s">
        <v>258</v>
      </c>
      <c r="B158" s="127">
        <v>200</v>
      </c>
      <c r="C158" s="127">
        <v>392</v>
      </c>
      <c r="D158" s="127">
        <v>24</v>
      </c>
      <c r="E158" s="127">
        <v>150</v>
      </c>
      <c r="F158" s="127">
        <v>3138</v>
      </c>
      <c r="G158" s="127">
        <v>0</v>
      </c>
      <c r="H158" s="127">
        <v>1024</v>
      </c>
      <c r="I158" s="127">
        <v>64</v>
      </c>
      <c r="J158" s="127">
        <v>11</v>
      </c>
      <c r="K158" s="127">
        <v>0</v>
      </c>
      <c r="L158" s="95">
        <v>5003</v>
      </c>
      <c r="M158" s="127">
        <v>44950</v>
      </c>
      <c r="N158" s="156">
        <f t="shared" si="2"/>
        <v>0.11130144605116797</v>
      </c>
    </row>
    <row r="159" spans="1:14" x14ac:dyDescent="0.25">
      <c r="A159" s="181" t="s">
        <v>259</v>
      </c>
      <c r="B159" s="127">
        <v>232</v>
      </c>
      <c r="C159" s="127">
        <v>566</v>
      </c>
      <c r="D159" s="127">
        <v>12</v>
      </c>
      <c r="E159" s="127">
        <v>82</v>
      </c>
      <c r="F159" s="127">
        <v>1148</v>
      </c>
      <c r="G159" s="127">
        <v>2</v>
      </c>
      <c r="H159" s="127">
        <v>4506</v>
      </c>
      <c r="I159" s="127">
        <v>80</v>
      </c>
      <c r="J159" s="127">
        <v>119</v>
      </c>
      <c r="K159" s="127">
        <v>1</v>
      </c>
      <c r="L159" s="95">
        <v>6748</v>
      </c>
      <c r="M159" s="127">
        <v>125437</v>
      </c>
      <c r="N159" s="156">
        <f t="shared" si="2"/>
        <v>5.3795929430710238E-2</v>
      </c>
    </row>
    <row r="160" spans="1:14" x14ac:dyDescent="0.25">
      <c r="A160" s="181" t="s">
        <v>260</v>
      </c>
      <c r="B160" s="127">
        <v>972</v>
      </c>
      <c r="C160" s="127">
        <v>2460</v>
      </c>
      <c r="D160" s="127">
        <v>23</v>
      </c>
      <c r="E160" s="127">
        <v>428</v>
      </c>
      <c r="F160" s="127">
        <v>2892</v>
      </c>
      <c r="G160" s="127">
        <v>22</v>
      </c>
      <c r="H160" s="127">
        <v>38467</v>
      </c>
      <c r="I160" s="127">
        <v>353</v>
      </c>
      <c r="J160" s="127">
        <v>254</v>
      </c>
      <c r="K160" s="127">
        <v>3</v>
      </c>
      <c r="L160" s="95">
        <v>45874</v>
      </c>
      <c r="M160" s="127">
        <v>623950</v>
      </c>
      <c r="N160" s="156">
        <f t="shared" si="2"/>
        <v>7.3521916820258035E-2</v>
      </c>
    </row>
    <row r="161" spans="1:141" x14ac:dyDescent="0.25">
      <c r="A161" s="181" t="s">
        <v>355</v>
      </c>
      <c r="B161" s="127">
        <v>9</v>
      </c>
      <c r="C161" s="127">
        <v>39</v>
      </c>
      <c r="D161" s="127">
        <v>0</v>
      </c>
      <c r="E161" s="127">
        <v>3</v>
      </c>
      <c r="F161" s="127">
        <v>44</v>
      </c>
      <c r="G161" s="127">
        <v>0</v>
      </c>
      <c r="H161" s="127">
        <v>1511</v>
      </c>
      <c r="I161" s="127">
        <v>9</v>
      </c>
      <c r="J161" s="127">
        <v>6</v>
      </c>
      <c r="K161" s="127">
        <v>0</v>
      </c>
      <c r="L161" s="95">
        <v>1621</v>
      </c>
      <c r="M161" s="127">
        <v>28616</v>
      </c>
      <c r="N161" s="156">
        <f t="shared" si="2"/>
        <v>5.6646631255241824E-2</v>
      </c>
    </row>
    <row r="162" spans="1:141" x14ac:dyDescent="0.25">
      <c r="A162" s="181" t="s">
        <v>261</v>
      </c>
      <c r="B162" s="127">
        <v>11</v>
      </c>
      <c r="C162" s="127">
        <v>56</v>
      </c>
      <c r="D162" s="127">
        <v>0</v>
      </c>
      <c r="E162" s="127">
        <v>4</v>
      </c>
      <c r="F162" s="127">
        <v>67</v>
      </c>
      <c r="G162" s="127">
        <v>0</v>
      </c>
      <c r="H162" s="127">
        <v>2378</v>
      </c>
      <c r="I162" s="127">
        <v>9</v>
      </c>
      <c r="J162" s="127">
        <v>3</v>
      </c>
      <c r="K162" s="127">
        <v>0</v>
      </c>
      <c r="L162" s="95">
        <v>2528</v>
      </c>
      <c r="M162" s="127">
        <v>57927</v>
      </c>
      <c r="N162" s="156">
        <f t="shared" si="2"/>
        <v>4.3641134531392962E-2</v>
      </c>
    </row>
    <row r="163" spans="1:141" x14ac:dyDescent="0.25">
      <c r="A163" s="181" t="s">
        <v>320</v>
      </c>
      <c r="B163" s="127">
        <v>8</v>
      </c>
      <c r="C163" s="127">
        <v>75</v>
      </c>
      <c r="D163" s="127">
        <v>0</v>
      </c>
      <c r="E163" s="127">
        <v>3</v>
      </c>
      <c r="F163" s="127">
        <v>28</v>
      </c>
      <c r="G163" s="127">
        <v>1</v>
      </c>
      <c r="H163" s="127">
        <v>851</v>
      </c>
      <c r="I163" s="127">
        <v>9</v>
      </c>
      <c r="J163" s="127">
        <v>1</v>
      </c>
      <c r="K163" s="127">
        <v>0</v>
      </c>
      <c r="L163" s="95">
        <v>976</v>
      </c>
      <c r="M163" s="127">
        <v>22383</v>
      </c>
      <c r="N163" s="156">
        <f t="shared" si="2"/>
        <v>4.360452128847786E-2</v>
      </c>
    </row>
    <row r="164" spans="1:141" x14ac:dyDescent="0.25">
      <c r="A164" s="181" t="s">
        <v>267</v>
      </c>
      <c r="B164" s="127">
        <v>74</v>
      </c>
      <c r="C164" s="127">
        <v>248</v>
      </c>
      <c r="D164" s="127">
        <v>2</v>
      </c>
      <c r="E164" s="127">
        <v>11</v>
      </c>
      <c r="F164" s="127">
        <v>158</v>
      </c>
      <c r="G164" s="127">
        <v>5</v>
      </c>
      <c r="H164" s="127">
        <v>10040</v>
      </c>
      <c r="I164" s="127">
        <v>34</v>
      </c>
      <c r="J164" s="127">
        <v>7</v>
      </c>
      <c r="K164" s="127">
        <v>2</v>
      </c>
      <c r="L164" s="95">
        <v>10581</v>
      </c>
      <c r="M164" s="127">
        <v>125196</v>
      </c>
      <c r="N164" s="156">
        <f t="shared" si="2"/>
        <v>8.4515479727786835E-2</v>
      </c>
    </row>
    <row r="165" spans="1:141" x14ac:dyDescent="0.25">
      <c r="A165" s="181" t="s">
        <v>269</v>
      </c>
      <c r="B165" s="127">
        <v>12</v>
      </c>
      <c r="C165" s="127">
        <v>63</v>
      </c>
      <c r="D165" s="127">
        <v>0</v>
      </c>
      <c r="E165" s="127">
        <v>1</v>
      </c>
      <c r="F165" s="127">
        <v>46</v>
      </c>
      <c r="G165" s="127">
        <v>1</v>
      </c>
      <c r="H165" s="127">
        <v>18078</v>
      </c>
      <c r="I165" s="127">
        <v>6</v>
      </c>
      <c r="J165" s="127">
        <v>9</v>
      </c>
      <c r="K165" s="127">
        <v>0</v>
      </c>
      <c r="L165" s="95">
        <v>18216</v>
      </c>
      <c r="M165" s="127">
        <v>56867</v>
      </c>
      <c r="N165" s="156">
        <f t="shared" si="2"/>
        <v>0.32032637557810328</v>
      </c>
    </row>
    <row r="166" spans="1:141" x14ac:dyDescent="0.25">
      <c r="A166" s="181" t="s">
        <v>263</v>
      </c>
      <c r="B166" s="127">
        <v>20</v>
      </c>
      <c r="C166" s="127">
        <v>53</v>
      </c>
      <c r="D166" s="127">
        <v>0</v>
      </c>
      <c r="E166" s="127">
        <v>3</v>
      </c>
      <c r="F166" s="127">
        <v>30</v>
      </c>
      <c r="G166" s="127">
        <v>2</v>
      </c>
      <c r="H166" s="127">
        <v>5956</v>
      </c>
      <c r="I166" s="127">
        <v>4</v>
      </c>
      <c r="J166" s="127">
        <v>3</v>
      </c>
      <c r="K166" s="127">
        <v>1</v>
      </c>
      <c r="L166" s="95">
        <v>6072</v>
      </c>
      <c r="M166" s="127">
        <v>27408</v>
      </c>
      <c r="N166" s="156">
        <f t="shared" si="2"/>
        <v>0.22154115586690018</v>
      </c>
    </row>
    <row r="167" spans="1:141" x14ac:dyDescent="0.25">
      <c r="A167" s="181" t="s">
        <v>264</v>
      </c>
      <c r="B167" s="127">
        <v>6</v>
      </c>
      <c r="C167" s="127">
        <v>37</v>
      </c>
      <c r="D167" s="127">
        <v>2</v>
      </c>
      <c r="E167" s="127">
        <v>4</v>
      </c>
      <c r="F167" s="127">
        <v>37</v>
      </c>
      <c r="G167" s="127">
        <v>3</v>
      </c>
      <c r="H167" s="127">
        <v>13883</v>
      </c>
      <c r="I167" s="127">
        <v>4</v>
      </c>
      <c r="J167" s="127">
        <v>3</v>
      </c>
      <c r="K167" s="127">
        <v>0</v>
      </c>
      <c r="L167" s="95">
        <v>13979</v>
      </c>
      <c r="M167" s="127">
        <v>42190</v>
      </c>
      <c r="N167" s="156">
        <f t="shared" si="2"/>
        <v>0.33133443944062574</v>
      </c>
    </row>
    <row r="168" spans="1:141" x14ac:dyDescent="0.25">
      <c r="A168" s="181" t="s">
        <v>265</v>
      </c>
      <c r="B168" s="127">
        <v>0</v>
      </c>
      <c r="C168" s="127">
        <v>4</v>
      </c>
      <c r="D168" s="127">
        <v>0</v>
      </c>
      <c r="E168" s="127">
        <v>0</v>
      </c>
      <c r="F168" s="127">
        <v>2</v>
      </c>
      <c r="G168" s="127">
        <v>0</v>
      </c>
      <c r="H168" s="127">
        <v>992</v>
      </c>
      <c r="I168" s="127">
        <v>0</v>
      </c>
      <c r="J168" s="127">
        <v>0</v>
      </c>
      <c r="K168" s="127">
        <v>0</v>
      </c>
      <c r="L168" s="95">
        <v>998</v>
      </c>
      <c r="M168" s="127">
        <v>2476</v>
      </c>
      <c r="N168" s="156">
        <f t="shared" si="2"/>
        <v>0.40306946688206785</v>
      </c>
    </row>
    <row r="169" spans="1:141" x14ac:dyDescent="0.25">
      <c r="A169" s="181" t="s">
        <v>266</v>
      </c>
      <c r="B169" s="127">
        <v>6</v>
      </c>
      <c r="C169" s="127">
        <v>13</v>
      </c>
      <c r="D169" s="127">
        <v>0</v>
      </c>
      <c r="E169" s="127">
        <v>0</v>
      </c>
      <c r="F169" s="127">
        <v>8</v>
      </c>
      <c r="G169" s="127">
        <v>24</v>
      </c>
      <c r="H169" s="127">
        <v>2224</v>
      </c>
      <c r="I169" s="127">
        <v>2</v>
      </c>
      <c r="J169" s="127">
        <v>8</v>
      </c>
      <c r="K169" s="127">
        <v>7</v>
      </c>
      <c r="L169" s="95">
        <v>2292</v>
      </c>
      <c r="M169" s="127">
        <v>7045</v>
      </c>
      <c r="N169" s="156">
        <f t="shared" si="2"/>
        <v>0.32533711852377573</v>
      </c>
    </row>
    <row r="170" spans="1:141" x14ac:dyDescent="0.25">
      <c r="A170" s="83" t="s">
        <v>0</v>
      </c>
      <c r="B170" s="94">
        <v>3840</v>
      </c>
      <c r="C170" s="94">
        <v>13431</v>
      </c>
      <c r="D170" s="94">
        <v>81</v>
      </c>
      <c r="E170" s="94">
        <v>1602</v>
      </c>
      <c r="F170" s="94">
        <v>11262</v>
      </c>
      <c r="G170" s="94">
        <v>60</v>
      </c>
      <c r="H170" s="94">
        <v>102509</v>
      </c>
      <c r="I170" s="94">
        <v>1500</v>
      </c>
      <c r="J170" s="94">
        <v>431</v>
      </c>
      <c r="K170" s="94">
        <v>14</v>
      </c>
      <c r="L170" s="94">
        <v>134730</v>
      </c>
      <c r="M170" s="94">
        <v>1249401</v>
      </c>
      <c r="N170" s="156">
        <f t="shared" si="2"/>
        <v>0.10783567485539071</v>
      </c>
    </row>
    <row r="172" spans="1:141" ht="15.75" x14ac:dyDescent="0.25">
      <c r="A172" s="56" t="s">
        <v>533</v>
      </c>
      <c r="B172" s="3"/>
      <c r="C172" s="3"/>
      <c r="D172" s="28"/>
      <c r="E172" s="28"/>
    </row>
    <row r="173" spans="1:141" ht="40.5" customHeight="1" x14ac:dyDescent="0.25">
      <c r="A173" s="132" t="s">
        <v>495</v>
      </c>
      <c r="B173" s="207" t="s">
        <v>685</v>
      </c>
      <c r="C173" s="207" t="s">
        <v>691</v>
      </c>
      <c r="D173" s="207" t="s">
        <v>272</v>
      </c>
      <c r="E173" s="207" t="s">
        <v>362</v>
      </c>
      <c r="F173" s="207" t="s">
        <v>0</v>
      </c>
      <c r="G173" s="207" t="s">
        <v>688</v>
      </c>
      <c r="H173" s="207" t="s">
        <v>689</v>
      </c>
      <c r="I173" s="207" t="s">
        <v>690</v>
      </c>
      <c r="J173" s="207" t="s">
        <v>511</v>
      </c>
      <c r="K173" s="207" t="s">
        <v>512</v>
      </c>
      <c r="P173" s="208"/>
      <c r="Q173" s="208"/>
      <c r="R173" s="208"/>
      <c r="X173" s="179"/>
      <c r="Y173" s="179"/>
      <c r="Z173" s="179"/>
      <c r="EI173"/>
      <c r="EJ173"/>
      <c r="EK173"/>
    </row>
    <row r="174" spans="1:141" x14ac:dyDescent="0.25">
      <c r="A174" s="113" t="s">
        <v>485</v>
      </c>
      <c r="B174" s="100">
        <v>17</v>
      </c>
      <c r="C174" s="100">
        <v>25</v>
      </c>
      <c r="D174" s="100">
        <v>30</v>
      </c>
      <c r="E174" s="100">
        <v>0</v>
      </c>
      <c r="F174" s="22">
        <v>72</v>
      </c>
      <c r="G174" s="205">
        <v>1.4361747064289938E-3</v>
      </c>
      <c r="H174" s="205">
        <v>1.5127677598935011E-3</v>
      </c>
      <c r="I174" s="205">
        <v>1.2602923878339775E-3</v>
      </c>
      <c r="J174" s="205">
        <v>0</v>
      </c>
      <c r="K174" s="206">
        <v>1.3763572411683743E-3</v>
      </c>
      <c r="P174" s="208"/>
      <c r="Q174" s="208"/>
      <c r="R174" s="208"/>
      <c r="X174" s="179"/>
      <c r="Y174" s="179"/>
      <c r="Z174" s="179"/>
      <c r="EI174"/>
      <c r="EJ174"/>
      <c r="EK174"/>
    </row>
    <row r="175" spans="1:141" x14ac:dyDescent="0.25">
      <c r="A175" s="113" t="s">
        <v>486</v>
      </c>
      <c r="B175" s="100">
        <v>97</v>
      </c>
      <c r="C175" s="100">
        <v>54</v>
      </c>
      <c r="D175" s="100">
        <v>142</v>
      </c>
      <c r="E175" s="100">
        <v>0</v>
      </c>
      <c r="F175" s="22">
        <v>293</v>
      </c>
      <c r="G175" s="205">
        <v>8.1946439131536705E-3</v>
      </c>
      <c r="H175" s="205">
        <v>3.2675783613699623E-3</v>
      </c>
      <c r="I175" s="205">
        <v>5.9653839690808263E-3</v>
      </c>
      <c r="J175" s="205">
        <v>0</v>
      </c>
      <c r="K175" s="206">
        <v>5.6010093286435235E-3</v>
      </c>
      <c r="P175" s="208"/>
      <c r="Q175" s="208"/>
      <c r="R175" s="208"/>
      <c r="X175" s="179"/>
      <c r="Y175" s="179"/>
      <c r="Z175" s="179"/>
      <c r="EI175"/>
      <c r="EJ175"/>
      <c r="EK175"/>
    </row>
    <row r="176" spans="1:141" x14ac:dyDescent="0.25">
      <c r="A176" s="113" t="s">
        <v>488</v>
      </c>
      <c r="B176" s="100">
        <v>9</v>
      </c>
      <c r="C176" s="100">
        <v>2</v>
      </c>
      <c r="D176" s="100">
        <v>8</v>
      </c>
      <c r="E176" s="100">
        <v>0</v>
      </c>
      <c r="F176" s="22">
        <v>19</v>
      </c>
      <c r="G176" s="205">
        <v>7.6032778575652613E-4</v>
      </c>
      <c r="H176" s="205">
        <v>1.2102142079148009E-4</v>
      </c>
      <c r="I176" s="205">
        <v>3.3607797008906068E-4</v>
      </c>
      <c r="J176" s="205">
        <v>0</v>
      </c>
      <c r="K176" s="206">
        <v>3.6320538308609878E-4</v>
      </c>
      <c r="P176" s="208"/>
      <c r="Q176" s="208"/>
      <c r="R176" s="208"/>
      <c r="X176" s="179"/>
      <c r="Y176" s="179"/>
      <c r="Z176" s="179"/>
      <c r="EI176"/>
      <c r="EJ176"/>
      <c r="EK176"/>
    </row>
    <row r="177" spans="1:141" x14ac:dyDescent="0.25">
      <c r="A177" s="113" t="s">
        <v>489</v>
      </c>
      <c r="B177" s="100">
        <v>49</v>
      </c>
      <c r="C177" s="100">
        <v>58</v>
      </c>
      <c r="D177" s="100">
        <v>95</v>
      </c>
      <c r="E177" s="100">
        <v>2</v>
      </c>
      <c r="F177" s="22">
        <v>204</v>
      </c>
      <c r="G177" s="205">
        <v>4.139562389118865E-3</v>
      </c>
      <c r="H177" s="205">
        <v>3.5096212029529228E-3</v>
      </c>
      <c r="I177" s="205">
        <v>3.9909258948075954E-3</v>
      </c>
      <c r="J177" s="205">
        <v>1.3793103448275862E-2</v>
      </c>
      <c r="K177" s="206">
        <v>3.8996788499770607E-3</v>
      </c>
      <c r="P177" s="208"/>
      <c r="Q177" s="208"/>
      <c r="R177" s="208"/>
      <c r="X177" s="179"/>
      <c r="Y177" s="179"/>
      <c r="Z177" s="179"/>
      <c r="EI177"/>
      <c r="EJ177"/>
      <c r="EK177"/>
    </row>
    <row r="178" spans="1:141" x14ac:dyDescent="0.25">
      <c r="A178" s="113" t="s">
        <v>490</v>
      </c>
      <c r="B178" s="100">
        <v>1</v>
      </c>
      <c r="C178" s="100">
        <v>0</v>
      </c>
      <c r="D178" s="100">
        <v>0</v>
      </c>
      <c r="E178" s="100">
        <v>0</v>
      </c>
      <c r="F178" s="22">
        <v>1</v>
      </c>
      <c r="G178" s="205">
        <v>8.4480865084058456E-5</v>
      </c>
      <c r="H178" s="205">
        <v>0</v>
      </c>
      <c r="I178" s="205">
        <v>0</v>
      </c>
      <c r="J178" s="205">
        <v>0</v>
      </c>
      <c r="K178" s="206">
        <v>1.91160727940052E-5</v>
      </c>
      <c r="P178" s="208"/>
      <c r="Q178" s="208"/>
      <c r="R178" s="208"/>
      <c r="X178" s="179"/>
      <c r="Y178" s="179"/>
      <c r="Z178" s="179"/>
      <c r="EI178"/>
      <c r="EJ178"/>
      <c r="EK178"/>
    </row>
    <row r="179" spans="1:141" x14ac:dyDescent="0.25">
      <c r="A179" s="113" t="s">
        <v>491</v>
      </c>
      <c r="B179" s="100">
        <v>470</v>
      </c>
      <c r="C179" s="100">
        <v>517</v>
      </c>
      <c r="D179" s="100">
        <v>1046</v>
      </c>
      <c r="E179" s="100">
        <v>7</v>
      </c>
      <c r="F179" s="22">
        <v>2040</v>
      </c>
      <c r="G179" s="205">
        <v>3.970600658950748E-2</v>
      </c>
      <c r="H179" s="205">
        <v>3.1284037274597602E-2</v>
      </c>
      <c r="I179" s="205">
        <v>4.3942194589144681E-2</v>
      </c>
      <c r="J179" s="205">
        <v>4.8275862068965517E-2</v>
      </c>
      <c r="K179" s="206">
        <v>3.8996788499770604E-2</v>
      </c>
      <c r="P179" s="208"/>
      <c r="Q179" s="208"/>
      <c r="R179" s="208"/>
      <c r="X179" s="179"/>
      <c r="Y179" s="179"/>
      <c r="Z179" s="179"/>
      <c r="EI179"/>
      <c r="EJ179"/>
      <c r="EK179"/>
    </row>
    <row r="180" spans="1:141" x14ac:dyDescent="0.25">
      <c r="A180" s="113" t="s">
        <v>492</v>
      </c>
      <c r="B180" s="100">
        <v>7</v>
      </c>
      <c r="C180" s="100">
        <v>12</v>
      </c>
      <c r="D180" s="100">
        <v>12</v>
      </c>
      <c r="E180" s="100">
        <v>0</v>
      </c>
      <c r="F180" s="22">
        <v>31</v>
      </c>
      <c r="G180" s="205">
        <v>5.9136605558840927E-4</v>
      </c>
      <c r="H180" s="205">
        <v>7.2612852474888056E-4</v>
      </c>
      <c r="I180" s="205">
        <v>5.0411695513359102E-4</v>
      </c>
      <c r="J180" s="205">
        <v>0</v>
      </c>
      <c r="K180" s="206">
        <v>5.9259825661416119E-4</v>
      </c>
      <c r="P180" s="208"/>
      <c r="Q180" s="208"/>
      <c r="R180" s="208"/>
      <c r="X180" s="179"/>
      <c r="Y180" s="179"/>
      <c r="Z180" s="179"/>
      <c r="EI180"/>
      <c r="EJ180"/>
      <c r="EK180"/>
    </row>
    <row r="181" spans="1:141" x14ac:dyDescent="0.25">
      <c r="A181" s="113" t="s">
        <v>493</v>
      </c>
      <c r="B181" s="100">
        <v>2</v>
      </c>
      <c r="C181" s="100">
        <v>1</v>
      </c>
      <c r="D181" s="100">
        <v>5</v>
      </c>
      <c r="E181" s="100">
        <v>0</v>
      </c>
      <c r="F181" s="22">
        <v>8</v>
      </c>
      <c r="G181" s="205">
        <v>1.6896173016811691E-4</v>
      </c>
      <c r="H181" s="205">
        <v>6.0510710395740045E-5</v>
      </c>
      <c r="I181" s="205">
        <v>2.1004873130566292E-4</v>
      </c>
      <c r="J181" s="205">
        <v>0</v>
      </c>
      <c r="K181" s="206">
        <v>1.529285823520416E-4</v>
      </c>
      <c r="P181" s="208"/>
      <c r="Q181" s="208"/>
      <c r="R181" s="208"/>
      <c r="X181" s="179"/>
      <c r="Y181" s="179"/>
      <c r="Z181" s="179"/>
      <c r="EI181"/>
      <c r="EJ181"/>
      <c r="EK181"/>
    </row>
    <row r="182" spans="1:141" x14ac:dyDescent="0.25">
      <c r="A182" s="94" t="s">
        <v>0</v>
      </c>
      <c r="B182" s="95">
        <v>652</v>
      </c>
      <c r="C182" s="95">
        <v>669</v>
      </c>
      <c r="D182" s="95">
        <v>1338</v>
      </c>
      <c r="E182" s="95">
        <v>9</v>
      </c>
      <c r="F182" s="95">
        <v>2668</v>
      </c>
      <c r="G182" s="156">
        <v>5.5081524034806116E-2</v>
      </c>
      <c r="H182" s="156">
        <v>4.0481665254750089E-2</v>
      </c>
      <c r="I182" s="156">
        <v>5.6209040497395397E-2</v>
      </c>
      <c r="J182" s="156">
        <v>6.2068965517241378E-2</v>
      </c>
      <c r="K182" s="156">
        <v>5.1001682214405875E-2</v>
      </c>
      <c r="P182" s="208"/>
      <c r="Q182" s="208"/>
      <c r="R182" s="208"/>
      <c r="X182" s="179"/>
      <c r="Y182" s="179"/>
      <c r="Z182" s="179"/>
      <c r="EI182"/>
      <c r="EJ182"/>
      <c r="EK182"/>
    </row>
    <row r="184" spans="1:141" ht="15.75" x14ac:dyDescent="0.25">
      <c r="A184" s="56" t="s">
        <v>536</v>
      </c>
    </row>
    <row r="185" spans="1:141" ht="25.5" x14ac:dyDescent="0.25">
      <c r="A185" s="132" t="s">
        <v>495</v>
      </c>
      <c r="B185" s="207" t="s">
        <v>100</v>
      </c>
      <c r="C185" s="207" t="s">
        <v>375</v>
      </c>
      <c r="D185" s="207" t="s">
        <v>0</v>
      </c>
      <c r="E185" s="207" t="s">
        <v>534</v>
      </c>
      <c r="F185" s="207" t="s">
        <v>535</v>
      </c>
      <c r="G185" s="207" t="s">
        <v>522</v>
      </c>
      <c r="M185" s="208"/>
      <c r="N185" s="208"/>
      <c r="O185" s="208"/>
      <c r="P185" s="208"/>
      <c r="Q185" s="208"/>
      <c r="R185" s="208"/>
      <c r="U185" s="179"/>
      <c r="V185" s="179"/>
      <c r="W185" s="179"/>
      <c r="X185" s="179"/>
      <c r="Y185" s="179"/>
      <c r="Z185" s="179"/>
      <c r="EF185"/>
      <c r="EG185"/>
      <c r="EH185"/>
      <c r="EI185"/>
      <c r="EJ185"/>
      <c r="EK185"/>
    </row>
    <row r="186" spans="1:141" x14ac:dyDescent="0.25">
      <c r="A186" s="113" t="s">
        <v>485</v>
      </c>
      <c r="B186" s="100">
        <v>10</v>
      </c>
      <c r="C186" s="100">
        <v>62</v>
      </c>
      <c r="D186" s="22">
        <v>72</v>
      </c>
      <c r="E186" s="185">
        <v>1.4078558355624384E-3</v>
      </c>
      <c r="F186" s="185">
        <v>1.3714083478953306E-3</v>
      </c>
      <c r="G186" s="186">
        <v>1.3763572411683743E-3</v>
      </c>
      <c r="M186" s="208"/>
      <c r="N186" s="208"/>
      <c r="O186" s="208"/>
      <c r="P186" s="208"/>
      <c r="Q186" s="208"/>
      <c r="R186" s="208"/>
      <c r="U186" s="179"/>
      <c r="V186" s="179"/>
      <c r="W186" s="179"/>
      <c r="X186" s="179"/>
      <c r="Y186" s="179"/>
      <c r="Z186" s="179"/>
      <c r="EF186"/>
      <c r="EG186"/>
      <c r="EH186"/>
      <c r="EI186"/>
      <c r="EJ186"/>
      <c r="EK186"/>
    </row>
    <row r="187" spans="1:141" x14ac:dyDescent="0.25">
      <c r="A187" s="113" t="s">
        <v>486</v>
      </c>
      <c r="B187" s="100">
        <v>29</v>
      </c>
      <c r="C187" s="100">
        <v>264</v>
      </c>
      <c r="D187" s="22">
        <v>293</v>
      </c>
      <c r="E187" s="185">
        <v>4.0827819231310713E-3</v>
      </c>
      <c r="F187" s="185">
        <v>5.8395452232962467E-3</v>
      </c>
      <c r="G187" s="186">
        <v>5.6010093286435235E-3</v>
      </c>
      <c r="M187" s="208"/>
      <c r="N187" s="208"/>
      <c r="O187" s="208"/>
      <c r="P187" s="208"/>
      <c r="Q187" s="208"/>
      <c r="R187" s="208"/>
      <c r="U187" s="179"/>
      <c r="V187" s="179"/>
      <c r="W187" s="179"/>
      <c r="X187" s="179"/>
      <c r="Y187" s="179"/>
      <c r="Z187" s="179"/>
      <c r="EF187"/>
      <c r="EG187"/>
      <c r="EH187"/>
      <c r="EI187"/>
      <c r="EJ187"/>
      <c r="EK187"/>
    </row>
    <row r="188" spans="1:141" x14ac:dyDescent="0.25">
      <c r="A188" s="113" t="s">
        <v>488</v>
      </c>
      <c r="B188" s="100">
        <v>1</v>
      </c>
      <c r="C188" s="100">
        <v>18</v>
      </c>
      <c r="D188" s="22">
        <v>19</v>
      </c>
      <c r="E188" s="185">
        <v>1.4078558355624384E-4</v>
      </c>
      <c r="F188" s="185">
        <v>3.9815081067928954E-4</v>
      </c>
      <c r="G188" s="186">
        <v>3.6320538308609878E-4</v>
      </c>
      <c r="M188" s="208"/>
      <c r="N188" s="208"/>
      <c r="O188" s="208"/>
      <c r="P188" s="208"/>
      <c r="Q188" s="208"/>
      <c r="R188" s="208"/>
      <c r="U188" s="179"/>
      <c r="V188" s="179"/>
      <c r="W188" s="179"/>
      <c r="X188" s="179"/>
      <c r="Y188" s="179"/>
      <c r="Z188" s="179"/>
      <c r="EF188"/>
      <c r="EG188"/>
      <c r="EH188"/>
      <c r="EI188"/>
      <c r="EJ188"/>
      <c r="EK188"/>
    </row>
    <row r="189" spans="1:141" x14ac:dyDescent="0.25">
      <c r="A189" s="113" t="s">
        <v>489</v>
      </c>
      <c r="B189" s="100">
        <v>20</v>
      </c>
      <c r="C189" s="100">
        <v>184</v>
      </c>
      <c r="D189" s="22">
        <v>204</v>
      </c>
      <c r="E189" s="185">
        <v>2.8157116711248768E-3</v>
      </c>
      <c r="F189" s="185">
        <v>4.0699860647216259E-3</v>
      </c>
      <c r="G189" s="186">
        <v>3.8996788499770607E-3</v>
      </c>
      <c r="M189" s="208"/>
      <c r="N189" s="208"/>
      <c r="O189" s="208"/>
      <c r="P189" s="208"/>
      <c r="Q189" s="208"/>
      <c r="R189" s="208"/>
      <c r="U189" s="179"/>
      <c r="V189" s="179"/>
      <c r="W189" s="179"/>
      <c r="X189" s="179"/>
      <c r="Y189" s="179"/>
      <c r="Z189" s="179"/>
      <c r="EF189"/>
      <c r="EG189"/>
      <c r="EH189"/>
      <c r="EI189"/>
      <c r="EJ189"/>
      <c r="EK189"/>
    </row>
    <row r="190" spans="1:141" x14ac:dyDescent="0.25">
      <c r="A190" s="113" t="s">
        <v>490</v>
      </c>
      <c r="B190" s="100">
        <v>0</v>
      </c>
      <c r="C190" s="100">
        <v>1</v>
      </c>
      <c r="D190" s="22">
        <v>1</v>
      </c>
      <c r="E190" s="185">
        <v>0</v>
      </c>
      <c r="F190" s="185">
        <v>2.2119489482182752E-5</v>
      </c>
      <c r="G190" s="186">
        <v>1.91160727940052E-5</v>
      </c>
      <c r="M190" s="208"/>
      <c r="N190" s="208"/>
      <c r="O190" s="208"/>
      <c r="P190" s="208"/>
      <c r="Q190" s="208"/>
      <c r="R190" s="208"/>
      <c r="U190" s="179"/>
      <c r="V190" s="179"/>
      <c r="W190" s="179"/>
      <c r="X190" s="179"/>
      <c r="Y190" s="179"/>
      <c r="Z190" s="179"/>
      <c r="EF190"/>
      <c r="EG190"/>
      <c r="EH190"/>
      <c r="EI190"/>
      <c r="EJ190"/>
      <c r="EK190"/>
    </row>
    <row r="191" spans="1:141" x14ac:dyDescent="0.25">
      <c r="A191" s="113" t="s">
        <v>491</v>
      </c>
      <c r="B191" s="100">
        <v>240</v>
      </c>
      <c r="C191" s="100">
        <v>1800</v>
      </c>
      <c r="D191" s="22">
        <v>2040</v>
      </c>
      <c r="E191" s="185">
        <v>3.3788540053498524E-2</v>
      </c>
      <c r="F191" s="185">
        <v>3.9815081067928949E-2</v>
      </c>
      <c r="G191" s="186">
        <v>3.8996788499770604E-2</v>
      </c>
      <c r="M191" s="208"/>
      <c r="N191" s="208"/>
      <c r="O191" s="208"/>
      <c r="P191" s="208"/>
      <c r="Q191" s="208"/>
      <c r="R191" s="208"/>
      <c r="U191" s="179"/>
      <c r="V191" s="179"/>
      <c r="W191" s="179"/>
      <c r="X191" s="179"/>
      <c r="Y191" s="179"/>
      <c r="Z191" s="179"/>
      <c r="EF191"/>
      <c r="EG191"/>
      <c r="EH191"/>
      <c r="EI191"/>
      <c r="EJ191"/>
      <c r="EK191"/>
    </row>
    <row r="192" spans="1:141" x14ac:dyDescent="0.25">
      <c r="A192" s="113" t="s">
        <v>492</v>
      </c>
      <c r="B192" s="100">
        <v>2</v>
      </c>
      <c r="C192" s="100">
        <v>29</v>
      </c>
      <c r="D192" s="22">
        <v>31</v>
      </c>
      <c r="E192" s="185">
        <v>2.8157116711248768E-4</v>
      </c>
      <c r="F192" s="185">
        <v>6.4146519498329982E-4</v>
      </c>
      <c r="G192" s="186">
        <v>5.9259825661416119E-4</v>
      </c>
      <c r="M192" s="208"/>
      <c r="N192" s="208"/>
      <c r="O192" s="208"/>
      <c r="P192" s="208"/>
      <c r="Q192" s="208"/>
      <c r="R192" s="208"/>
      <c r="U192" s="179"/>
      <c r="V192" s="179"/>
      <c r="W192" s="179"/>
      <c r="X192" s="179"/>
      <c r="Y192" s="179"/>
      <c r="Z192" s="179"/>
      <c r="EF192"/>
      <c r="EG192"/>
      <c r="EH192"/>
      <c r="EI192"/>
      <c r="EJ192"/>
      <c r="EK192"/>
    </row>
    <row r="193" spans="1:141" x14ac:dyDescent="0.25">
      <c r="A193" s="113" t="s">
        <v>493</v>
      </c>
      <c r="B193" s="100">
        <v>0</v>
      </c>
      <c r="C193" s="100">
        <v>8</v>
      </c>
      <c r="D193" s="22">
        <v>8</v>
      </c>
      <c r="E193" s="185">
        <v>0</v>
      </c>
      <c r="F193" s="185">
        <v>1.7695591585746202E-4</v>
      </c>
      <c r="G193" s="186">
        <v>1.529285823520416E-4</v>
      </c>
      <c r="M193" s="208"/>
      <c r="N193" s="208"/>
      <c r="O193" s="208"/>
      <c r="P193" s="208"/>
      <c r="Q193" s="208"/>
      <c r="R193" s="208"/>
      <c r="U193" s="179"/>
      <c r="V193" s="179"/>
      <c r="W193" s="179"/>
      <c r="X193" s="179"/>
      <c r="Y193" s="179"/>
      <c r="Z193" s="179"/>
      <c r="EF193"/>
      <c r="EG193"/>
      <c r="EH193"/>
      <c r="EI193"/>
      <c r="EJ193"/>
      <c r="EK193"/>
    </row>
    <row r="194" spans="1:141" x14ac:dyDescent="0.25">
      <c r="A194" s="94" t="s">
        <v>0</v>
      </c>
      <c r="B194" s="95">
        <v>302</v>
      </c>
      <c r="C194" s="95">
        <v>2366</v>
      </c>
      <c r="D194" s="95">
        <v>2668</v>
      </c>
      <c r="E194" s="156">
        <v>4.2517246233985638E-2</v>
      </c>
      <c r="F194" s="156">
        <v>5.2334712114844389E-2</v>
      </c>
      <c r="G194" s="156">
        <v>5.1001682214405875E-2</v>
      </c>
      <c r="M194" s="208"/>
      <c r="N194" s="208"/>
      <c r="O194" s="208"/>
      <c r="P194" s="208"/>
      <c r="Q194" s="208"/>
      <c r="R194" s="208"/>
      <c r="U194" s="179"/>
      <c r="V194" s="179"/>
      <c r="W194" s="179"/>
      <c r="X194" s="179"/>
      <c r="Y194" s="179"/>
      <c r="Z194" s="179"/>
      <c r="EF194"/>
      <c r="EG194"/>
      <c r="EH194"/>
      <c r="EI194"/>
      <c r="EJ194"/>
      <c r="EK194"/>
    </row>
    <row r="196" spans="1:141" ht="15.75" x14ac:dyDescent="0.25">
      <c r="A196" s="56" t="s">
        <v>537</v>
      </c>
      <c r="B196" s="3"/>
      <c r="C196" s="3"/>
      <c r="D196" s="28"/>
    </row>
    <row r="197" spans="1:141" ht="25.5" x14ac:dyDescent="0.25">
      <c r="A197" s="132" t="s">
        <v>495</v>
      </c>
      <c r="B197" s="112" t="s">
        <v>151</v>
      </c>
      <c r="C197" s="112" t="s">
        <v>152</v>
      </c>
      <c r="D197" s="112" t="s">
        <v>388</v>
      </c>
      <c r="E197" s="112" t="s">
        <v>507</v>
      </c>
      <c r="F197" s="112" t="s">
        <v>508</v>
      </c>
      <c r="G197" s="112" t="s">
        <v>682</v>
      </c>
    </row>
    <row r="198" spans="1:141" x14ac:dyDescent="0.25">
      <c r="A198" s="181" t="s">
        <v>485</v>
      </c>
      <c r="B198" s="100">
        <v>35</v>
      </c>
      <c r="C198" s="100">
        <v>37</v>
      </c>
      <c r="D198" s="8">
        <v>72</v>
      </c>
      <c r="E198" s="205">
        <v>1.3686844986704207E-3</v>
      </c>
      <c r="F198" s="205">
        <v>1.3836948391922213E-3</v>
      </c>
      <c r="G198" s="206">
        <v>1.3763572411683743E-3</v>
      </c>
    </row>
    <row r="199" spans="1:141" x14ac:dyDescent="0.25">
      <c r="A199" s="181" t="s">
        <v>486</v>
      </c>
      <c r="B199" s="100">
        <v>157</v>
      </c>
      <c r="C199" s="100">
        <v>136</v>
      </c>
      <c r="D199" s="8">
        <v>293</v>
      </c>
      <c r="E199" s="205">
        <v>6.139527608321602E-3</v>
      </c>
      <c r="F199" s="205">
        <v>5.0860134629768135E-3</v>
      </c>
      <c r="G199" s="206">
        <v>5.6010093286435235E-3</v>
      </c>
    </row>
    <row r="200" spans="1:141" x14ac:dyDescent="0.25">
      <c r="A200" s="181" t="s">
        <v>488</v>
      </c>
      <c r="B200" s="100">
        <v>10</v>
      </c>
      <c r="C200" s="100">
        <v>9</v>
      </c>
      <c r="D200" s="8">
        <v>19</v>
      </c>
      <c r="E200" s="205">
        <v>3.9105271390583448E-4</v>
      </c>
      <c r="F200" s="205">
        <v>3.3657442034405386E-4</v>
      </c>
      <c r="G200" s="206">
        <v>3.6320538308609878E-4</v>
      </c>
    </row>
    <row r="201" spans="1:141" x14ac:dyDescent="0.25">
      <c r="A201" s="181" t="s">
        <v>489</v>
      </c>
      <c r="B201" s="100">
        <v>111</v>
      </c>
      <c r="C201" s="100">
        <v>93</v>
      </c>
      <c r="D201" s="8">
        <v>204</v>
      </c>
      <c r="E201" s="205">
        <v>4.340685124354763E-3</v>
      </c>
      <c r="F201" s="205">
        <v>3.4779356768885566E-3</v>
      </c>
      <c r="G201" s="206">
        <v>3.8996788499770607E-3</v>
      </c>
    </row>
    <row r="202" spans="1:141" x14ac:dyDescent="0.25">
      <c r="A202" s="181" t="s">
        <v>490</v>
      </c>
      <c r="B202" s="100">
        <v>0</v>
      </c>
      <c r="C202" s="100">
        <v>1</v>
      </c>
      <c r="D202" s="8">
        <v>1</v>
      </c>
      <c r="E202" s="205">
        <v>0</v>
      </c>
      <c r="F202" s="205">
        <v>3.7397157816005985E-5</v>
      </c>
      <c r="G202" s="206">
        <v>1.91160727940052E-5</v>
      </c>
    </row>
    <row r="203" spans="1:141" x14ac:dyDescent="0.25">
      <c r="A203" s="181" t="s">
        <v>491</v>
      </c>
      <c r="B203" s="100">
        <v>1124</v>
      </c>
      <c r="C203" s="100">
        <v>916</v>
      </c>
      <c r="D203" s="8">
        <v>2040</v>
      </c>
      <c r="E203" s="205">
        <v>4.3954325043015802E-2</v>
      </c>
      <c r="F203" s="205">
        <v>3.4255796559461482E-2</v>
      </c>
      <c r="G203" s="206">
        <v>3.8996788499770604E-2</v>
      </c>
    </row>
    <row r="204" spans="1:141" x14ac:dyDescent="0.25">
      <c r="A204" s="181" t="s">
        <v>492</v>
      </c>
      <c r="B204" s="100">
        <v>15</v>
      </c>
      <c r="C204" s="100">
        <v>16</v>
      </c>
      <c r="D204" s="8">
        <v>31</v>
      </c>
      <c r="E204" s="205">
        <v>5.8657907085875175E-4</v>
      </c>
      <c r="F204" s="205">
        <v>5.9835452505609577E-4</v>
      </c>
      <c r="G204" s="206">
        <v>5.9259825661416119E-4</v>
      </c>
    </row>
    <row r="205" spans="1:141" x14ac:dyDescent="0.25">
      <c r="A205" s="181" t="s">
        <v>493</v>
      </c>
      <c r="B205" s="100">
        <v>4</v>
      </c>
      <c r="C205" s="100">
        <v>4</v>
      </c>
      <c r="D205" s="8">
        <v>8</v>
      </c>
      <c r="E205" s="205">
        <v>1.5642108556233381E-4</v>
      </c>
      <c r="F205" s="205">
        <v>1.4958863126402394E-4</v>
      </c>
      <c r="G205" s="206">
        <v>1.529285823520416E-4</v>
      </c>
    </row>
    <row r="206" spans="1:141" x14ac:dyDescent="0.25">
      <c r="A206" s="190" t="s">
        <v>0</v>
      </c>
      <c r="B206" s="95">
        <v>1456</v>
      </c>
      <c r="C206" s="95">
        <v>1212</v>
      </c>
      <c r="D206" s="143">
        <v>2668</v>
      </c>
      <c r="E206" s="156">
        <v>5.6937275144689506E-2</v>
      </c>
      <c r="F206" s="156">
        <v>4.5325355272999253E-2</v>
      </c>
      <c r="G206" s="156">
        <v>5.1001682214405875E-2</v>
      </c>
    </row>
    <row r="207" spans="1:141" x14ac:dyDescent="0.25">
      <c r="S207" s="16"/>
      <c r="T207" s="16"/>
      <c r="U207" s="16"/>
      <c r="V207" s="16"/>
      <c r="W207" s="16"/>
      <c r="X207" s="16"/>
      <c r="Y207" s="16"/>
      <c r="Z207" s="16"/>
      <c r="AA207" s="16"/>
      <c r="AB207" s="16"/>
      <c r="AC207" s="16"/>
      <c r="AD207" s="16"/>
      <c r="AE207" s="16"/>
      <c r="AF207" s="16"/>
      <c r="AG207" s="16"/>
      <c r="AH207" s="16"/>
      <c r="AI207" s="16"/>
      <c r="AJ207" s="16"/>
      <c r="AK207" s="16"/>
    </row>
    <row r="208" spans="1:141" ht="15.75" x14ac:dyDescent="0.25">
      <c r="A208" s="56" t="s">
        <v>544</v>
      </c>
      <c r="S208" s="16"/>
      <c r="T208" s="16"/>
      <c r="U208" s="16"/>
      <c r="V208" s="16"/>
      <c r="W208" s="16"/>
      <c r="X208" s="16"/>
      <c r="Y208" s="16"/>
      <c r="Z208" s="16"/>
      <c r="AA208" s="16"/>
      <c r="AB208" s="16"/>
      <c r="AC208" s="16"/>
      <c r="AD208" s="16"/>
      <c r="AE208" s="16"/>
      <c r="AF208" s="16"/>
      <c r="AG208" s="16"/>
      <c r="AH208" s="16"/>
      <c r="AI208" s="16"/>
      <c r="AJ208" s="16"/>
      <c r="AK208" s="16"/>
    </row>
    <row r="209" spans="1:37" ht="25.5" x14ac:dyDescent="0.25">
      <c r="A209" s="132" t="s">
        <v>46</v>
      </c>
      <c r="B209" s="204" t="s">
        <v>485</v>
      </c>
      <c r="C209" s="204" t="s">
        <v>486</v>
      </c>
      <c r="D209" s="204" t="s">
        <v>488</v>
      </c>
      <c r="E209" s="204" t="s">
        <v>489</v>
      </c>
      <c r="F209" s="204" t="s">
        <v>490</v>
      </c>
      <c r="G209" s="204" t="s">
        <v>491</v>
      </c>
      <c r="H209" s="204" t="s">
        <v>492</v>
      </c>
      <c r="I209" s="204" t="s">
        <v>493</v>
      </c>
      <c r="J209" s="209" t="s">
        <v>545</v>
      </c>
      <c r="K209" s="209" t="s">
        <v>692</v>
      </c>
      <c r="L209" s="204" t="s">
        <v>499</v>
      </c>
      <c r="S209" s="16"/>
      <c r="T209" s="16"/>
      <c r="U209" s="16"/>
      <c r="V209" s="16"/>
      <c r="W209" s="16"/>
      <c r="X209" s="16"/>
      <c r="Y209" s="16"/>
      <c r="Z209" s="16"/>
      <c r="AA209" s="16"/>
      <c r="AB209" s="16"/>
      <c r="AC209" s="16"/>
      <c r="AD209" s="16"/>
      <c r="AE209" s="16"/>
      <c r="AF209" s="16"/>
      <c r="AG209" s="16"/>
      <c r="AH209" s="16"/>
      <c r="AI209" s="16"/>
      <c r="AJ209" s="16"/>
      <c r="AK209" s="16"/>
    </row>
    <row r="210" spans="1:37" x14ac:dyDescent="0.25">
      <c r="A210" s="181" t="s">
        <v>254</v>
      </c>
      <c r="B210" s="127">
        <v>2</v>
      </c>
      <c r="C210" s="127">
        <v>36</v>
      </c>
      <c r="D210" s="127">
        <v>0</v>
      </c>
      <c r="E210" s="127">
        <v>2</v>
      </c>
      <c r="F210" s="127">
        <v>0</v>
      </c>
      <c r="G210" s="127">
        <v>6</v>
      </c>
      <c r="H210" s="127">
        <v>2</v>
      </c>
      <c r="I210" s="127">
        <v>0</v>
      </c>
      <c r="J210" s="95">
        <v>48</v>
      </c>
      <c r="K210" s="127">
        <v>227</v>
      </c>
      <c r="L210" s="156">
        <f>J210/K210</f>
        <v>0.21145374449339208</v>
      </c>
      <c r="S210" s="16"/>
      <c r="T210" s="16"/>
      <c r="U210" s="16"/>
      <c r="V210" s="16"/>
      <c r="W210" s="16"/>
      <c r="X210" s="16"/>
      <c r="Y210" s="16"/>
      <c r="Z210" s="16"/>
      <c r="AA210" s="16"/>
      <c r="AB210" s="16"/>
      <c r="AC210" s="16"/>
      <c r="AD210" s="16"/>
      <c r="AE210" s="16"/>
      <c r="AF210" s="16"/>
      <c r="AG210" s="16"/>
      <c r="AH210" s="16"/>
      <c r="AI210" s="16"/>
      <c r="AJ210" s="16"/>
      <c r="AK210" s="16"/>
    </row>
    <row r="211" spans="1:37" x14ac:dyDescent="0.25">
      <c r="A211" s="181" t="s">
        <v>255</v>
      </c>
      <c r="B211" s="127">
        <v>2</v>
      </c>
      <c r="C211" s="127">
        <v>4</v>
      </c>
      <c r="D211" s="127">
        <v>0</v>
      </c>
      <c r="E211" s="127">
        <v>2</v>
      </c>
      <c r="F211" s="127">
        <v>0</v>
      </c>
      <c r="G211" s="127">
        <v>1</v>
      </c>
      <c r="H211" s="127">
        <v>0</v>
      </c>
      <c r="I211" s="127">
        <v>0</v>
      </c>
      <c r="J211" s="95">
        <v>9</v>
      </c>
      <c r="K211" s="127">
        <v>48</v>
      </c>
      <c r="L211" s="156">
        <f t="shared" ref="L211:L225" si="3">J211/K211</f>
        <v>0.1875</v>
      </c>
      <c r="S211" s="16"/>
      <c r="T211" s="16"/>
      <c r="U211" s="16"/>
      <c r="V211" s="16"/>
      <c r="W211" s="16"/>
      <c r="X211" s="16"/>
      <c r="Y211" s="16"/>
      <c r="Z211" s="16"/>
      <c r="AA211" s="16"/>
      <c r="AB211" s="16"/>
      <c r="AC211" s="16"/>
      <c r="AD211" s="16"/>
      <c r="AE211" s="16"/>
      <c r="AF211" s="16"/>
      <c r="AG211" s="16"/>
      <c r="AH211" s="16"/>
      <c r="AI211" s="16"/>
      <c r="AJ211" s="16"/>
      <c r="AK211" s="16"/>
    </row>
    <row r="212" spans="1:37" x14ac:dyDescent="0.25">
      <c r="A212" s="181" t="s">
        <v>256</v>
      </c>
      <c r="B212" s="127">
        <v>12</v>
      </c>
      <c r="C212" s="127">
        <v>14</v>
      </c>
      <c r="D212" s="127">
        <v>0</v>
      </c>
      <c r="E212" s="127">
        <v>9</v>
      </c>
      <c r="F212" s="127">
        <v>0</v>
      </c>
      <c r="G212" s="127">
        <v>12</v>
      </c>
      <c r="H212" s="127">
        <v>3</v>
      </c>
      <c r="I212" s="127">
        <v>1</v>
      </c>
      <c r="J212" s="95">
        <v>51</v>
      </c>
      <c r="K212" s="127">
        <v>570</v>
      </c>
      <c r="L212" s="156">
        <f t="shared" si="3"/>
        <v>8.9473684210526316E-2</v>
      </c>
      <c r="S212" s="16"/>
      <c r="T212" s="16"/>
      <c r="U212" s="16"/>
      <c r="V212" s="16"/>
      <c r="W212" s="16"/>
      <c r="X212" s="16"/>
      <c r="Y212" s="16"/>
      <c r="Z212" s="16"/>
      <c r="AA212" s="16"/>
      <c r="AB212" s="16"/>
      <c r="AC212" s="16"/>
      <c r="AD212" s="16"/>
      <c r="AE212" s="16"/>
      <c r="AF212" s="16"/>
      <c r="AG212" s="16"/>
      <c r="AH212" s="16"/>
      <c r="AI212" s="16"/>
      <c r="AJ212" s="16"/>
      <c r="AK212" s="16"/>
    </row>
    <row r="213" spans="1:37" x14ac:dyDescent="0.25">
      <c r="A213" s="181" t="s">
        <v>257</v>
      </c>
      <c r="B213" s="127">
        <v>0</v>
      </c>
      <c r="C213" s="127">
        <v>0</v>
      </c>
      <c r="D213" s="127">
        <v>3</v>
      </c>
      <c r="E213" s="127">
        <v>3</v>
      </c>
      <c r="F213" s="127">
        <v>0</v>
      </c>
      <c r="G213" s="127"/>
      <c r="H213" s="127">
        <v>0</v>
      </c>
      <c r="I213" s="127">
        <v>0</v>
      </c>
      <c r="J213" s="95">
        <v>6</v>
      </c>
      <c r="K213" s="127">
        <v>40</v>
      </c>
      <c r="L213" s="156">
        <f t="shared" si="3"/>
        <v>0.15</v>
      </c>
      <c r="S213" s="16"/>
      <c r="T213" s="16"/>
      <c r="U213" s="16"/>
      <c r="V213" s="16"/>
      <c r="W213" s="16"/>
      <c r="X213" s="16"/>
      <c r="Y213" s="16"/>
      <c r="Z213" s="16"/>
      <c r="AA213" s="16"/>
      <c r="AB213" s="16"/>
      <c r="AC213" s="16"/>
      <c r="AD213" s="16"/>
      <c r="AE213" s="16"/>
      <c r="AF213" s="16"/>
      <c r="AG213" s="16"/>
      <c r="AH213" s="16"/>
      <c r="AI213" s="16"/>
      <c r="AJ213" s="16"/>
      <c r="AK213" s="16"/>
    </row>
    <row r="214" spans="1:37" x14ac:dyDescent="0.25">
      <c r="A214" s="181" t="s">
        <v>258</v>
      </c>
      <c r="B214" s="127">
        <v>2</v>
      </c>
      <c r="C214" s="127">
        <v>7</v>
      </c>
      <c r="D214" s="127">
        <v>1</v>
      </c>
      <c r="E214" s="127">
        <v>20</v>
      </c>
      <c r="F214" s="127">
        <v>0</v>
      </c>
      <c r="G214" s="127">
        <v>11</v>
      </c>
      <c r="H214" s="127">
        <v>1</v>
      </c>
      <c r="I214" s="127">
        <v>0</v>
      </c>
      <c r="J214" s="95">
        <v>42</v>
      </c>
      <c r="K214" s="127">
        <v>542</v>
      </c>
      <c r="L214" s="156">
        <f t="shared" si="3"/>
        <v>7.7490774907749083E-2</v>
      </c>
      <c r="S214" s="16"/>
      <c r="T214" s="16"/>
      <c r="U214" s="16"/>
      <c r="V214" s="16"/>
      <c r="W214" s="16"/>
      <c r="X214" s="16"/>
      <c r="Y214" s="16"/>
      <c r="Z214" s="16"/>
      <c r="AA214" s="16"/>
      <c r="AB214" s="16"/>
      <c r="AC214" s="16"/>
      <c r="AD214" s="16"/>
      <c r="AE214" s="16"/>
      <c r="AF214" s="16"/>
      <c r="AG214" s="16"/>
      <c r="AH214" s="16"/>
      <c r="AI214" s="16"/>
      <c r="AJ214" s="16"/>
      <c r="AK214" s="16"/>
    </row>
    <row r="215" spans="1:37" x14ac:dyDescent="0.25">
      <c r="A215" s="181" t="s">
        <v>259</v>
      </c>
      <c r="B215" s="127">
        <v>5</v>
      </c>
      <c r="C215" s="127">
        <v>33</v>
      </c>
      <c r="D215" s="127">
        <v>4</v>
      </c>
      <c r="E215" s="127">
        <v>27</v>
      </c>
      <c r="F215" s="127">
        <v>0</v>
      </c>
      <c r="G215" s="127">
        <v>125</v>
      </c>
      <c r="H215" s="127">
        <v>5</v>
      </c>
      <c r="I215" s="127">
        <v>0</v>
      </c>
      <c r="J215" s="95">
        <v>199</v>
      </c>
      <c r="K215" s="127">
        <v>4633</v>
      </c>
      <c r="L215" s="156">
        <f t="shared" si="3"/>
        <v>4.2952730412259874E-2</v>
      </c>
      <c r="S215" s="16"/>
      <c r="T215" s="16"/>
      <c r="U215" s="16"/>
      <c r="V215" s="16"/>
      <c r="W215" s="16"/>
      <c r="X215" s="16"/>
      <c r="Y215" s="16"/>
      <c r="Z215" s="16"/>
      <c r="AA215" s="16"/>
      <c r="AB215" s="16"/>
      <c r="AC215" s="16"/>
      <c r="AD215" s="16"/>
      <c r="AE215" s="16"/>
      <c r="AF215" s="16"/>
      <c r="AG215" s="16"/>
      <c r="AH215" s="16"/>
      <c r="AI215" s="16"/>
      <c r="AJ215" s="16"/>
      <c r="AK215" s="16"/>
    </row>
    <row r="216" spans="1:37" x14ac:dyDescent="0.25">
      <c r="A216" s="181" t="s">
        <v>260</v>
      </c>
      <c r="B216" s="127">
        <v>48</v>
      </c>
      <c r="C216" s="127">
        <v>180</v>
      </c>
      <c r="D216" s="127">
        <v>11</v>
      </c>
      <c r="E216" s="127">
        <v>120</v>
      </c>
      <c r="F216" s="127">
        <v>0</v>
      </c>
      <c r="G216" s="127">
        <v>1129</v>
      </c>
      <c r="H216" s="127">
        <v>18</v>
      </c>
      <c r="I216" s="127">
        <v>7</v>
      </c>
      <c r="J216" s="95">
        <v>1513</v>
      </c>
      <c r="K216" s="127">
        <v>36316</v>
      </c>
      <c r="L216" s="156">
        <f t="shared" si="3"/>
        <v>4.1662077321290888E-2</v>
      </c>
      <c r="S216" s="16"/>
      <c r="T216" s="16"/>
      <c r="U216" s="16"/>
      <c r="V216" s="16"/>
      <c r="W216" s="16"/>
      <c r="X216" s="16"/>
      <c r="Y216" s="16"/>
      <c r="Z216" s="16"/>
      <c r="AA216" s="16"/>
      <c r="AB216" s="16"/>
      <c r="AC216" s="16"/>
      <c r="AD216" s="16"/>
      <c r="AE216" s="16"/>
      <c r="AF216" s="16"/>
      <c r="AG216" s="16"/>
      <c r="AH216" s="16"/>
      <c r="AI216" s="16"/>
      <c r="AJ216" s="16"/>
      <c r="AK216" s="16"/>
    </row>
    <row r="217" spans="1:37" x14ac:dyDescent="0.25">
      <c r="A217" s="181" t="s">
        <v>355</v>
      </c>
      <c r="B217" s="127">
        <v>0</v>
      </c>
      <c r="C217" s="127">
        <v>0</v>
      </c>
      <c r="D217" s="127">
        <v>0</v>
      </c>
      <c r="E217" s="127">
        <v>0</v>
      </c>
      <c r="F217" s="127">
        <v>0</v>
      </c>
      <c r="G217" s="127">
        <v>2</v>
      </c>
      <c r="H217" s="127">
        <v>0</v>
      </c>
      <c r="I217" s="127">
        <v>0</v>
      </c>
      <c r="J217" s="95">
        <v>2</v>
      </c>
      <c r="K217" s="127">
        <v>24</v>
      </c>
      <c r="L217" s="156">
        <f t="shared" si="3"/>
        <v>8.3333333333333329E-2</v>
      </c>
      <c r="S217" s="16"/>
      <c r="T217" s="16"/>
      <c r="U217" s="16"/>
      <c r="V217" s="16"/>
      <c r="W217" s="16"/>
      <c r="X217" s="16"/>
      <c r="Y217" s="16"/>
      <c r="Z217" s="16"/>
      <c r="AA217" s="16"/>
      <c r="AB217" s="16"/>
      <c r="AC217" s="16"/>
      <c r="AD217" s="16"/>
      <c r="AE217" s="16"/>
      <c r="AF217" s="16"/>
      <c r="AG217" s="16"/>
      <c r="AH217" s="16"/>
      <c r="AI217" s="16"/>
      <c r="AJ217" s="16"/>
      <c r="AK217" s="16"/>
    </row>
    <row r="218" spans="1:37" x14ac:dyDescent="0.25">
      <c r="A218" s="181" t="s">
        <v>261</v>
      </c>
      <c r="B218" s="127">
        <v>0</v>
      </c>
      <c r="C218" s="127">
        <v>3</v>
      </c>
      <c r="D218" s="127">
        <v>0</v>
      </c>
      <c r="E218" s="127">
        <v>1</v>
      </c>
      <c r="F218" s="127">
        <v>0</v>
      </c>
      <c r="G218" s="127">
        <v>24</v>
      </c>
      <c r="H218" s="127">
        <v>0</v>
      </c>
      <c r="I218" s="127">
        <v>0</v>
      </c>
      <c r="J218" s="95">
        <v>28</v>
      </c>
      <c r="K218" s="127">
        <v>1058</v>
      </c>
      <c r="L218" s="156">
        <f t="shared" si="3"/>
        <v>2.6465028355387523E-2</v>
      </c>
      <c r="S218" s="16"/>
      <c r="T218" s="16"/>
      <c r="U218" s="16"/>
      <c r="V218" s="16"/>
      <c r="W218" s="16"/>
      <c r="X218" s="16"/>
      <c r="Y218" s="16"/>
      <c r="Z218" s="16"/>
      <c r="AA218" s="16"/>
      <c r="AB218" s="16"/>
      <c r="AC218" s="16"/>
      <c r="AD218" s="16"/>
      <c r="AE218" s="16"/>
      <c r="AF218" s="16"/>
      <c r="AG218" s="16"/>
      <c r="AH218" s="16"/>
      <c r="AI218" s="16"/>
      <c r="AJ218" s="16"/>
      <c r="AK218" s="16"/>
    </row>
    <row r="219" spans="1:37" x14ac:dyDescent="0.25">
      <c r="A219" s="181" t="s">
        <v>320</v>
      </c>
      <c r="B219" s="127">
        <v>1</v>
      </c>
      <c r="C219" s="127">
        <v>3</v>
      </c>
      <c r="D219" s="127">
        <v>0</v>
      </c>
      <c r="E219" s="127">
        <v>2</v>
      </c>
      <c r="F219" s="127">
        <v>0</v>
      </c>
      <c r="G219" s="127">
        <v>13</v>
      </c>
      <c r="H219" s="127">
        <v>0</v>
      </c>
      <c r="I219" s="127">
        <v>0</v>
      </c>
      <c r="J219" s="95">
        <v>19</v>
      </c>
      <c r="K219" s="127">
        <v>390</v>
      </c>
      <c r="L219" s="156">
        <f t="shared" si="3"/>
        <v>4.8717948717948718E-2</v>
      </c>
      <c r="S219" s="16"/>
      <c r="T219" s="16"/>
      <c r="U219" s="16"/>
      <c r="V219" s="16"/>
      <c r="W219" s="16"/>
      <c r="X219" s="16"/>
      <c r="Y219" s="16"/>
      <c r="Z219" s="16"/>
      <c r="AA219" s="16"/>
      <c r="AB219" s="16"/>
      <c r="AC219" s="16"/>
      <c r="AD219" s="16"/>
      <c r="AE219" s="16"/>
      <c r="AF219" s="16"/>
      <c r="AG219" s="16"/>
      <c r="AH219" s="16"/>
      <c r="AI219" s="16"/>
      <c r="AJ219" s="16"/>
      <c r="AK219" s="16"/>
    </row>
    <row r="220" spans="1:37" x14ac:dyDescent="0.25">
      <c r="A220" s="181" t="s">
        <v>267</v>
      </c>
      <c r="B220" s="127">
        <v>0</v>
      </c>
      <c r="C220" s="127">
        <v>8</v>
      </c>
      <c r="D220" s="127">
        <v>0</v>
      </c>
      <c r="E220" s="127">
        <v>9</v>
      </c>
      <c r="F220" s="127">
        <v>0</v>
      </c>
      <c r="G220" s="127">
        <v>188</v>
      </c>
      <c r="H220" s="127">
        <v>2</v>
      </c>
      <c r="I220" s="127">
        <v>0</v>
      </c>
      <c r="J220" s="95">
        <v>207</v>
      </c>
      <c r="K220" s="127">
        <v>4489</v>
      </c>
      <c r="L220" s="156">
        <f t="shared" si="3"/>
        <v>4.6112719982178661E-2</v>
      </c>
      <c r="S220" s="16"/>
      <c r="T220" s="16"/>
      <c r="U220" s="16"/>
      <c r="V220" s="16"/>
      <c r="W220" s="16"/>
      <c r="X220" s="16"/>
      <c r="Y220" s="16"/>
      <c r="Z220" s="16"/>
      <c r="AA220" s="16"/>
      <c r="AB220" s="16"/>
      <c r="AC220" s="16"/>
      <c r="AD220" s="16"/>
      <c r="AE220" s="16"/>
      <c r="AF220" s="16"/>
      <c r="AG220" s="16"/>
      <c r="AH220" s="16"/>
      <c r="AI220" s="16"/>
      <c r="AJ220" s="16"/>
      <c r="AK220" s="16"/>
    </row>
    <row r="221" spans="1:37" x14ac:dyDescent="0.25">
      <c r="A221" s="181" t="s">
        <v>269</v>
      </c>
      <c r="B221" s="127">
        <v>0</v>
      </c>
      <c r="C221" s="127">
        <v>4</v>
      </c>
      <c r="D221" s="127">
        <v>0</v>
      </c>
      <c r="E221" s="127">
        <v>4</v>
      </c>
      <c r="F221" s="127">
        <v>0</v>
      </c>
      <c r="G221" s="127">
        <v>287</v>
      </c>
      <c r="H221" s="127">
        <v>0</v>
      </c>
      <c r="I221" s="127">
        <v>0</v>
      </c>
      <c r="J221" s="95">
        <v>295</v>
      </c>
      <c r="K221" s="127">
        <v>1862</v>
      </c>
      <c r="L221" s="156">
        <f t="shared" si="3"/>
        <v>0.15843179377013963</v>
      </c>
      <c r="S221" s="16"/>
      <c r="T221" s="16"/>
      <c r="U221" s="16"/>
      <c r="V221" s="16"/>
      <c r="W221" s="16"/>
      <c r="X221" s="16"/>
      <c r="Y221" s="16"/>
      <c r="Z221" s="16"/>
      <c r="AA221" s="16"/>
      <c r="AB221" s="16"/>
      <c r="AC221" s="16"/>
      <c r="AD221" s="16"/>
      <c r="AE221" s="16"/>
      <c r="AF221" s="16"/>
      <c r="AG221" s="16"/>
      <c r="AH221" s="16"/>
      <c r="AI221" s="16"/>
      <c r="AJ221" s="16"/>
      <c r="AK221" s="16"/>
    </row>
    <row r="222" spans="1:37" x14ac:dyDescent="0.25">
      <c r="A222" s="181" t="s">
        <v>263</v>
      </c>
      <c r="B222" s="127">
        <v>0</v>
      </c>
      <c r="C222" s="127">
        <v>0</v>
      </c>
      <c r="D222" s="127">
        <v>0</v>
      </c>
      <c r="E222" s="127">
        <v>3</v>
      </c>
      <c r="F222" s="127">
        <v>0</v>
      </c>
      <c r="G222" s="127">
        <v>98</v>
      </c>
      <c r="H222" s="127">
        <v>0</v>
      </c>
      <c r="I222" s="127">
        <v>0</v>
      </c>
      <c r="J222" s="95">
        <v>101</v>
      </c>
      <c r="K222" s="127">
        <v>1003</v>
      </c>
      <c r="L222" s="156">
        <f t="shared" si="3"/>
        <v>0.10069790628115653</v>
      </c>
      <c r="S222" s="16"/>
      <c r="T222" s="16"/>
      <c r="U222" s="16"/>
      <c r="V222" s="16"/>
      <c r="W222" s="16"/>
      <c r="X222" s="16"/>
      <c r="Y222" s="16"/>
      <c r="Z222" s="16"/>
      <c r="AA222" s="16"/>
      <c r="AB222" s="16"/>
      <c r="AC222" s="16"/>
      <c r="AD222" s="16"/>
      <c r="AE222" s="16"/>
      <c r="AF222" s="16"/>
      <c r="AG222" s="16"/>
      <c r="AH222" s="16"/>
      <c r="AI222" s="16"/>
      <c r="AJ222" s="16"/>
      <c r="AK222" s="16"/>
    </row>
    <row r="223" spans="1:37" x14ac:dyDescent="0.25">
      <c r="A223" s="181" t="s">
        <v>264</v>
      </c>
      <c r="B223" s="127">
        <v>0</v>
      </c>
      <c r="C223" s="127">
        <v>1</v>
      </c>
      <c r="D223" s="127">
        <v>0</v>
      </c>
      <c r="E223" s="127">
        <v>2</v>
      </c>
      <c r="F223" s="127">
        <v>0</v>
      </c>
      <c r="G223" s="127">
        <v>135</v>
      </c>
      <c r="H223" s="127">
        <v>0</v>
      </c>
      <c r="I223" s="127">
        <v>0</v>
      </c>
      <c r="J223" s="95">
        <v>138</v>
      </c>
      <c r="K223" s="127">
        <v>999</v>
      </c>
      <c r="L223" s="156">
        <f t="shared" si="3"/>
        <v>0.13813813813813813</v>
      </c>
      <c r="S223" s="16"/>
      <c r="T223" s="16"/>
      <c r="U223" s="16"/>
      <c r="V223" s="16"/>
      <c r="W223" s="16"/>
      <c r="X223" s="16"/>
      <c r="Y223" s="16"/>
      <c r="Z223" s="16"/>
      <c r="AA223" s="16"/>
      <c r="AB223" s="16"/>
      <c r="AC223" s="16"/>
      <c r="AD223" s="16"/>
      <c r="AE223" s="16"/>
      <c r="AF223" s="16"/>
      <c r="AG223" s="16"/>
      <c r="AH223" s="16"/>
      <c r="AI223" s="16"/>
      <c r="AJ223" s="16"/>
      <c r="AK223" s="16"/>
    </row>
    <row r="224" spans="1:37" x14ac:dyDescent="0.25">
      <c r="A224" s="181" t="s">
        <v>266</v>
      </c>
      <c r="B224" s="127">
        <v>0</v>
      </c>
      <c r="C224" s="127">
        <v>0</v>
      </c>
      <c r="D224" s="127">
        <v>0</v>
      </c>
      <c r="E224" s="127">
        <v>0</v>
      </c>
      <c r="F224" s="127">
        <v>1</v>
      </c>
      <c r="G224" s="127">
        <v>9</v>
      </c>
      <c r="H224" s="127">
        <v>0</v>
      </c>
      <c r="I224" s="127">
        <v>0</v>
      </c>
      <c r="J224" s="95">
        <v>10</v>
      </c>
      <c r="K224" s="127">
        <v>111</v>
      </c>
      <c r="L224" s="156">
        <f t="shared" si="3"/>
        <v>9.0090090090090086E-2</v>
      </c>
      <c r="S224" s="16"/>
      <c r="T224" s="16"/>
      <c r="U224" s="16"/>
      <c r="V224" s="16"/>
      <c r="W224" s="16"/>
      <c r="X224" s="16"/>
      <c r="Y224" s="16"/>
      <c r="Z224" s="16"/>
      <c r="AA224" s="16"/>
      <c r="AB224" s="16"/>
      <c r="AC224" s="16"/>
      <c r="AD224" s="16"/>
      <c r="AE224" s="16"/>
      <c r="AF224" s="16"/>
      <c r="AG224" s="16"/>
      <c r="AH224" s="16"/>
      <c r="AI224" s="16"/>
      <c r="AJ224" s="16"/>
      <c r="AK224" s="16"/>
    </row>
    <row r="225" spans="1:37" x14ac:dyDescent="0.25">
      <c r="A225" s="190" t="s">
        <v>0</v>
      </c>
      <c r="B225" s="95">
        <v>72</v>
      </c>
      <c r="C225" s="95">
        <v>293</v>
      </c>
      <c r="D225" s="95">
        <v>19</v>
      </c>
      <c r="E225" s="95">
        <v>204</v>
      </c>
      <c r="F225" s="95">
        <v>1</v>
      </c>
      <c r="G225" s="95">
        <v>2040</v>
      </c>
      <c r="H225" s="95">
        <v>31</v>
      </c>
      <c r="I225" s="95">
        <v>8</v>
      </c>
      <c r="J225" s="95">
        <v>2668</v>
      </c>
      <c r="K225" s="95">
        <v>52312</v>
      </c>
      <c r="L225" s="156">
        <f t="shared" si="3"/>
        <v>5.1001682214405875E-2</v>
      </c>
      <c r="S225" s="16"/>
      <c r="T225" s="16"/>
      <c r="U225" s="16"/>
      <c r="V225" s="16"/>
      <c r="W225" s="16"/>
      <c r="X225" s="16"/>
      <c r="Y225" s="16"/>
      <c r="Z225" s="16"/>
      <c r="AA225" s="16"/>
      <c r="AB225" s="16"/>
      <c r="AC225" s="16"/>
      <c r="AD225" s="16"/>
      <c r="AE225" s="16"/>
      <c r="AF225" s="16"/>
      <c r="AG225" s="16"/>
      <c r="AH225" s="16"/>
      <c r="AI225" s="16"/>
      <c r="AJ225" s="16"/>
      <c r="AK225" s="16"/>
    </row>
    <row r="226" spans="1:37" x14ac:dyDescent="0.25">
      <c r="L226" s="17"/>
      <c r="S226" s="16"/>
      <c r="T226" s="16"/>
      <c r="U226" s="16"/>
      <c r="V226" s="16"/>
      <c r="W226" s="16"/>
      <c r="X226" s="16"/>
      <c r="Y226" s="16"/>
      <c r="Z226" s="16"/>
      <c r="AA226" s="16"/>
      <c r="AB226" s="16"/>
      <c r="AC226" s="16"/>
      <c r="AD226" s="16"/>
      <c r="AE226" s="16"/>
      <c r="AF226" s="16"/>
      <c r="AG226" s="16"/>
      <c r="AH226" s="16"/>
      <c r="AI226" s="16"/>
      <c r="AJ226" s="16"/>
      <c r="AK226" s="16"/>
    </row>
    <row r="227" spans="1:37" ht="15.75" x14ac:dyDescent="0.25">
      <c r="A227" s="56" t="s">
        <v>538</v>
      </c>
      <c r="B227" s="3"/>
      <c r="C227" s="3"/>
      <c r="D227" s="28"/>
      <c r="E227" s="28"/>
      <c r="S227" s="16"/>
      <c r="T227" s="16"/>
      <c r="U227" s="16"/>
      <c r="V227" s="16"/>
      <c r="W227" s="16"/>
      <c r="X227" s="16"/>
      <c r="Y227" s="16"/>
      <c r="Z227" s="16"/>
      <c r="AA227" s="16"/>
      <c r="AB227" s="16"/>
      <c r="AC227" s="16"/>
      <c r="AD227" s="16"/>
      <c r="AE227" s="16"/>
      <c r="AF227" s="16"/>
      <c r="AG227" s="16"/>
      <c r="AH227" s="16"/>
      <c r="AI227" s="16"/>
      <c r="AJ227" s="16"/>
      <c r="AK227" s="16"/>
    </row>
    <row r="228" spans="1:37" ht="38.25" x14ac:dyDescent="0.25">
      <c r="A228" s="132" t="s">
        <v>495</v>
      </c>
      <c r="B228" s="207" t="s">
        <v>684</v>
      </c>
      <c r="C228" s="207" t="s">
        <v>685</v>
      </c>
      <c r="D228" s="207" t="s">
        <v>691</v>
      </c>
      <c r="E228" s="207" t="s">
        <v>272</v>
      </c>
      <c r="F228" s="207" t="s">
        <v>0</v>
      </c>
      <c r="G228" s="207" t="s">
        <v>505</v>
      </c>
      <c r="H228" s="207" t="s">
        <v>688</v>
      </c>
      <c r="I228" s="207" t="s">
        <v>689</v>
      </c>
      <c r="J228" s="207" t="s">
        <v>693</v>
      </c>
      <c r="K228" s="207" t="s">
        <v>512</v>
      </c>
    </row>
    <row r="229" spans="1:37" x14ac:dyDescent="0.25">
      <c r="A229" s="113" t="s">
        <v>485</v>
      </c>
      <c r="B229" s="100">
        <v>2</v>
      </c>
      <c r="C229" s="100">
        <v>8</v>
      </c>
      <c r="D229" s="100">
        <v>37</v>
      </c>
      <c r="E229" s="100">
        <v>10</v>
      </c>
      <c r="F229" s="22">
        <v>57</v>
      </c>
      <c r="G229" s="205">
        <v>4.7846889952153108E-3</v>
      </c>
      <c r="H229" s="205">
        <v>1.6806722689075631E-3</v>
      </c>
      <c r="I229" s="205">
        <v>1.8444666001994018E-3</v>
      </c>
      <c r="J229" s="205">
        <v>6.9065543200497268E-4</v>
      </c>
      <c r="K229" s="206">
        <v>1.4348285757438454E-3</v>
      </c>
    </row>
    <row r="230" spans="1:37" x14ac:dyDescent="0.25">
      <c r="A230" s="113" t="s">
        <v>486</v>
      </c>
      <c r="B230" s="100">
        <v>3</v>
      </c>
      <c r="C230" s="100">
        <v>33</v>
      </c>
      <c r="D230" s="100">
        <v>83</v>
      </c>
      <c r="E230" s="100">
        <v>106</v>
      </c>
      <c r="F230" s="22">
        <v>225</v>
      </c>
      <c r="G230" s="205">
        <v>7.1770334928229667E-3</v>
      </c>
      <c r="H230" s="205">
        <v>6.9327731092436971E-3</v>
      </c>
      <c r="I230" s="205">
        <v>4.1375872382851449E-3</v>
      </c>
      <c r="J230" s="205">
        <v>7.3209475792527104E-3</v>
      </c>
      <c r="K230" s="206">
        <v>5.6637970095151794E-3</v>
      </c>
    </row>
    <row r="231" spans="1:37" x14ac:dyDescent="0.25">
      <c r="A231" s="113" t="s">
        <v>488</v>
      </c>
      <c r="B231" s="100">
        <v>0</v>
      </c>
      <c r="C231" s="100">
        <v>1</v>
      </c>
      <c r="D231" s="100">
        <v>9</v>
      </c>
      <c r="E231" s="100">
        <v>9</v>
      </c>
      <c r="F231" s="22">
        <v>19</v>
      </c>
      <c r="G231" s="205">
        <v>0</v>
      </c>
      <c r="H231" s="205">
        <v>2.1008403361344539E-4</v>
      </c>
      <c r="I231" s="205">
        <v>4.4865403788634097E-4</v>
      </c>
      <c r="J231" s="205">
        <v>6.2158988880447541E-4</v>
      </c>
      <c r="K231" s="206">
        <v>4.7827619191461514E-4</v>
      </c>
    </row>
    <row r="232" spans="1:37" x14ac:dyDescent="0.25">
      <c r="A232" s="113" t="s">
        <v>489</v>
      </c>
      <c r="B232" s="100">
        <v>4</v>
      </c>
      <c r="C232" s="100">
        <v>23</v>
      </c>
      <c r="D232" s="100">
        <v>62</v>
      </c>
      <c r="E232" s="100">
        <v>63</v>
      </c>
      <c r="F232" s="22">
        <v>152</v>
      </c>
      <c r="G232" s="205">
        <v>9.5693779904306216E-3</v>
      </c>
      <c r="H232" s="205">
        <v>4.8319327731092439E-3</v>
      </c>
      <c r="I232" s="205">
        <v>3.0907278165503487E-3</v>
      </c>
      <c r="J232" s="205">
        <v>4.3511292216313283E-3</v>
      </c>
      <c r="K232" s="206">
        <v>3.8262095353169211E-3</v>
      </c>
    </row>
    <row r="233" spans="1:37" x14ac:dyDescent="0.25">
      <c r="A233" s="113" t="s">
        <v>491</v>
      </c>
      <c r="B233" s="100">
        <v>27</v>
      </c>
      <c r="C233" s="100">
        <v>105</v>
      </c>
      <c r="D233" s="100">
        <v>675</v>
      </c>
      <c r="E233" s="100">
        <v>682</v>
      </c>
      <c r="F233" s="22">
        <v>1489</v>
      </c>
      <c r="G233" s="205">
        <v>6.4593301435406703E-2</v>
      </c>
      <c r="H233" s="205">
        <v>2.2058823529411766E-2</v>
      </c>
      <c r="I233" s="205">
        <v>3.3649052841475575E-2</v>
      </c>
      <c r="J233" s="205">
        <v>4.7102700462739136E-2</v>
      </c>
      <c r="K233" s="206">
        <v>3.7481749987413784E-2</v>
      </c>
    </row>
    <row r="234" spans="1:37" x14ac:dyDescent="0.25">
      <c r="A234" s="113" t="s">
        <v>492</v>
      </c>
      <c r="B234" s="100">
        <v>0</v>
      </c>
      <c r="C234" s="100">
        <v>3</v>
      </c>
      <c r="D234" s="100">
        <v>14</v>
      </c>
      <c r="E234" s="100">
        <v>12</v>
      </c>
      <c r="F234" s="22">
        <v>29</v>
      </c>
      <c r="G234" s="205">
        <v>0</v>
      </c>
      <c r="H234" s="205">
        <v>6.3025210084033617E-4</v>
      </c>
      <c r="I234" s="205">
        <v>6.9790628115653044E-4</v>
      </c>
      <c r="J234" s="205">
        <v>8.2878651840596722E-4</v>
      </c>
      <c r="K234" s="206">
        <v>7.3000050344862303E-4</v>
      </c>
    </row>
    <row r="235" spans="1:37" x14ac:dyDescent="0.25">
      <c r="A235" s="113" t="s">
        <v>493</v>
      </c>
      <c r="B235" s="100">
        <v>0</v>
      </c>
      <c r="C235" s="100">
        <v>1</v>
      </c>
      <c r="D235" s="100">
        <v>8</v>
      </c>
      <c r="E235" s="100">
        <v>1</v>
      </c>
      <c r="F235" s="22">
        <v>10</v>
      </c>
      <c r="G235" s="205">
        <v>0</v>
      </c>
      <c r="H235" s="205">
        <v>2.1008403361344539E-4</v>
      </c>
      <c r="I235" s="205">
        <v>3.9880358923230307E-4</v>
      </c>
      <c r="J235" s="205">
        <v>6.9065543200497268E-5</v>
      </c>
      <c r="K235" s="206">
        <v>2.5172431153400795E-4</v>
      </c>
    </row>
    <row r="236" spans="1:37" x14ac:dyDescent="0.25">
      <c r="A236" s="113" t="s">
        <v>494</v>
      </c>
      <c r="B236" s="100">
        <v>0</v>
      </c>
      <c r="C236" s="100">
        <v>0</v>
      </c>
      <c r="D236" s="100">
        <v>1</v>
      </c>
      <c r="E236" s="211">
        <v>0</v>
      </c>
      <c r="F236" s="22">
        <v>1</v>
      </c>
      <c r="G236" s="205">
        <v>0</v>
      </c>
      <c r="H236" s="205">
        <v>0</v>
      </c>
      <c r="I236" s="205">
        <v>4.9850448654037884E-5</v>
      </c>
      <c r="J236" s="205">
        <v>0</v>
      </c>
      <c r="K236" s="206">
        <v>2.5172431153400795E-5</v>
      </c>
    </row>
    <row r="237" spans="1:37" x14ac:dyDescent="0.25">
      <c r="A237" s="129" t="s">
        <v>0</v>
      </c>
      <c r="B237" s="127">
        <v>36</v>
      </c>
      <c r="C237" s="127">
        <v>174</v>
      </c>
      <c r="D237" s="127">
        <v>889</v>
      </c>
      <c r="E237" s="127">
        <v>883</v>
      </c>
      <c r="F237" s="95">
        <v>1982</v>
      </c>
      <c r="G237" s="156">
        <v>8.6124401913875603E-2</v>
      </c>
      <c r="H237" s="156">
        <v>3.6554621848739498E-2</v>
      </c>
      <c r="I237" s="156">
        <v>4.4317048853439678E-2</v>
      </c>
      <c r="J237" s="156">
        <v>6.0984874646039092E-2</v>
      </c>
      <c r="K237" s="156">
        <v>4.9891758546040374E-2</v>
      </c>
    </row>
    <row r="239" spans="1:37" ht="15.75" x14ac:dyDescent="0.25">
      <c r="A239" s="56" t="s">
        <v>539</v>
      </c>
    </row>
    <row r="240" spans="1:37" ht="51" x14ac:dyDescent="0.25">
      <c r="A240" s="132" t="s">
        <v>495</v>
      </c>
      <c r="B240" s="207" t="s">
        <v>476</v>
      </c>
      <c r="C240" s="207" t="s">
        <v>36</v>
      </c>
      <c r="D240" s="207" t="s">
        <v>105</v>
      </c>
      <c r="E240" s="207" t="s">
        <v>0</v>
      </c>
      <c r="F240" s="207" t="s">
        <v>541</v>
      </c>
      <c r="G240" s="207" t="s">
        <v>542</v>
      </c>
      <c r="H240" s="207" t="s">
        <v>543</v>
      </c>
      <c r="I240" s="207" t="s">
        <v>522</v>
      </c>
    </row>
    <row r="241" spans="1:9" x14ac:dyDescent="0.25">
      <c r="A241" s="113" t="s">
        <v>485</v>
      </c>
      <c r="B241" s="100">
        <v>2</v>
      </c>
      <c r="C241" s="100">
        <v>5</v>
      </c>
      <c r="D241" s="100">
        <v>50</v>
      </c>
      <c r="E241" s="22">
        <v>57</v>
      </c>
      <c r="F241" s="185">
        <v>2.8260562385191464E-4</v>
      </c>
      <c r="G241" s="185">
        <v>1.1853959222380276E-3</v>
      </c>
      <c r="H241" s="185">
        <v>1.7586437339523759E-3</v>
      </c>
      <c r="I241" s="186">
        <v>1.4348285757438454E-3</v>
      </c>
    </row>
    <row r="242" spans="1:9" x14ac:dyDescent="0.25">
      <c r="A242" s="113" t="s">
        <v>486</v>
      </c>
      <c r="B242" s="100">
        <v>25</v>
      </c>
      <c r="C242" s="100">
        <v>45</v>
      </c>
      <c r="D242" s="100">
        <v>155</v>
      </c>
      <c r="E242" s="22">
        <v>225</v>
      </c>
      <c r="F242" s="185">
        <v>3.5325702981489331E-3</v>
      </c>
      <c r="G242" s="185">
        <v>1.0668563300142247E-2</v>
      </c>
      <c r="H242" s="185">
        <v>5.4517955752523654E-3</v>
      </c>
      <c r="I242" s="186">
        <v>5.6637970095151794E-3</v>
      </c>
    </row>
    <row r="243" spans="1:9" x14ac:dyDescent="0.25">
      <c r="A243" s="113" t="s">
        <v>488</v>
      </c>
      <c r="B243" s="100">
        <v>0</v>
      </c>
      <c r="C243" s="100">
        <v>0</v>
      </c>
      <c r="D243" s="100">
        <v>19</v>
      </c>
      <c r="E243" s="22">
        <v>19</v>
      </c>
      <c r="F243" s="185">
        <v>0</v>
      </c>
      <c r="G243" s="185">
        <v>0</v>
      </c>
      <c r="H243" s="185">
        <v>6.6828461890190282E-4</v>
      </c>
      <c r="I243" s="186">
        <v>4.7827619191461514E-4</v>
      </c>
    </row>
    <row r="244" spans="1:9" x14ac:dyDescent="0.25">
      <c r="A244" s="113" t="s">
        <v>489</v>
      </c>
      <c r="B244" s="100">
        <v>22</v>
      </c>
      <c r="C244" s="100">
        <v>21</v>
      </c>
      <c r="D244" s="100">
        <v>109</v>
      </c>
      <c r="E244" s="22">
        <v>152</v>
      </c>
      <c r="F244" s="185">
        <v>3.1086618623710613E-3</v>
      </c>
      <c r="G244" s="185">
        <v>4.9786628733997154E-3</v>
      </c>
      <c r="H244" s="185">
        <v>3.8338433400161797E-3</v>
      </c>
      <c r="I244" s="186">
        <v>3.8262095353169211E-3</v>
      </c>
    </row>
    <row r="245" spans="1:9" x14ac:dyDescent="0.25">
      <c r="A245" s="113" t="s">
        <v>491</v>
      </c>
      <c r="B245" s="100">
        <v>101</v>
      </c>
      <c r="C245" s="100">
        <v>216</v>
      </c>
      <c r="D245" s="100">
        <v>1172</v>
      </c>
      <c r="E245" s="22">
        <v>1489</v>
      </c>
      <c r="F245" s="185">
        <v>1.4271584004521691E-2</v>
      </c>
      <c r="G245" s="185">
        <v>5.1209103840682786E-2</v>
      </c>
      <c r="H245" s="185">
        <v>4.1222609123843693E-2</v>
      </c>
      <c r="I245" s="186">
        <v>3.7481749987413784E-2</v>
      </c>
    </row>
    <row r="246" spans="1:9" x14ac:dyDescent="0.25">
      <c r="A246" s="113" t="s">
        <v>492</v>
      </c>
      <c r="B246" s="100">
        <v>1</v>
      </c>
      <c r="C246" s="100">
        <v>3</v>
      </c>
      <c r="D246" s="100">
        <v>25</v>
      </c>
      <c r="E246" s="22">
        <v>29</v>
      </c>
      <c r="F246" s="185">
        <v>1.4130281192595732E-4</v>
      </c>
      <c r="G246" s="185">
        <v>7.1123755334281653E-4</v>
      </c>
      <c r="H246" s="185">
        <v>8.7932186697618796E-4</v>
      </c>
      <c r="I246" s="186">
        <v>7.3000050344862303E-4</v>
      </c>
    </row>
    <row r="247" spans="1:9" x14ac:dyDescent="0.25">
      <c r="A247" s="113" t="s">
        <v>493</v>
      </c>
      <c r="B247" s="100">
        <v>1</v>
      </c>
      <c r="C247" s="100">
        <v>0</v>
      </c>
      <c r="D247" s="100">
        <v>9</v>
      </c>
      <c r="E247" s="22">
        <v>10</v>
      </c>
      <c r="F247" s="185">
        <v>1.4130281192595732E-4</v>
      </c>
      <c r="G247" s="185">
        <v>0</v>
      </c>
      <c r="H247" s="185">
        <v>3.1655587211142766E-4</v>
      </c>
      <c r="I247" s="186">
        <v>2.5172431153400795E-4</v>
      </c>
    </row>
    <row r="248" spans="1:9" x14ac:dyDescent="0.25">
      <c r="A248" s="113" t="s">
        <v>494</v>
      </c>
      <c r="B248" s="100">
        <v>0</v>
      </c>
      <c r="C248" s="100">
        <v>0</v>
      </c>
      <c r="D248" s="100">
        <v>1</v>
      </c>
      <c r="E248" s="22">
        <v>1</v>
      </c>
      <c r="F248" s="185">
        <v>0</v>
      </c>
      <c r="G248" s="185">
        <v>0</v>
      </c>
      <c r="H248" s="185">
        <v>3.5172874679047515E-5</v>
      </c>
      <c r="I248" s="186">
        <v>2.5172431153400795E-5</v>
      </c>
    </row>
    <row r="249" spans="1:9" x14ac:dyDescent="0.25">
      <c r="A249" s="37" t="s">
        <v>0</v>
      </c>
      <c r="B249" s="22">
        <v>152</v>
      </c>
      <c r="C249" s="22">
        <v>290</v>
      </c>
      <c r="D249" s="22">
        <v>1540</v>
      </c>
      <c r="E249" s="22">
        <v>1982</v>
      </c>
      <c r="F249" s="186">
        <v>2.1478027412745515E-2</v>
      </c>
      <c r="G249" s="186">
        <v>6.8752963489805599E-2</v>
      </c>
      <c r="H249" s="186">
        <v>5.4166227005733175E-2</v>
      </c>
      <c r="I249" s="186">
        <v>4.9891758546040374E-2</v>
      </c>
    </row>
    <row r="251" spans="1:9" ht="15.75" x14ac:dyDescent="0.25">
      <c r="A251" s="56" t="s">
        <v>540</v>
      </c>
      <c r="B251" s="3"/>
      <c r="C251" s="3"/>
      <c r="D251" s="28"/>
    </row>
    <row r="252" spans="1:9" ht="25.5" x14ac:dyDescent="0.25">
      <c r="A252" s="132" t="s">
        <v>495</v>
      </c>
      <c r="B252" s="112" t="s">
        <v>151</v>
      </c>
      <c r="C252" s="112" t="s">
        <v>152</v>
      </c>
      <c r="D252" s="112" t="s">
        <v>388</v>
      </c>
      <c r="E252" s="112" t="s">
        <v>507</v>
      </c>
      <c r="F252" s="112" t="s">
        <v>508</v>
      </c>
      <c r="G252" s="112" t="s">
        <v>682</v>
      </c>
    </row>
    <row r="253" spans="1:9" x14ac:dyDescent="0.25">
      <c r="A253" s="181" t="s">
        <v>485</v>
      </c>
      <c r="B253" s="100">
        <v>35</v>
      </c>
      <c r="C253" s="100">
        <v>22</v>
      </c>
      <c r="D253" s="8">
        <v>57</v>
      </c>
      <c r="E253" s="205">
        <v>1.3897161008536827E-3</v>
      </c>
      <c r="F253" s="205">
        <v>1.5129633450244138E-3</v>
      </c>
      <c r="G253" s="206">
        <v>1.4348285757438454E-3</v>
      </c>
    </row>
    <row r="254" spans="1:9" x14ac:dyDescent="0.25">
      <c r="A254" s="181" t="s">
        <v>486</v>
      </c>
      <c r="B254" s="100">
        <v>129</v>
      </c>
      <c r="C254" s="100">
        <v>96</v>
      </c>
      <c r="D254" s="8">
        <v>225</v>
      </c>
      <c r="E254" s="205">
        <v>5.1220964860035738E-3</v>
      </c>
      <c r="F254" s="205">
        <v>6.6020218691974419E-3</v>
      </c>
      <c r="G254" s="206">
        <v>5.6637970095151794E-3</v>
      </c>
    </row>
    <row r="255" spans="1:9" x14ac:dyDescent="0.25">
      <c r="A255" s="181" t="s">
        <v>488</v>
      </c>
      <c r="B255" s="100">
        <v>13</v>
      </c>
      <c r="C255" s="100">
        <v>6</v>
      </c>
      <c r="D255" s="8">
        <v>19</v>
      </c>
      <c r="E255" s="205">
        <v>5.1618026603136792E-4</v>
      </c>
      <c r="F255" s="205">
        <v>4.1262636682484012E-4</v>
      </c>
      <c r="G255" s="206">
        <v>4.7827619191461514E-4</v>
      </c>
    </row>
    <row r="256" spans="1:9" x14ac:dyDescent="0.25">
      <c r="A256" s="181" t="s">
        <v>489</v>
      </c>
      <c r="B256" s="100">
        <v>100</v>
      </c>
      <c r="C256" s="100">
        <v>52</v>
      </c>
      <c r="D256" s="8">
        <v>152</v>
      </c>
      <c r="E256" s="205">
        <v>3.9706174310105225E-3</v>
      </c>
      <c r="F256" s="205">
        <v>3.5760951791486144E-3</v>
      </c>
      <c r="G256" s="206">
        <v>3.8262095353169211E-3</v>
      </c>
    </row>
    <row r="257" spans="1:12" x14ac:dyDescent="0.25">
      <c r="A257" s="181" t="s">
        <v>491</v>
      </c>
      <c r="B257" s="100">
        <v>1046</v>
      </c>
      <c r="C257" s="100">
        <v>443</v>
      </c>
      <c r="D257" s="8">
        <v>1489</v>
      </c>
      <c r="E257" s="205">
        <v>4.153265832837006E-2</v>
      </c>
      <c r="F257" s="205">
        <v>3.0465580083900694E-2</v>
      </c>
      <c r="G257" s="206">
        <v>3.7481749987413784E-2</v>
      </c>
    </row>
    <row r="258" spans="1:12" x14ac:dyDescent="0.25">
      <c r="A258" s="181" t="s">
        <v>492</v>
      </c>
      <c r="B258" s="100">
        <v>20</v>
      </c>
      <c r="C258" s="100">
        <v>9</v>
      </c>
      <c r="D258" s="8">
        <v>29</v>
      </c>
      <c r="E258" s="205">
        <v>7.9412348620210439E-4</v>
      </c>
      <c r="F258" s="205">
        <v>6.1893955023726015E-4</v>
      </c>
      <c r="G258" s="206">
        <v>7.3000050344862303E-4</v>
      </c>
    </row>
    <row r="259" spans="1:12" x14ac:dyDescent="0.25">
      <c r="A259" s="181" t="s">
        <v>493</v>
      </c>
      <c r="B259" s="100">
        <v>5</v>
      </c>
      <c r="C259" s="100">
        <v>5</v>
      </c>
      <c r="D259" s="8">
        <v>10</v>
      </c>
      <c r="E259" s="205">
        <v>1.985308715505261E-4</v>
      </c>
      <c r="F259" s="205">
        <v>3.4385530568736676E-4</v>
      </c>
      <c r="G259" s="206">
        <v>2.5172431153400795E-4</v>
      </c>
    </row>
    <row r="260" spans="1:12" x14ac:dyDescent="0.25">
      <c r="A260" s="181" t="s">
        <v>494</v>
      </c>
      <c r="B260" s="100">
        <v>0</v>
      </c>
      <c r="C260" s="100">
        <v>1</v>
      </c>
      <c r="D260" s="8">
        <v>1</v>
      </c>
      <c r="E260" s="205">
        <v>0</v>
      </c>
      <c r="F260" s="205">
        <v>6.8771061137473349E-5</v>
      </c>
      <c r="G260" s="206">
        <v>2.5172431153400795E-5</v>
      </c>
    </row>
    <row r="261" spans="1:12" x14ac:dyDescent="0.25">
      <c r="A261" s="190" t="s">
        <v>0</v>
      </c>
      <c r="B261" s="22">
        <v>1348</v>
      </c>
      <c r="C261" s="22">
        <v>634</v>
      </c>
      <c r="D261" s="8">
        <v>1982</v>
      </c>
      <c r="E261" s="206">
        <v>5.3523922970021835E-2</v>
      </c>
      <c r="F261" s="206">
        <v>4.3600852761158104E-2</v>
      </c>
      <c r="G261" s="206">
        <v>4.9891758546040374E-2</v>
      </c>
    </row>
    <row r="263" spans="1:12" ht="15.75" x14ac:dyDescent="0.25">
      <c r="A263" s="56" t="s">
        <v>548</v>
      </c>
    </row>
    <row r="264" spans="1:12" ht="25.5" x14ac:dyDescent="0.25">
      <c r="A264" s="132" t="s">
        <v>46</v>
      </c>
      <c r="B264" s="204" t="s">
        <v>485</v>
      </c>
      <c r="C264" s="204" t="s">
        <v>486</v>
      </c>
      <c r="D264" s="204" t="s">
        <v>488</v>
      </c>
      <c r="E264" s="204" t="s">
        <v>489</v>
      </c>
      <c r="F264" s="204" t="s">
        <v>491</v>
      </c>
      <c r="G264" s="204" t="s">
        <v>492</v>
      </c>
      <c r="H264" s="204" t="s">
        <v>493</v>
      </c>
      <c r="I264" s="204" t="s">
        <v>494</v>
      </c>
      <c r="J264" s="209" t="s">
        <v>0</v>
      </c>
      <c r="K264" s="209" t="s">
        <v>547</v>
      </c>
      <c r="L264" s="204" t="s">
        <v>499</v>
      </c>
    </row>
    <row r="265" spans="1:12" x14ac:dyDescent="0.25">
      <c r="A265" s="181" t="s">
        <v>255</v>
      </c>
      <c r="B265" s="127">
        <v>0</v>
      </c>
      <c r="C265" s="127">
        <v>3</v>
      </c>
      <c r="D265" s="127">
        <v>0</v>
      </c>
      <c r="E265" s="127">
        <v>0</v>
      </c>
      <c r="F265" s="127">
        <v>1</v>
      </c>
      <c r="G265" s="127">
        <v>0</v>
      </c>
      <c r="H265" s="127">
        <v>0</v>
      </c>
      <c r="I265" s="127">
        <v>0</v>
      </c>
      <c r="J265" s="95">
        <v>4</v>
      </c>
      <c r="K265" s="213">
        <v>27</v>
      </c>
      <c r="L265" s="210">
        <f>J265/K265</f>
        <v>0.14814814814814814</v>
      </c>
    </row>
    <row r="266" spans="1:12" x14ac:dyDescent="0.25">
      <c r="A266" s="181" t="s">
        <v>256</v>
      </c>
      <c r="B266" s="127">
        <v>10</v>
      </c>
      <c r="C266" s="127">
        <v>8</v>
      </c>
      <c r="D266" s="127">
        <v>0</v>
      </c>
      <c r="E266" s="127">
        <v>6</v>
      </c>
      <c r="F266" s="127">
        <v>9</v>
      </c>
      <c r="G266" s="127">
        <v>4</v>
      </c>
      <c r="H266" s="127">
        <v>0</v>
      </c>
      <c r="I266" s="127">
        <v>0</v>
      </c>
      <c r="J266" s="95">
        <v>37</v>
      </c>
      <c r="K266" s="213">
        <v>294</v>
      </c>
      <c r="L266" s="210">
        <f t="shared" ref="L266:L277" si="4">J266/K266</f>
        <v>0.12585034013605442</v>
      </c>
    </row>
    <row r="267" spans="1:12" x14ac:dyDescent="0.25">
      <c r="A267" s="181" t="s">
        <v>257</v>
      </c>
      <c r="B267" s="127">
        <v>0</v>
      </c>
      <c r="C267" s="127">
        <v>0</v>
      </c>
      <c r="D267" s="127">
        <v>0</v>
      </c>
      <c r="E267" s="127">
        <v>0</v>
      </c>
      <c r="F267" s="127">
        <v>0</v>
      </c>
      <c r="G267" s="127">
        <v>0</v>
      </c>
      <c r="H267" s="127">
        <v>0</v>
      </c>
      <c r="I267" s="127">
        <v>0</v>
      </c>
      <c r="J267" s="127">
        <v>0</v>
      </c>
      <c r="K267" s="213">
        <v>1</v>
      </c>
      <c r="L267" s="210">
        <f t="shared" si="4"/>
        <v>0</v>
      </c>
    </row>
    <row r="268" spans="1:12" x14ac:dyDescent="0.25">
      <c r="A268" s="181" t="s">
        <v>258</v>
      </c>
      <c r="B268" s="127">
        <v>0</v>
      </c>
      <c r="C268" s="127">
        <v>1</v>
      </c>
      <c r="D268" s="127">
        <v>0</v>
      </c>
      <c r="E268" s="127">
        <v>4</v>
      </c>
      <c r="F268" s="127">
        <v>4</v>
      </c>
      <c r="G268" s="127">
        <v>0</v>
      </c>
      <c r="H268" s="127">
        <v>0</v>
      </c>
      <c r="I268" s="127">
        <v>0</v>
      </c>
      <c r="J268" s="95">
        <v>9</v>
      </c>
      <c r="K268" s="213">
        <v>164</v>
      </c>
      <c r="L268" s="210">
        <f t="shared" si="4"/>
        <v>5.4878048780487805E-2</v>
      </c>
    </row>
    <row r="269" spans="1:12" x14ac:dyDescent="0.25">
      <c r="A269" s="181" t="s">
        <v>259</v>
      </c>
      <c r="B269" s="127">
        <v>3</v>
      </c>
      <c r="C269" s="127">
        <v>13</v>
      </c>
      <c r="D269" s="127">
        <v>1</v>
      </c>
      <c r="E269" s="127">
        <v>12</v>
      </c>
      <c r="F269" s="127">
        <v>43</v>
      </c>
      <c r="G269" s="127">
        <v>1</v>
      </c>
      <c r="H269" s="127">
        <v>0</v>
      </c>
      <c r="I269" s="127">
        <v>0</v>
      </c>
      <c r="J269" s="95">
        <v>73</v>
      </c>
      <c r="K269" s="213">
        <v>1412</v>
      </c>
      <c r="L269" s="210">
        <f t="shared" si="4"/>
        <v>5.1699716713881017E-2</v>
      </c>
    </row>
    <row r="270" spans="1:12" x14ac:dyDescent="0.25">
      <c r="A270" s="181" t="s">
        <v>260</v>
      </c>
      <c r="B270" s="127">
        <v>37</v>
      </c>
      <c r="C270" s="127">
        <v>173</v>
      </c>
      <c r="D270" s="127">
        <v>15</v>
      </c>
      <c r="E270" s="127">
        <v>107</v>
      </c>
      <c r="F270" s="127">
        <v>954</v>
      </c>
      <c r="G270" s="127">
        <v>23</v>
      </c>
      <c r="H270" s="127">
        <v>7</v>
      </c>
      <c r="I270" s="127">
        <v>1</v>
      </c>
      <c r="J270" s="95">
        <v>1317</v>
      </c>
      <c r="K270" s="213">
        <v>31490</v>
      </c>
      <c r="L270" s="210">
        <f t="shared" si="4"/>
        <v>4.1822800889171168E-2</v>
      </c>
    </row>
    <row r="271" spans="1:12" x14ac:dyDescent="0.25">
      <c r="A271" s="181" t="s">
        <v>261</v>
      </c>
      <c r="B271" s="212">
        <v>0</v>
      </c>
      <c r="C271" s="127">
        <v>1</v>
      </c>
      <c r="D271" s="127">
        <v>0</v>
      </c>
      <c r="E271" s="127">
        <v>1</v>
      </c>
      <c r="F271" s="127">
        <v>9</v>
      </c>
      <c r="G271" s="127">
        <v>0</v>
      </c>
      <c r="H271" s="127">
        <v>0</v>
      </c>
      <c r="I271" s="127">
        <v>0</v>
      </c>
      <c r="J271" s="95">
        <v>11</v>
      </c>
      <c r="K271" s="213">
        <v>327</v>
      </c>
      <c r="L271" s="210">
        <f t="shared" si="4"/>
        <v>3.3639143730886847E-2</v>
      </c>
    </row>
    <row r="272" spans="1:12" x14ac:dyDescent="0.25">
      <c r="A272" s="181" t="s">
        <v>320</v>
      </c>
      <c r="B272" s="127">
        <v>0</v>
      </c>
      <c r="C272" s="127">
        <v>0</v>
      </c>
      <c r="D272" s="127">
        <v>0</v>
      </c>
      <c r="E272" s="127">
        <v>0</v>
      </c>
      <c r="F272" s="127">
        <v>3</v>
      </c>
      <c r="G272" s="127">
        <v>0</v>
      </c>
      <c r="H272" s="127">
        <v>0</v>
      </c>
      <c r="I272" s="127">
        <v>0</v>
      </c>
      <c r="J272" s="95">
        <v>3</v>
      </c>
      <c r="K272" s="213">
        <v>190</v>
      </c>
      <c r="L272" s="210">
        <f t="shared" si="4"/>
        <v>1.5789473684210527E-2</v>
      </c>
    </row>
    <row r="273" spans="1:19" x14ac:dyDescent="0.25">
      <c r="A273" s="181" t="s">
        <v>267</v>
      </c>
      <c r="B273" s="127">
        <v>2</v>
      </c>
      <c r="C273" s="127">
        <v>10</v>
      </c>
      <c r="D273" s="127">
        <v>1</v>
      </c>
      <c r="E273" s="127">
        <v>8</v>
      </c>
      <c r="F273" s="127">
        <v>100</v>
      </c>
      <c r="G273" s="127">
        <v>0</v>
      </c>
      <c r="H273" s="127">
        <v>0</v>
      </c>
      <c r="I273" s="127">
        <v>0</v>
      </c>
      <c r="J273" s="95">
        <v>121</v>
      </c>
      <c r="K273" s="213">
        <v>2358</v>
      </c>
      <c r="L273" s="210">
        <f t="shared" si="4"/>
        <v>5.1314673452078033E-2</v>
      </c>
    </row>
    <row r="274" spans="1:19" x14ac:dyDescent="0.25">
      <c r="A274" s="181" t="s">
        <v>269</v>
      </c>
      <c r="B274" s="127">
        <v>4</v>
      </c>
      <c r="C274" s="127">
        <v>13</v>
      </c>
      <c r="D274" s="127">
        <v>1</v>
      </c>
      <c r="E274" s="127">
        <v>14</v>
      </c>
      <c r="F274" s="127">
        <v>290</v>
      </c>
      <c r="G274" s="127">
        <v>0</v>
      </c>
      <c r="H274" s="127">
        <v>3</v>
      </c>
      <c r="I274" s="127">
        <v>0</v>
      </c>
      <c r="J274" s="95">
        <v>325</v>
      </c>
      <c r="K274" s="213">
        <v>2537</v>
      </c>
      <c r="L274" s="210">
        <f t="shared" si="4"/>
        <v>0.12810405991328341</v>
      </c>
    </row>
    <row r="275" spans="1:19" x14ac:dyDescent="0.25">
      <c r="A275" s="181" t="s">
        <v>263</v>
      </c>
      <c r="B275" s="127">
        <v>1</v>
      </c>
      <c r="C275" s="127">
        <v>1</v>
      </c>
      <c r="D275" s="127">
        <v>1</v>
      </c>
      <c r="E275" s="127">
        <v>0</v>
      </c>
      <c r="F275" s="127">
        <v>27</v>
      </c>
      <c r="G275" s="127">
        <v>0</v>
      </c>
      <c r="H275" s="127">
        <v>0</v>
      </c>
      <c r="I275" s="127">
        <v>0</v>
      </c>
      <c r="J275" s="95">
        <v>30</v>
      </c>
      <c r="K275" s="213">
        <v>457</v>
      </c>
      <c r="L275" s="210">
        <f t="shared" si="4"/>
        <v>6.5645514223194742E-2</v>
      </c>
    </row>
    <row r="276" spans="1:19" x14ac:dyDescent="0.25">
      <c r="A276" s="181" t="s">
        <v>264</v>
      </c>
      <c r="B276" s="127">
        <v>0</v>
      </c>
      <c r="C276" s="127">
        <v>2</v>
      </c>
      <c r="D276" s="127">
        <v>0</v>
      </c>
      <c r="E276" s="127">
        <v>0</v>
      </c>
      <c r="F276" s="127">
        <v>49</v>
      </c>
      <c r="G276" s="127">
        <v>1</v>
      </c>
      <c r="H276" s="127">
        <v>0</v>
      </c>
      <c r="I276" s="127">
        <v>0</v>
      </c>
      <c r="J276" s="95">
        <v>52</v>
      </c>
      <c r="K276" s="213">
        <v>469</v>
      </c>
      <c r="L276" s="210">
        <f t="shared" si="4"/>
        <v>0.11087420042643924</v>
      </c>
    </row>
    <row r="277" spans="1:19" x14ac:dyDescent="0.25">
      <c r="A277" s="190" t="s">
        <v>0</v>
      </c>
      <c r="B277" s="95">
        <v>57</v>
      </c>
      <c r="C277" s="95">
        <v>225</v>
      </c>
      <c r="D277" s="95">
        <v>19</v>
      </c>
      <c r="E277" s="95">
        <v>152</v>
      </c>
      <c r="F277" s="95">
        <v>1489</v>
      </c>
      <c r="G277" s="95">
        <v>29</v>
      </c>
      <c r="H277" s="95">
        <v>10</v>
      </c>
      <c r="I277" s="95">
        <v>1</v>
      </c>
      <c r="J277" s="95">
        <v>1982</v>
      </c>
      <c r="K277" s="114">
        <v>39726</v>
      </c>
      <c r="L277" s="210">
        <f t="shared" si="4"/>
        <v>4.9891758546040374E-2</v>
      </c>
      <c r="M277" s="208"/>
    </row>
    <row r="278" spans="1:19" x14ac:dyDescent="0.25">
      <c r="A278" s="208"/>
      <c r="B278" s="208"/>
      <c r="C278" s="208"/>
      <c r="D278" s="208"/>
      <c r="E278" s="208"/>
      <c r="F278" s="208"/>
      <c r="G278" s="208"/>
      <c r="H278" s="208"/>
      <c r="I278" s="208"/>
      <c r="J278" s="208"/>
      <c r="K278" s="208"/>
      <c r="L278" s="208"/>
      <c r="M278" s="208"/>
    </row>
    <row r="279" spans="1:19" ht="15.75" x14ac:dyDescent="0.25">
      <c r="A279" s="191" t="s">
        <v>553</v>
      </c>
      <c r="B279" s="208"/>
      <c r="D279" s="208"/>
      <c r="E279" s="208"/>
      <c r="F279" s="208"/>
      <c r="G279" s="208"/>
      <c r="H279" s="208"/>
      <c r="I279" s="208"/>
      <c r="J279" s="208"/>
      <c r="K279" s="208"/>
      <c r="L279" s="208"/>
      <c r="M279" s="208"/>
    </row>
    <row r="280" spans="1:19" ht="25.5" x14ac:dyDescent="0.25">
      <c r="A280" s="132" t="s">
        <v>552</v>
      </c>
      <c r="B280" s="209" t="s">
        <v>550</v>
      </c>
      <c r="C280" s="209" t="s">
        <v>481</v>
      </c>
      <c r="D280" s="112" t="s">
        <v>551</v>
      </c>
      <c r="E280" s="112" t="s">
        <v>554</v>
      </c>
      <c r="F280" s="208"/>
      <c r="G280" s="208"/>
      <c r="H280" s="208"/>
      <c r="I280" s="208"/>
      <c r="J280" s="208"/>
      <c r="K280" s="208"/>
      <c r="L280" s="208"/>
      <c r="M280" s="208"/>
      <c r="R280" s="208"/>
    </row>
    <row r="281" spans="1:19" x14ac:dyDescent="0.25">
      <c r="A281" s="83" t="s">
        <v>2</v>
      </c>
      <c r="B281" s="143">
        <v>19278</v>
      </c>
      <c r="C281" s="143">
        <v>136734</v>
      </c>
      <c r="D281" s="186">
        <f t="shared" ref="D281:D344" si="5">B281/C281</f>
        <v>0.14098907367589628</v>
      </c>
      <c r="E281" s="186">
        <f>B281/B$415</f>
        <v>0.1383125269048644</v>
      </c>
      <c r="F281" s="17"/>
      <c r="G281" s="17"/>
      <c r="H281" s="17"/>
      <c r="I281" s="17"/>
      <c r="J281" s="17"/>
      <c r="K281" s="17"/>
      <c r="L281" s="17"/>
      <c r="M281" s="17"/>
      <c r="N281" s="17"/>
      <c r="O281" s="17"/>
      <c r="P281" s="17"/>
      <c r="Q281" s="17"/>
      <c r="R281" s="17"/>
      <c r="S281" s="17"/>
    </row>
    <row r="282" spans="1:19" x14ac:dyDescent="0.25">
      <c r="A282" s="177" t="s">
        <v>326</v>
      </c>
      <c r="B282" s="144">
        <v>14</v>
      </c>
      <c r="C282" s="144">
        <v>210</v>
      </c>
      <c r="D282" s="185">
        <f t="shared" si="5"/>
        <v>6.6666666666666666E-2</v>
      </c>
      <c r="E282" s="185">
        <f t="shared" ref="E282:E345" si="6">B282/B$415</f>
        <v>1.0044482709140479E-4</v>
      </c>
      <c r="F282" s="17"/>
      <c r="G282" s="17"/>
      <c r="H282" s="17"/>
      <c r="I282" s="17"/>
      <c r="J282" s="17"/>
      <c r="K282" s="17"/>
      <c r="L282" s="17"/>
      <c r="M282" s="17"/>
      <c r="N282" s="17"/>
      <c r="O282" s="17"/>
      <c r="P282" s="17"/>
      <c r="Q282" s="17"/>
      <c r="R282" s="17"/>
      <c r="S282" s="17"/>
    </row>
    <row r="283" spans="1:19" x14ac:dyDescent="0.25">
      <c r="A283" s="177" t="s">
        <v>154</v>
      </c>
      <c r="B283" s="144">
        <v>7</v>
      </c>
      <c r="C283" s="144">
        <v>199</v>
      </c>
      <c r="D283" s="185">
        <f t="shared" si="5"/>
        <v>3.5175879396984924E-2</v>
      </c>
      <c r="E283" s="185">
        <f t="shared" si="6"/>
        <v>5.0222413545702397E-5</v>
      </c>
      <c r="F283" s="17"/>
      <c r="G283" s="17"/>
      <c r="H283" s="17"/>
      <c r="I283" s="17"/>
      <c r="J283" s="17"/>
      <c r="K283" s="17"/>
      <c r="L283" s="17"/>
      <c r="M283" s="17"/>
      <c r="N283" s="17"/>
      <c r="O283" s="17"/>
      <c r="P283" s="17"/>
      <c r="Q283" s="17"/>
      <c r="R283" s="17"/>
      <c r="S283" s="17"/>
    </row>
    <row r="284" spans="1:19" x14ac:dyDescent="0.25">
      <c r="A284" s="177" t="s">
        <v>155</v>
      </c>
      <c r="B284" s="144">
        <v>97</v>
      </c>
      <c r="C284" s="144">
        <v>1503</v>
      </c>
      <c r="D284" s="185">
        <f t="shared" si="5"/>
        <v>6.4537591483699266E-2</v>
      </c>
      <c r="E284" s="185">
        <f t="shared" si="6"/>
        <v>6.9593915913330464E-4</v>
      </c>
      <c r="F284" s="17"/>
      <c r="G284" s="17"/>
      <c r="H284" s="17"/>
      <c r="I284" s="17"/>
      <c r="J284" s="17"/>
      <c r="K284" s="17"/>
      <c r="L284" s="17"/>
      <c r="M284" s="17"/>
      <c r="N284" s="17"/>
      <c r="O284" s="17"/>
      <c r="P284" s="17"/>
      <c r="Q284" s="17"/>
      <c r="R284" s="17"/>
      <c r="S284" s="17"/>
    </row>
    <row r="285" spans="1:19" x14ac:dyDescent="0.25">
      <c r="A285" s="177" t="s">
        <v>156</v>
      </c>
      <c r="B285" s="144">
        <v>576</v>
      </c>
      <c r="C285" s="144">
        <v>4825</v>
      </c>
      <c r="D285" s="185">
        <f t="shared" si="5"/>
        <v>0.11937823834196891</v>
      </c>
      <c r="E285" s="185">
        <f t="shared" si="6"/>
        <v>4.1325871717606544E-3</v>
      </c>
      <c r="F285" s="17"/>
      <c r="G285" s="17"/>
      <c r="H285" s="17"/>
      <c r="I285" s="17"/>
      <c r="J285" s="17"/>
      <c r="K285" s="17"/>
      <c r="L285" s="17"/>
      <c r="M285" s="17"/>
      <c r="N285" s="17"/>
      <c r="O285" s="17"/>
      <c r="P285" s="17"/>
      <c r="Q285" s="17"/>
      <c r="R285" s="17"/>
      <c r="S285" s="17"/>
    </row>
    <row r="286" spans="1:19" x14ac:dyDescent="0.25">
      <c r="A286" s="177" t="s">
        <v>157</v>
      </c>
      <c r="B286" s="144">
        <v>447</v>
      </c>
      <c r="C286" s="144">
        <v>4095</v>
      </c>
      <c r="D286" s="185">
        <f t="shared" si="5"/>
        <v>0.10915750915750916</v>
      </c>
      <c r="E286" s="185">
        <f t="shared" si="6"/>
        <v>3.2070598364184245E-3</v>
      </c>
      <c r="F286" s="17"/>
      <c r="G286" s="17"/>
      <c r="H286" s="17"/>
      <c r="I286" s="17"/>
      <c r="J286" s="17"/>
      <c r="K286" s="17"/>
      <c r="L286" s="17"/>
      <c r="M286" s="17"/>
      <c r="N286" s="17"/>
      <c r="O286" s="17"/>
      <c r="P286" s="17"/>
      <c r="Q286" s="17"/>
      <c r="R286" s="17"/>
      <c r="S286" s="17"/>
    </row>
    <row r="287" spans="1:19" x14ac:dyDescent="0.25">
      <c r="A287" s="177" t="s">
        <v>158</v>
      </c>
      <c r="B287" s="144">
        <v>4</v>
      </c>
      <c r="C287" s="144">
        <v>32</v>
      </c>
      <c r="D287" s="185">
        <f t="shared" si="5"/>
        <v>0.125</v>
      </c>
      <c r="E287" s="185">
        <f t="shared" si="6"/>
        <v>2.8698522026115655E-5</v>
      </c>
      <c r="F287" s="17"/>
      <c r="G287" s="17"/>
      <c r="H287" s="17"/>
      <c r="I287" s="17"/>
      <c r="J287" s="17"/>
      <c r="K287" s="17"/>
      <c r="L287" s="17"/>
      <c r="M287" s="17"/>
      <c r="N287" s="17"/>
      <c r="O287" s="17"/>
      <c r="P287" s="17"/>
      <c r="Q287" s="17"/>
      <c r="R287" s="17"/>
      <c r="S287" s="17"/>
    </row>
    <row r="288" spans="1:19" x14ac:dyDescent="0.25">
      <c r="A288" s="177" t="s">
        <v>159</v>
      </c>
      <c r="B288" s="144">
        <v>848</v>
      </c>
      <c r="C288" s="144">
        <v>8766</v>
      </c>
      <c r="D288" s="185">
        <f t="shared" si="5"/>
        <v>9.6737394478667582E-2</v>
      </c>
      <c r="E288" s="185">
        <f t="shared" si="6"/>
        <v>6.0840866695365189E-3</v>
      </c>
      <c r="F288" s="17"/>
      <c r="G288" s="17"/>
      <c r="H288" s="17"/>
      <c r="I288" s="17"/>
      <c r="J288" s="17"/>
      <c r="K288" s="17"/>
      <c r="L288" s="17"/>
      <c r="M288" s="17"/>
      <c r="N288" s="17"/>
      <c r="O288" s="17"/>
      <c r="P288" s="17"/>
      <c r="Q288" s="17"/>
      <c r="R288" s="17"/>
      <c r="S288" s="17"/>
    </row>
    <row r="289" spans="1:19" x14ac:dyDescent="0.25">
      <c r="A289" s="177" t="s">
        <v>346</v>
      </c>
      <c r="B289" s="144">
        <v>138</v>
      </c>
      <c r="C289" s="144">
        <v>463</v>
      </c>
      <c r="D289" s="185">
        <f t="shared" si="5"/>
        <v>0.29805615550755937</v>
      </c>
      <c r="E289" s="185">
        <f t="shared" si="6"/>
        <v>9.9009900990099011E-4</v>
      </c>
      <c r="F289" s="17"/>
      <c r="G289" s="17"/>
      <c r="H289" s="17"/>
      <c r="I289" s="17"/>
      <c r="J289" s="17"/>
      <c r="K289" s="17"/>
      <c r="L289" s="17"/>
      <c r="M289" s="17"/>
      <c r="N289" s="17"/>
      <c r="O289" s="17"/>
      <c r="P289" s="17"/>
      <c r="Q289" s="17"/>
      <c r="R289" s="17"/>
      <c r="S289" s="17"/>
    </row>
    <row r="290" spans="1:19" x14ac:dyDescent="0.25">
      <c r="A290" s="177" t="s">
        <v>373</v>
      </c>
      <c r="B290" s="144">
        <v>798</v>
      </c>
      <c r="C290" s="144">
        <v>2247</v>
      </c>
      <c r="D290" s="185">
        <f t="shared" si="5"/>
        <v>0.35514018691588783</v>
      </c>
      <c r="E290" s="185">
        <f t="shared" si="6"/>
        <v>5.7253551442100733E-3</v>
      </c>
      <c r="F290" s="17"/>
      <c r="G290" s="17"/>
      <c r="H290" s="17"/>
      <c r="I290" s="17"/>
      <c r="J290" s="17"/>
      <c r="K290" s="17"/>
      <c r="L290" s="17"/>
      <c r="M290" s="17"/>
      <c r="N290" s="17"/>
      <c r="O290" s="17"/>
      <c r="P290" s="17"/>
      <c r="Q290" s="17"/>
      <c r="R290" s="17"/>
      <c r="S290" s="17"/>
    </row>
    <row r="291" spans="1:19" x14ac:dyDescent="0.25">
      <c r="A291" s="177" t="s">
        <v>374</v>
      </c>
      <c r="B291" s="144">
        <v>24</v>
      </c>
      <c r="C291" s="144">
        <v>188</v>
      </c>
      <c r="D291" s="185">
        <f t="shared" si="5"/>
        <v>0.1276595744680851</v>
      </c>
      <c r="E291" s="185">
        <f t="shared" si="6"/>
        <v>1.7219113215669393E-4</v>
      </c>
      <c r="F291" s="17"/>
      <c r="G291" s="17"/>
      <c r="H291" s="17"/>
      <c r="I291" s="17"/>
      <c r="J291" s="17"/>
      <c r="K291" s="17"/>
      <c r="L291" s="17"/>
      <c r="M291" s="17"/>
      <c r="N291" s="17"/>
      <c r="O291" s="17"/>
      <c r="P291" s="17"/>
      <c r="Q291" s="17"/>
      <c r="R291" s="17"/>
      <c r="S291" s="17"/>
    </row>
    <row r="292" spans="1:19" x14ac:dyDescent="0.25">
      <c r="A292" s="177" t="s">
        <v>384</v>
      </c>
      <c r="B292" s="144">
        <v>73</v>
      </c>
      <c r="C292" s="144">
        <v>157</v>
      </c>
      <c r="D292" s="185">
        <f t="shared" si="5"/>
        <v>0.46496815286624205</v>
      </c>
      <c r="E292" s="185">
        <f t="shared" si="6"/>
        <v>5.2374802697661071E-4</v>
      </c>
      <c r="F292" s="17"/>
      <c r="G292" s="17"/>
      <c r="H292" s="17"/>
      <c r="I292" s="17"/>
      <c r="J292" s="17"/>
      <c r="K292" s="17"/>
      <c r="L292" s="17"/>
      <c r="M292" s="17"/>
      <c r="N292" s="17"/>
      <c r="O292" s="17"/>
      <c r="P292" s="17"/>
      <c r="Q292" s="17"/>
      <c r="R292" s="17"/>
      <c r="S292" s="17"/>
    </row>
    <row r="293" spans="1:19" x14ac:dyDescent="0.25">
      <c r="A293" s="177" t="s">
        <v>327</v>
      </c>
      <c r="B293" s="144">
        <v>118</v>
      </c>
      <c r="C293" s="144">
        <v>1196</v>
      </c>
      <c r="D293" s="185">
        <f t="shared" si="5"/>
        <v>9.8662207357859535E-2</v>
      </c>
      <c r="E293" s="185">
        <f t="shared" si="6"/>
        <v>8.4660639977041183E-4</v>
      </c>
      <c r="F293" s="17"/>
      <c r="G293" s="17"/>
      <c r="H293" s="17"/>
      <c r="I293" s="17"/>
      <c r="J293" s="17"/>
      <c r="K293" s="17"/>
      <c r="L293" s="17"/>
      <c r="M293" s="17"/>
      <c r="N293" s="17"/>
      <c r="O293" s="17"/>
      <c r="P293" s="17"/>
      <c r="Q293" s="17"/>
      <c r="R293" s="17"/>
      <c r="S293" s="17"/>
    </row>
    <row r="294" spans="1:19" x14ac:dyDescent="0.25">
      <c r="A294" s="177" t="s">
        <v>290</v>
      </c>
      <c r="B294" s="144">
        <v>301</v>
      </c>
      <c r="C294" s="144">
        <v>920</v>
      </c>
      <c r="D294" s="185">
        <f t="shared" si="5"/>
        <v>0.32717391304347826</v>
      </c>
      <c r="E294" s="185">
        <f t="shared" si="6"/>
        <v>2.1595637824652031E-3</v>
      </c>
      <c r="F294" s="17"/>
      <c r="G294" s="17"/>
      <c r="H294" s="17"/>
      <c r="I294" s="17"/>
      <c r="J294" s="17"/>
      <c r="K294" s="17"/>
      <c r="L294" s="17"/>
      <c r="M294" s="17"/>
      <c r="N294" s="17"/>
      <c r="O294" s="17"/>
      <c r="P294" s="17"/>
      <c r="Q294" s="17"/>
      <c r="R294" s="17"/>
      <c r="S294" s="17"/>
    </row>
    <row r="295" spans="1:19" x14ac:dyDescent="0.25">
      <c r="A295" s="177" t="s">
        <v>328</v>
      </c>
      <c r="B295" s="144">
        <v>116</v>
      </c>
      <c r="C295" s="144">
        <v>329</v>
      </c>
      <c r="D295" s="185">
        <f t="shared" si="5"/>
        <v>0.35258358662613981</v>
      </c>
      <c r="E295" s="185">
        <f t="shared" si="6"/>
        <v>8.3225713875735401E-4</v>
      </c>
      <c r="F295" s="17"/>
      <c r="G295" s="17"/>
      <c r="H295" s="17"/>
      <c r="I295" s="17"/>
      <c r="J295" s="17"/>
      <c r="K295" s="17"/>
      <c r="L295" s="17"/>
      <c r="M295" s="17"/>
      <c r="N295" s="17"/>
      <c r="O295" s="17"/>
      <c r="P295" s="17"/>
      <c r="Q295" s="17"/>
      <c r="R295" s="17"/>
      <c r="S295" s="17"/>
    </row>
    <row r="296" spans="1:19" x14ac:dyDescent="0.25">
      <c r="A296" s="177" t="s">
        <v>347</v>
      </c>
      <c r="B296" s="144">
        <v>267</v>
      </c>
      <c r="C296" s="144">
        <v>934</v>
      </c>
      <c r="D296" s="185">
        <f t="shared" si="5"/>
        <v>0.28586723768736616</v>
      </c>
      <c r="E296" s="185">
        <f t="shared" si="6"/>
        <v>1.91562634524322E-3</v>
      </c>
      <c r="F296" s="17"/>
      <c r="G296" s="17"/>
      <c r="H296" s="17"/>
      <c r="I296" s="17"/>
      <c r="J296" s="17"/>
      <c r="K296" s="17"/>
      <c r="L296" s="17"/>
      <c r="M296" s="17"/>
      <c r="N296" s="17"/>
      <c r="O296" s="17"/>
      <c r="P296" s="17"/>
      <c r="Q296" s="17"/>
      <c r="R296" s="17"/>
      <c r="S296" s="17"/>
    </row>
    <row r="297" spans="1:19" x14ac:dyDescent="0.25">
      <c r="A297" s="177" t="s">
        <v>348</v>
      </c>
      <c r="B297" s="144">
        <v>69</v>
      </c>
      <c r="C297" s="144">
        <v>187</v>
      </c>
      <c r="D297" s="185">
        <f t="shared" si="5"/>
        <v>0.36898395721925131</v>
      </c>
      <c r="E297" s="185">
        <f t="shared" si="6"/>
        <v>4.9504950495049506E-4</v>
      </c>
      <c r="F297" s="17"/>
      <c r="G297" s="17"/>
      <c r="H297" s="17"/>
      <c r="I297" s="17"/>
      <c r="J297" s="17"/>
      <c r="K297" s="17"/>
      <c r="L297" s="17"/>
      <c r="M297" s="17"/>
      <c r="N297" s="17"/>
      <c r="O297" s="17"/>
      <c r="P297" s="17"/>
      <c r="Q297" s="17"/>
      <c r="R297" s="17"/>
      <c r="S297" s="17"/>
    </row>
    <row r="298" spans="1:19" x14ac:dyDescent="0.25">
      <c r="A298" s="177" t="s">
        <v>329</v>
      </c>
      <c r="B298" s="144">
        <v>420</v>
      </c>
      <c r="C298" s="144">
        <v>1417</v>
      </c>
      <c r="D298" s="185">
        <f t="shared" si="5"/>
        <v>0.29640084685956247</v>
      </c>
      <c r="E298" s="185">
        <f t="shared" si="6"/>
        <v>3.0133448127421438E-3</v>
      </c>
      <c r="F298" s="17"/>
      <c r="G298" s="17"/>
      <c r="H298" s="17"/>
      <c r="I298" s="17"/>
      <c r="J298" s="17"/>
      <c r="K298" s="17"/>
      <c r="L298" s="17"/>
      <c r="M298" s="17"/>
      <c r="N298" s="17"/>
      <c r="O298" s="17"/>
      <c r="P298" s="17"/>
      <c r="Q298" s="17"/>
      <c r="R298" s="17"/>
      <c r="S298" s="17"/>
    </row>
    <row r="299" spans="1:19" x14ac:dyDescent="0.25">
      <c r="A299" s="177" t="s">
        <v>349</v>
      </c>
      <c r="B299" s="144">
        <v>69</v>
      </c>
      <c r="C299" s="144">
        <v>1227</v>
      </c>
      <c r="D299" s="185">
        <f t="shared" si="5"/>
        <v>5.623471882640587E-2</v>
      </c>
      <c r="E299" s="185">
        <f t="shared" si="6"/>
        <v>4.9504950495049506E-4</v>
      </c>
      <c r="F299" s="17"/>
      <c r="G299" s="17"/>
      <c r="H299" s="17"/>
      <c r="I299" s="17"/>
      <c r="J299" s="17"/>
      <c r="K299" s="17"/>
      <c r="L299" s="17"/>
      <c r="M299" s="17"/>
      <c r="N299" s="17"/>
      <c r="O299" s="17"/>
      <c r="P299" s="17"/>
      <c r="Q299" s="17"/>
      <c r="R299" s="17"/>
      <c r="S299" s="17"/>
    </row>
    <row r="300" spans="1:19" x14ac:dyDescent="0.25">
      <c r="A300" s="177" t="s">
        <v>385</v>
      </c>
      <c r="B300" s="144">
        <v>142</v>
      </c>
      <c r="C300" s="144">
        <v>274</v>
      </c>
      <c r="D300" s="185">
        <f t="shared" si="5"/>
        <v>0.51824817518248179</v>
      </c>
      <c r="E300" s="185">
        <f t="shared" si="6"/>
        <v>1.0187975319271058E-3</v>
      </c>
      <c r="F300" s="17"/>
      <c r="G300" s="17"/>
      <c r="H300" s="17"/>
      <c r="I300" s="17"/>
      <c r="J300" s="17"/>
      <c r="K300" s="17"/>
      <c r="L300" s="17"/>
      <c r="M300" s="17"/>
      <c r="N300" s="17"/>
      <c r="O300" s="17"/>
      <c r="P300" s="17"/>
      <c r="Q300" s="17"/>
      <c r="R300" s="17"/>
      <c r="S300" s="17"/>
    </row>
    <row r="301" spans="1:19" x14ac:dyDescent="0.25">
      <c r="A301" s="177" t="s">
        <v>386</v>
      </c>
      <c r="B301" s="144">
        <v>23</v>
      </c>
      <c r="C301" s="144">
        <v>487</v>
      </c>
      <c r="D301" s="185">
        <f t="shared" si="5"/>
        <v>4.7227926078028747E-2</v>
      </c>
      <c r="E301" s="185">
        <f t="shared" si="6"/>
        <v>1.6501650165016502E-4</v>
      </c>
      <c r="F301" s="17"/>
      <c r="G301" s="17"/>
      <c r="H301" s="17"/>
      <c r="I301" s="17"/>
      <c r="J301" s="17"/>
      <c r="K301" s="17"/>
      <c r="L301" s="17"/>
      <c r="M301" s="17"/>
      <c r="N301" s="17"/>
      <c r="O301" s="17"/>
      <c r="P301" s="17"/>
      <c r="Q301" s="17"/>
      <c r="R301" s="17"/>
      <c r="S301" s="17"/>
    </row>
    <row r="302" spans="1:19" x14ac:dyDescent="0.25">
      <c r="A302" s="177" t="s">
        <v>291</v>
      </c>
      <c r="B302" s="144">
        <v>36</v>
      </c>
      <c r="C302" s="144">
        <v>1095</v>
      </c>
      <c r="D302" s="185">
        <f t="shared" si="5"/>
        <v>3.287671232876712E-2</v>
      </c>
      <c r="E302" s="185">
        <f t="shared" si="6"/>
        <v>2.582866982350409E-4</v>
      </c>
      <c r="F302" s="17"/>
      <c r="G302" s="17"/>
      <c r="H302" s="17"/>
      <c r="I302" s="17"/>
      <c r="J302" s="17"/>
      <c r="K302" s="17"/>
      <c r="L302" s="17"/>
      <c r="M302" s="17"/>
      <c r="N302" s="17"/>
      <c r="O302" s="17"/>
      <c r="P302" s="17"/>
      <c r="Q302" s="17"/>
      <c r="R302" s="17"/>
      <c r="S302" s="17"/>
    </row>
    <row r="303" spans="1:19" x14ac:dyDescent="0.25">
      <c r="A303" s="177" t="s">
        <v>350</v>
      </c>
      <c r="B303" s="144">
        <v>19</v>
      </c>
      <c r="C303" s="144">
        <v>330</v>
      </c>
      <c r="D303" s="185">
        <f t="shared" si="5"/>
        <v>5.7575757575757579E-2</v>
      </c>
      <c r="E303" s="185">
        <f t="shared" si="6"/>
        <v>1.3631797962404936E-4</v>
      </c>
      <c r="F303" s="17"/>
      <c r="G303" s="17"/>
      <c r="H303" s="17"/>
      <c r="I303" s="17"/>
      <c r="J303" s="17"/>
      <c r="K303" s="17"/>
      <c r="L303" s="17"/>
      <c r="M303" s="17"/>
      <c r="N303" s="17"/>
      <c r="O303" s="17"/>
      <c r="P303" s="17"/>
      <c r="Q303" s="17"/>
      <c r="R303" s="17"/>
      <c r="S303" s="17"/>
    </row>
    <row r="304" spans="1:19" x14ac:dyDescent="0.25">
      <c r="A304" s="177" t="s">
        <v>160</v>
      </c>
      <c r="B304" s="144">
        <v>61</v>
      </c>
      <c r="C304" s="144">
        <v>862</v>
      </c>
      <c r="D304" s="185">
        <f t="shared" si="5"/>
        <v>7.0765661252900236E-2</v>
      </c>
      <c r="E304" s="185">
        <f t="shared" si="6"/>
        <v>4.3765246089826374E-4</v>
      </c>
      <c r="F304" s="17"/>
      <c r="G304" s="17"/>
      <c r="H304" s="17"/>
      <c r="I304" s="17"/>
      <c r="J304" s="17"/>
      <c r="K304" s="17"/>
      <c r="L304" s="17"/>
      <c r="M304" s="17"/>
      <c r="N304" s="17"/>
      <c r="O304" s="17"/>
      <c r="P304" s="17"/>
      <c r="Q304" s="17"/>
      <c r="R304" s="17"/>
      <c r="S304" s="17"/>
    </row>
    <row r="305" spans="1:19" x14ac:dyDescent="0.25">
      <c r="A305" s="177" t="s">
        <v>330</v>
      </c>
      <c r="B305" s="144">
        <v>4</v>
      </c>
      <c r="C305" s="144">
        <v>310</v>
      </c>
      <c r="D305" s="185">
        <f t="shared" si="5"/>
        <v>1.2903225806451613E-2</v>
      </c>
      <c r="E305" s="185">
        <f t="shared" si="6"/>
        <v>2.8698522026115655E-5</v>
      </c>
      <c r="F305" s="17"/>
      <c r="G305" s="17"/>
      <c r="H305" s="17"/>
      <c r="I305" s="17"/>
      <c r="J305" s="17"/>
      <c r="K305" s="17"/>
      <c r="L305" s="17"/>
      <c r="M305" s="17"/>
      <c r="N305" s="17"/>
      <c r="O305" s="17"/>
      <c r="P305" s="17"/>
      <c r="Q305" s="17"/>
      <c r="R305" s="17"/>
      <c r="S305" s="17"/>
    </row>
    <row r="306" spans="1:19" x14ac:dyDescent="0.25">
      <c r="A306" s="177" t="s">
        <v>63</v>
      </c>
      <c r="B306" s="144">
        <v>6348</v>
      </c>
      <c r="C306" s="144">
        <v>41946</v>
      </c>
      <c r="D306" s="185">
        <f t="shared" si="5"/>
        <v>0.15133743384351309</v>
      </c>
      <c r="E306" s="185">
        <f t="shared" si="6"/>
        <v>4.5544554455445543E-2</v>
      </c>
      <c r="F306" s="17"/>
      <c r="G306" s="17"/>
      <c r="H306" s="17"/>
      <c r="I306" s="17"/>
      <c r="J306" s="17"/>
      <c r="K306" s="17"/>
      <c r="L306" s="17"/>
      <c r="M306" s="17"/>
      <c r="N306" s="17"/>
      <c r="O306" s="17"/>
      <c r="P306" s="17"/>
      <c r="Q306" s="17"/>
      <c r="R306" s="17"/>
      <c r="S306" s="17"/>
    </row>
    <row r="307" spans="1:19" x14ac:dyDescent="0.25">
      <c r="A307" s="177" t="s">
        <v>161</v>
      </c>
      <c r="B307" s="144">
        <v>93</v>
      </c>
      <c r="C307" s="144">
        <v>1375</v>
      </c>
      <c r="D307" s="185">
        <f t="shared" si="5"/>
        <v>6.7636363636363633E-2</v>
      </c>
      <c r="E307" s="185">
        <f t="shared" si="6"/>
        <v>6.6724063710718899E-4</v>
      </c>
      <c r="F307" s="17"/>
      <c r="G307" s="17"/>
      <c r="H307" s="17"/>
      <c r="I307" s="17"/>
      <c r="J307" s="17"/>
      <c r="K307" s="17"/>
      <c r="L307" s="17"/>
      <c r="M307" s="17"/>
      <c r="N307" s="17"/>
      <c r="O307" s="17"/>
      <c r="P307" s="17"/>
      <c r="Q307" s="17"/>
      <c r="R307" s="17"/>
      <c r="S307" s="17"/>
    </row>
    <row r="308" spans="1:19" x14ac:dyDescent="0.25">
      <c r="A308" s="177" t="s">
        <v>162</v>
      </c>
      <c r="B308" s="144">
        <v>2</v>
      </c>
      <c r="C308" s="144">
        <v>68</v>
      </c>
      <c r="D308" s="185">
        <f t="shared" si="5"/>
        <v>2.9411764705882353E-2</v>
      </c>
      <c r="E308" s="185">
        <f t="shared" si="6"/>
        <v>1.4349261013057828E-5</v>
      </c>
      <c r="F308" s="17"/>
      <c r="G308" s="17"/>
      <c r="H308" s="17"/>
      <c r="I308" s="17"/>
      <c r="J308" s="17"/>
      <c r="K308" s="17"/>
      <c r="L308" s="17"/>
      <c r="M308" s="17"/>
      <c r="N308" s="17"/>
      <c r="O308" s="17"/>
      <c r="P308" s="17"/>
      <c r="Q308" s="17"/>
      <c r="R308" s="17"/>
      <c r="S308" s="17"/>
    </row>
    <row r="309" spans="1:19" x14ac:dyDescent="0.25">
      <c r="A309" s="177" t="s">
        <v>163</v>
      </c>
      <c r="B309" s="144">
        <v>38</v>
      </c>
      <c r="C309" s="144">
        <v>132</v>
      </c>
      <c r="D309" s="185">
        <f t="shared" si="5"/>
        <v>0.2878787878787879</v>
      </c>
      <c r="E309" s="185">
        <f t="shared" si="6"/>
        <v>2.7263595924809873E-4</v>
      </c>
      <c r="F309" s="17"/>
      <c r="G309" s="17"/>
      <c r="H309" s="17"/>
      <c r="I309" s="17"/>
      <c r="J309" s="17"/>
      <c r="K309" s="17"/>
      <c r="L309" s="17"/>
      <c r="M309" s="17"/>
      <c r="N309" s="17"/>
      <c r="O309" s="17"/>
      <c r="P309" s="17"/>
      <c r="Q309" s="17"/>
      <c r="R309" s="17"/>
      <c r="S309" s="17"/>
    </row>
    <row r="310" spans="1:19" x14ac:dyDescent="0.25">
      <c r="A310" s="177" t="s">
        <v>164</v>
      </c>
      <c r="B310" s="144">
        <v>92</v>
      </c>
      <c r="C310" s="144">
        <v>235</v>
      </c>
      <c r="D310" s="185">
        <f t="shared" si="5"/>
        <v>0.39148936170212767</v>
      </c>
      <c r="E310" s="185">
        <f t="shared" si="6"/>
        <v>6.6006600660066007E-4</v>
      </c>
      <c r="F310" s="17"/>
      <c r="G310" s="17"/>
      <c r="H310" s="17"/>
      <c r="I310" s="17"/>
      <c r="J310" s="17"/>
      <c r="K310" s="17"/>
      <c r="L310" s="17"/>
      <c r="M310" s="17"/>
      <c r="N310" s="17"/>
      <c r="O310" s="17"/>
      <c r="P310" s="17"/>
      <c r="Q310" s="17"/>
      <c r="R310" s="17"/>
      <c r="S310" s="17"/>
    </row>
    <row r="311" spans="1:19" x14ac:dyDescent="0.25">
      <c r="A311" s="177" t="s">
        <v>165</v>
      </c>
      <c r="B311" s="144">
        <v>120</v>
      </c>
      <c r="C311" s="144">
        <v>1449</v>
      </c>
      <c r="D311" s="185">
        <f t="shared" si="5"/>
        <v>8.2815734989648032E-2</v>
      </c>
      <c r="E311" s="185">
        <f t="shared" si="6"/>
        <v>8.6095566078346966E-4</v>
      </c>
      <c r="F311" s="17"/>
      <c r="G311" s="17"/>
      <c r="H311" s="17"/>
      <c r="I311" s="17"/>
      <c r="J311" s="17"/>
      <c r="K311" s="17"/>
      <c r="L311" s="17"/>
      <c r="M311" s="17"/>
      <c r="N311" s="17"/>
      <c r="O311" s="17"/>
      <c r="P311" s="17"/>
      <c r="Q311" s="17"/>
      <c r="R311" s="17"/>
      <c r="S311" s="17"/>
    </row>
    <row r="312" spans="1:19" x14ac:dyDescent="0.25">
      <c r="A312" s="177" t="s">
        <v>166</v>
      </c>
      <c r="B312" s="144">
        <v>35</v>
      </c>
      <c r="C312" s="144">
        <v>722</v>
      </c>
      <c r="D312" s="185">
        <f t="shared" si="5"/>
        <v>4.8476454293628811E-2</v>
      </c>
      <c r="E312" s="185">
        <f t="shared" si="6"/>
        <v>2.5111206772851198E-4</v>
      </c>
      <c r="F312" s="17"/>
      <c r="G312" s="17"/>
      <c r="H312" s="17"/>
      <c r="I312" s="17"/>
      <c r="J312" s="17"/>
      <c r="K312" s="17"/>
      <c r="L312" s="17"/>
      <c r="M312" s="17"/>
      <c r="N312" s="17"/>
      <c r="O312" s="17"/>
      <c r="P312" s="17"/>
      <c r="Q312" s="17"/>
      <c r="R312" s="17"/>
      <c r="S312" s="17"/>
    </row>
    <row r="313" spans="1:19" x14ac:dyDescent="0.25">
      <c r="A313" s="177" t="s">
        <v>167</v>
      </c>
      <c r="B313" s="144">
        <v>286</v>
      </c>
      <c r="C313" s="144">
        <v>1341</v>
      </c>
      <c r="D313" s="185">
        <f t="shared" si="5"/>
        <v>0.21327367636092467</v>
      </c>
      <c r="E313" s="185">
        <f t="shared" si="6"/>
        <v>2.0519443248672694E-3</v>
      </c>
      <c r="F313" s="17"/>
      <c r="G313" s="17"/>
      <c r="H313" s="17"/>
      <c r="I313" s="17"/>
      <c r="J313" s="17"/>
      <c r="K313" s="17"/>
      <c r="L313" s="17"/>
      <c r="M313" s="17"/>
      <c r="N313" s="17"/>
      <c r="O313" s="17"/>
      <c r="P313" s="17"/>
      <c r="Q313" s="17"/>
      <c r="R313" s="17"/>
      <c r="S313" s="17"/>
    </row>
    <row r="314" spans="1:19" x14ac:dyDescent="0.25">
      <c r="A314" s="177" t="s">
        <v>168</v>
      </c>
      <c r="B314" s="144">
        <v>261</v>
      </c>
      <c r="C314" s="144">
        <v>1985</v>
      </c>
      <c r="D314" s="185">
        <f t="shared" si="5"/>
        <v>0.13148614609571788</v>
      </c>
      <c r="E314" s="185">
        <f t="shared" si="6"/>
        <v>1.8725785622040465E-3</v>
      </c>
      <c r="F314" s="17"/>
      <c r="G314" s="17"/>
      <c r="H314" s="17"/>
      <c r="I314" s="17"/>
      <c r="J314" s="17"/>
      <c r="K314" s="17"/>
      <c r="L314" s="17"/>
      <c r="M314" s="17"/>
      <c r="N314" s="17"/>
      <c r="O314" s="17"/>
      <c r="P314" s="17"/>
      <c r="Q314" s="17"/>
      <c r="R314" s="17"/>
      <c r="S314" s="17"/>
    </row>
    <row r="315" spans="1:19" x14ac:dyDescent="0.25">
      <c r="A315" s="177" t="s">
        <v>169</v>
      </c>
      <c r="B315" s="144">
        <v>41</v>
      </c>
      <c r="C315" s="144">
        <v>602</v>
      </c>
      <c r="D315" s="185">
        <f t="shared" si="5"/>
        <v>6.8106312292358806E-2</v>
      </c>
      <c r="E315" s="185">
        <f t="shared" si="6"/>
        <v>2.9415985076768547E-4</v>
      </c>
      <c r="F315" s="17"/>
      <c r="G315" s="17"/>
      <c r="H315" s="17"/>
      <c r="I315" s="17"/>
      <c r="J315" s="17"/>
      <c r="K315" s="17"/>
      <c r="L315" s="17"/>
      <c r="M315" s="17"/>
      <c r="N315" s="17"/>
      <c r="O315" s="17"/>
      <c r="P315" s="17"/>
      <c r="Q315" s="17"/>
      <c r="R315" s="17"/>
      <c r="S315" s="17"/>
    </row>
    <row r="316" spans="1:19" x14ac:dyDescent="0.25">
      <c r="A316" s="177" t="s">
        <v>170</v>
      </c>
      <c r="B316" s="144"/>
      <c r="C316" s="144">
        <v>32</v>
      </c>
      <c r="D316" s="185">
        <f t="shared" si="5"/>
        <v>0</v>
      </c>
      <c r="E316" s="185">
        <f t="shared" si="6"/>
        <v>0</v>
      </c>
      <c r="F316" s="17"/>
      <c r="G316" s="17"/>
      <c r="H316" s="17"/>
      <c r="I316" s="17"/>
      <c r="J316" s="17"/>
      <c r="K316" s="17"/>
      <c r="L316" s="17"/>
      <c r="M316" s="17"/>
      <c r="N316" s="17"/>
      <c r="O316" s="17"/>
      <c r="P316" s="17"/>
      <c r="Q316" s="17"/>
      <c r="R316" s="17"/>
      <c r="S316" s="17"/>
    </row>
    <row r="317" spans="1:19" x14ac:dyDescent="0.25">
      <c r="A317" s="177" t="s">
        <v>171</v>
      </c>
      <c r="B317" s="144">
        <v>13</v>
      </c>
      <c r="C317" s="144">
        <v>94</v>
      </c>
      <c r="D317" s="185">
        <f t="shared" si="5"/>
        <v>0.13829787234042554</v>
      </c>
      <c r="E317" s="185">
        <f t="shared" si="6"/>
        <v>9.327019658487588E-5</v>
      </c>
      <c r="F317" s="17"/>
      <c r="G317" s="17"/>
      <c r="H317" s="17"/>
      <c r="I317" s="17"/>
      <c r="J317" s="17"/>
      <c r="K317" s="17"/>
      <c r="L317" s="17"/>
      <c r="M317" s="17"/>
      <c r="N317" s="17"/>
      <c r="O317" s="17"/>
      <c r="P317" s="17"/>
      <c r="Q317" s="17"/>
      <c r="R317" s="17"/>
      <c r="S317" s="17"/>
    </row>
    <row r="318" spans="1:19" x14ac:dyDescent="0.25">
      <c r="A318" s="177" t="s">
        <v>172</v>
      </c>
      <c r="B318" s="144">
        <v>10</v>
      </c>
      <c r="C318" s="144">
        <v>28</v>
      </c>
      <c r="D318" s="185">
        <f t="shared" si="5"/>
        <v>0.35714285714285715</v>
      </c>
      <c r="E318" s="185">
        <f t="shared" si="6"/>
        <v>7.1746305065289138E-5</v>
      </c>
      <c r="F318" s="17"/>
      <c r="G318" s="17"/>
      <c r="H318" s="17"/>
      <c r="I318" s="17"/>
      <c r="J318" s="17"/>
      <c r="K318" s="17"/>
      <c r="L318" s="17"/>
      <c r="M318" s="17"/>
      <c r="N318" s="17"/>
      <c r="O318" s="17"/>
      <c r="P318" s="17"/>
      <c r="Q318" s="17"/>
      <c r="R318" s="17"/>
      <c r="S318" s="17"/>
    </row>
    <row r="319" spans="1:19" x14ac:dyDescent="0.25">
      <c r="A319" s="177" t="s">
        <v>331</v>
      </c>
      <c r="B319" s="144">
        <v>287</v>
      </c>
      <c r="C319" s="144">
        <v>6961</v>
      </c>
      <c r="D319" s="185">
        <f t="shared" si="5"/>
        <v>4.1229708375233445E-2</v>
      </c>
      <c r="E319" s="185">
        <f t="shared" si="6"/>
        <v>2.0591189553737983E-3</v>
      </c>
      <c r="F319" s="17"/>
      <c r="G319" s="17"/>
      <c r="H319" s="17"/>
      <c r="I319" s="17"/>
      <c r="J319" s="17"/>
      <c r="K319" s="17"/>
      <c r="L319" s="17"/>
      <c r="M319" s="17"/>
      <c r="N319" s="17"/>
      <c r="O319" s="17"/>
      <c r="P319" s="17"/>
      <c r="Q319" s="17"/>
      <c r="R319" s="17"/>
      <c r="S319" s="17"/>
    </row>
    <row r="320" spans="1:19" x14ac:dyDescent="0.25">
      <c r="A320" s="177" t="s">
        <v>332</v>
      </c>
      <c r="B320" s="144">
        <v>347</v>
      </c>
      <c r="C320" s="144">
        <v>7479</v>
      </c>
      <c r="D320" s="185">
        <f t="shared" si="5"/>
        <v>4.6396577082497663E-2</v>
      </c>
      <c r="E320" s="185">
        <f t="shared" si="6"/>
        <v>2.4895967857655331E-3</v>
      </c>
      <c r="F320" s="17"/>
      <c r="G320" s="17"/>
      <c r="H320" s="17"/>
      <c r="I320" s="17"/>
      <c r="J320" s="17"/>
      <c r="K320" s="17"/>
      <c r="L320" s="17"/>
      <c r="M320" s="17"/>
      <c r="N320" s="17"/>
      <c r="O320" s="17"/>
      <c r="P320" s="17"/>
      <c r="Q320" s="17"/>
      <c r="R320" s="17"/>
      <c r="S320" s="17"/>
    </row>
    <row r="321" spans="1:19" x14ac:dyDescent="0.25">
      <c r="A321" s="177" t="s">
        <v>173</v>
      </c>
      <c r="B321" s="144">
        <v>6262</v>
      </c>
      <c r="C321" s="144">
        <v>38762</v>
      </c>
      <c r="D321" s="185">
        <f t="shared" si="5"/>
        <v>0.16154997162169135</v>
      </c>
      <c r="E321" s="185">
        <f t="shared" si="6"/>
        <v>4.4927536231884058E-2</v>
      </c>
      <c r="F321" s="17"/>
      <c r="G321" s="17"/>
      <c r="H321" s="17"/>
      <c r="I321" s="17"/>
      <c r="J321" s="17"/>
      <c r="K321" s="17"/>
      <c r="L321" s="17"/>
      <c r="M321" s="17"/>
      <c r="N321" s="17"/>
      <c r="O321" s="17"/>
      <c r="P321" s="17"/>
      <c r="Q321" s="17"/>
      <c r="R321" s="17"/>
      <c r="S321" s="17"/>
    </row>
    <row r="322" spans="1:19" x14ac:dyDescent="0.25">
      <c r="A322" s="177" t="s">
        <v>174</v>
      </c>
      <c r="B322" s="144">
        <v>372</v>
      </c>
      <c r="C322" s="144">
        <v>1270</v>
      </c>
      <c r="D322" s="185">
        <f t="shared" si="5"/>
        <v>0.29291338582677168</v>
      </c>
      <c r="E322" s="185">
        <f t="shared" si="6"/>
        <v>2.668962548428756E-3</v>
      </c>
      <c r="F322" s="17"/>
      <c r="G322" s="17"/>
      <c r="H322" s="17"/>
      <c r="I322" s="17"/>
      <c r="J322" s="17"/>
      <c r="K322" s="17"/>
      <c r="L322" s="17"/>
      <c r="M322" s="17"/>
      <c r="N322" s="17"/>
      <c r="O322" s="17"/>
      <c r="P322" s="17"/>
      <c r="Q322" s="17"/>
      <c r="R322" s="17"/>
      <c r="S322" s="17"/>
    </row>
    <row r="323" spans="1:19" x14ac:dyDescent="0.25">
      <c r="A323" s="83" t="s">
        <v>3</v>
      </c>
      <c r="B323" s="143">
        <v>45197</v>
      </c>
      <c r="C323" s="143">
        <v>419432</v>
      </c>
      <c r="D323" s="186">
        <f t="shared" si="5"/>
        <v>0.10775763413378092</v>
      </c>
      <c r="E323" s="186">
        <f t="shared" si="6"/>
        <v>0.32427177500358734</v>
      </c>
      <c r="F323" s="17"/>
      <c r="G323" s="17"/>
      <c r="H323" s="17"/>
      <c r="I323" s="17"/>
      <c r="J323" s="17"/>
      <c r="K323" s="17"/>
      <c r="L323" s="17"/>
      <c r="M323" s="17"/>
      <c r="N323" s="17"/>
      <c r="O323" s="17"/>
      <c r="P323" s="17"/>
      <c r="Q323" s="17"/>
      <c r="R323" s="17"/>
      <c r="S323" s="17"/>
    </row>
    <row r="324" spans="1:19" x14ac:dyDescent="0.25">
      <c r="A324" s="177" t="s">
        <v>175</v>
      </c>
      <c r="B324" s="144">
        <v>288</v>
      </c>
      <c r="C324" s="144">
        <v>758</v>
      </c>
      <c r="D324" s="185">
        <f t="shared" si="5"/>
        <v>0.37994722955145116</v>
      </c>
      <c r="E324" s="185">
        <f t="shared" si="6"/>
        <v>2.0662935858803272E-3</v>
      </c>
      <c r="F324" s="17"/>
      <c r="G324" s="17"/>
      <c r="H324" s="17"/>
      <c r="I324" s="17"/>
      <c r="J324" s="17"/>
      <c r="K324" s="17"/>
      <c r="L324" s="17"/>
      <c r="M324" s="17"/>
      <c r="N324" s="17"/>
      <c r="O324" s="17"/>
      <c r="P324" s="17"/>
      <c r="Q324" s="17"/>
      <c r="R324" s="17"/>
      <c r="S324" s="17"/>
    </row>
    <row r="325" spans="1:19" x14ac:dyDescent="0.25">
      <c r="A325" s="177" t="s">
        <v>64</v>
      </c>
      <c r="B325" s="144">
        <v>9879</v>
      </c>
      <c r="C325" s="144">
        <v>93451</v>
      </c>
      <c r="D325" s="185">
        <f t="shared" si="5"/>
        <v>0.10571315448737842</v>
      </c>
      <c r="E325" s="185">
        <f t="shared" si="6"/>
        <v>7.0878174773999145E-2</v>
      </c>
      <c r="F325" s="17"/>
      <c r="G325" s="17"/>
      <c r="H325" s="17"/>
      <c r="I325" s="17"/>
      <c r="J325" s="17"/>
      <c r="K325" s="17"/>
      <c r="L325" s="17"/>
      <c r="M325" s="17"/>
      <c r="N325" s="17"/>
      <c r="O325" s="17"/>
      <c r="P325" s="17"/>
      <c r="Q325" s="17"/>
      <c r="R325" s="17"/>
      <c r="S325" s="17"/>
    </row>
    <row r="326" spans="1:19" x14ac:dyDescent="0.25">
      <c r="A326" s="177" t="s">
        <v>333</v>
      </c>
      <c r="B326" s="144">
        <v>40</v>
      </c>
      <c r="C326" s="144">
        <v>628</v>
      </c>
      <c r="D326" s="185">
        <f t="shared" si="5"/>
        <v>6.3694267515923567E-2</v>
      </c>
      <c r="E326" s="185">
        <f t="shared" si="6"/>
        <v>2.8698522026115655E-4</v>
      </c>
      <c r="F326" s="17"/>
      <c r="G326" s="17"/>
      <c r="H326" s="17"/>
      <c r="I326" s="17"/>
      <c r="J326" s="17"/>
      <c r="K326" s="17"/>
      <c r="L326" s="17"/>
      <c r="M326" s="17"/>
      <c r="N326" s="17"/>
      <c r="O326" s="17"/>
      <c r="P326" s="17"/>
      <c r="Q326" s="17"/>
      <c r="R326" s="17"/>
      <c r="S326" s="17"/>
    </row>
    <row r="327" spans="1:19" x14ac:dyDescent="0.25">
      <c r="A327" s="177" t="s">
        <v>482</v>
      </c>
      <c r="B327" s="144">
        <v>2</v>
      </c>
      <c r="C327" s="144">
        <v>10</v>
      </c>
      <c r="D327" s="185">
        <f t="shared" si="5"/>
        <v>0.2</v>
      </c>
      <c r="E327" s="185">
        <f t="shared" si="6"/>
        <v>1.4349261013057828E-5</v>
      </c>
      <c r="F327" s="17"/>
      <c r="G327" s="17"/>
      <c r="H327" s="17"/>
      <c r="I327" s="17"/>
      <c r="J327" s="17"/>
      <c r="K327" s="17"/>
      <c r="L327" s="17"/>
      <c r="M327" s="17"/>
      <c r="N327" s="17"/>
      <c r="O327" s="17"/>
      <c r="P327" s="17"/>
      <c r="Q327" s="17"/>
      <c r="R327" s="17"/>
      <c r="S327" s="17"/>
    </row>
    <row r="328" spans="1:19" x14ac:dyDescent="0.25">
      <c r="A328" s="177" t="s">
        <v>65</v>
      </c>
      <c r="B328" s="144">
        <v>60</v>
      </c>
      <c r="C328" s="144">
        <v>1161</v>
      </c>
      <c r="D328" s="185">
        <f t="shared" si="5"/>
        <v>5.1679586563307491E-2</v>
      </c>
      <c r="E328" s="185">
        <f t="shared" si="6"/>
        <v>4.3047783039173483E-4</v>
      </c>
      <c r="F328" s="17"/>
      <c r="G328" s="17"/>
      <c r="H328" s="17"/>
      <c r="I328" s="17"/>
      <c r="J328" s="17"/>
      <c r="K328" s="17"/>
      <c r="L328" s="17"/>
      <c r="M328" s="17"/>
      <c r="N328" s="17"/>
      <c r="O328" s="17"/>
      <c r="P328" s="17"/>
      <c r="Q328" s="17"/>
      <c r="R328" s="17"/>
      <c r="S328" s="17"/>
    </row>
    <row r="329" spans="1:19" x14ac:dyDescent="0.25">
      <c r="A329" s="177" t="s">
        <v>176</v>
      </c>
      <c r="B329" s="144">
        <v>290</v>
      </c>
      <c r="C329" s="144">
        <v>4222</v>
      </c>
      <c r="D329" s="185">
        <f t="shared" si="5"/>
        <v>6.8687825675035521E-2</v>
      </c>
      <c r="E329" s="185">
        <f t="shared" si="6"/>
        <v>2.080642846893385E-3</v>
      </c>
      <c r="F329" s="17"/>
      <c r="G329" s="17"/>
      <c r="H329" s="17"/>
      <c r="I329" s="17"/>
      <c r="J329" s="17"/>
      <c r="K329" s="17"/>
      <c r="L329" s="17"/>
      <c r="M329" s="17"/>
      <c r="N329" s="17"/>
      <c r="O329" s="17"/>
      <c r="P329" s="17"/>
      <c r="Q329" s="17"/>
      <c r="R329" s="17"/>
      <c r="S329" s="17"/>
    </row>
    <row r="330" spans="1:19" x14ac:dyDescent="0.25">
      <c r="A330" s="177" t="s">
        <v>177</v>
      </c>
      <c r="B330" s="144">
        <v>2331</v>
      </c>
      <c r="C330" s="144">
        <v>17778</v>
      </c>
      <c r="D330" s="185">
        <f t="shared" si="5"/>
        <v>0.13111711103611204</v>
      </c>
      <c r="E330" s="185">
        <f t="shared" si="6"/>
        <v>1.6724063710718898E-2</v>
      </c>
      <c r="F330" s="17"/>
      <c r="G330" s="17"/>
      <c r="H330" s="17"/>
      <c r="I330" s="17"/>
      <c r="J330" s="17"/>
      <c r="K330" s="17"/>
      <c r="L330" s="17"/>
      <c r="M330" s="17"/>
      <c r="N330" s="17"/>
      <c r="O330" s="17"/>
      <c r="P330" s="17"/>
      <c r="Q330" s="17"/>
      <c r="R330" s="17"/>
      <c r="S330" s="17"/>
    </row>
    <row r="331" spans="1:19" x14ac:dyDescent="0.25">
      <c r="A331" s="177" t="s">
        <v>178</v>
      </c>
      <c r="B331" s="144">
        <v>9</v>
      </c>
      <c r="C331" s="144">
        <v>64</v>
      </c>
      <c r="D331" s="185">
        <f t="shared" si="5"/>
        <v>0.140625</v>
      </c>
      <c r="E331" s="185">
        <f t="shared" si="6"/>
        <v>6.4571674558760225E-5</v>
      </c>
      <c r="F331" s="17"/>
      <c r="G331" s="17"/>
      <c r="H331" s="17"/>
      <c r="I331" s="17"/>
      <c r="J331" s="17"/>
      <c r="K331" s="17"/>
      <c r="L331" s="17"/>
      <c r="M331" s="17"/>
      <c r="N331" s="17"/>
      <c r="O331" s="17"/>
      <c r="P331" s="17"/>
      <c r="Q331" s="17"/>
      <c r="R331" s="17"/>
      <c r="S331" s="17"/>
    </row>
    <row r="332" spans="1:19" x14ac:dyDescent="0.25">
      <c r="A332" s="177" t="s">
        <v>179</v>
      </c>
      <c r="B332" s="144">
        <v>456</v>
      </c>
      <c r="C332" s="144">
        <v>3664</v>
      </c>
      <c r="D332" s="185">
        <f t="shared" si="5"/>
        <v>0.12445414847161572</v>
      </c>
      <c r="E332" s="185">
        <f t="shared" si="6"/>
        <v>3.2716315109771847E-3</v>
      </c>
      <c r="F332" s="17"/>
      <c r="G332" s="17"/>
      <c r="H332" s="17"/>
      <c r="I332" s="17"/>
      <c r="J332" s="17"/>
      <c r="K332" s="17"/>
      <c r="L332" s="17"/>
      <c r="M332" s="17"/>
      <c r="N332" s="17"/>
      <c r="O332" s="17"/>
      <c r="P332" s="17"/>
      <c r="Q332" s="17"/>
      <c r="R332" s="17"/>
      <c r="S332" s="17"/>
    </row>
    <row r="333" spans="1:19" x14ac:dyDescent="0.25">
      <c r="A333" s="177" t="s">
        <v>180</v>
      </c>
      <c r="B333" s="144">
        <v>218</v>
      </c>
      <c r="C333" s="144">
        <v>3216</v>
      </c>
      <c r="D333" s="185">
        <f t="shared" si="5"/>
        <v>6.778606965174129E-2</v>
      </c>
      <c r="E333" s="185">
        <f t="shared" si="6"/>
        <v>1.5640694504233032E-3</v>
      </c>
      <c r="F333" s="17"/>
      <c r="G333" s="17"/>
      <c r="H333" s="17"/>
      <c r="I333" s="17"/>
      <c r="J333" s="17"/>
      <c r="K333" s="17"/>
      <c r="L333" s="17"/>
      <c r="M333" s="17"/>
      <c r="N333" s="17"/>
      <c r="O333" s="17"/>
      <c r="P333" s="17"/>
      <c r="Q333" s="17"/>
      <c r="R333" s="17"/>
      <c r="S333" s="17"/>
    </row>
    <row r="334" spans="1:19" x14ac:dyDescent="0.25">
      <c r="A334" s="177" t="s">
        <v>181</v>
      </c>
      <c r="B334" s="144">
        <v>491</v>
      </c>
      <c r="C334" s="144">
        <v>7671</v>
      </c>
      <c r="D334" s="185">
        <f t="shared" si="5"/>
        <v>6.4007300221613869E-2</v>
      </c>
      <c r="E334" s="185">
        <f t="shared" si="6"/>
        <v>3.5227435787056967E-3</v>
      </c>
      <c r="F334" s="17"/>
      <c r="G334" s="17"/>
      <c r="H334" s="17"/>
      <c r="I334" s="17"/>
      <c r="J334" s="17"/>
      <c r="K334" s="17"/>
      <c r="L334" s="17"/>
      <c r="M334" s="17"/>
      <c r="N334" s="17"/>
      <c r="O334" s="17"/>
      <c r="P334" s="17"/>
      <c r="Q334" s="17"/>
      <c r="R334" s="17"/>
      <c r="S334" s="17"/>
    </row>
    <row r="335" spans="1:19" x14ac:dyDescent="0.25">
      <c r="A335" s="177" t="s">
        <v>66</v>
      </c>
      <c r="B335" s="144">
        <v>8811</v>
      </c>
      <c r="C335" s="144">
        <v>100780</v>
      </c>
      <c r="D335" s="185">
        <f t="shared" si="5"/>
        <v>8.742806112323874E-2</v>
      </c>
      <c r="E335" s="185">
        <f t="shared" si="6"/>
        <v>6.3215669393026253E-2</v>
      </c>
      <c r="F335" s="17"/>
      <c r="G335" s="17"/>
      <c r="H335" s="17"/>
      <c r="I335" s="17"/>
      <c r="J335" s="17"/>
      <c r="K335" s="17"/>
      <c r="L335" s="17"/>
      <c r="M335" s="17"/>
      <c r="N335" s="17"/>
      <c r="O335" s="17"/>
      <c r="P335" s="17"/>
      <c r="Q335" s="17"/>
      <c r="R335" s="17"/>
      <c r="S335" s="17"/>
    </row>
    <row r="336" spans="1:19" x14ac:dyDescent="0.25">
      <c r="A336" s="177" t="s">
        <v>182</v>
      </c>
      <c r="B336" s="144">
        <v>36</v>
      </c>
      <c r="C336" s="144">
        <v>793</v>
      </c>
      <c r="D336" s="185">
        <f t="shared" si="5"/>
        <v>4.5397225725094581E-2</v>
      </c>
      <c r="E336" s="185">
        <f t="shared" si="6"/>
        <v>2.582866982350409E-4</v>
      </c>
      <c r="F336" s="17"/>
      <c r="G336" s="17"/>
      <c r="H336" s="17"/>
      <c r="I336" s="17"/>
      <c r="J336" s="17"/>
      <c r="K336" s="17"/>
      <c r="L336" s="17"/>
      <c r="M336" s="17"/>
      <c r="N336" s="17"/>
      <c r="O336" s="17"/>
      <c r="P336" s="17"/>
      <c r="Q336" s="17"/>
      <c r="R336" s="17"/>
      <c r="S336" s="17"/>
    </row>
    <row r="337" spans="1:19" x14ac:dyDescent="0.25">
      <c r="A337" s="177" t="s">
        <v>183</v>
      </c>
      <c r="B337" s="144">
        <v>2</v>
      </c>
      <c r="C337" s="144">
        <v>89</v>
      </c>
      <c r="D337" s="185">
        <f t="shared" si="5"/>
        <v>2.247191011235955E-2</v>
      </c>
      <c r="E337" s="185">
        <f t="shared" si="6"/>
        <v>1.4349261013057828E-5</v>
      </c>
      <c r="F337" s="17"/>
      <c r="G337" s="17"/>
      <c r="H337" s="17"/>
      <c r="I337" s="17"/>
      <c r="J337" s="17"/>
      <c r="K337" s="17"/>
      <c r="L337" s="17"/>
      <c r="M337" s="17"/>
      <c r="N337" s="17"/>
      <c r="O337" s="17"/>
      <c r="P337" s="17"/>
      <c r="Q337" s="17"/>
      <c r="R337" s="17"/>
      <c r="S337" s="17"/>
    </row>
    <row r="338" spans="1:19" x14ac:dyDescent="0.25">
      <c r="A338" s="177" t="s">
        <v>483</v>
      </c>
      <c r="B338" s="144">
        <v>95</v>
      </c>
      <c r="C338" s="144">
        <v>1546</v>
      </c>
      <c r="D338" s="185">
        <f t="shared" si="5"/>
        <v>6.1448900388098318E-2</v>
      </c>
      <c r="E338" s="185">
        <f t="shared" si="6"/>
        <v>6.8158989812024682E-4</v>
      </c>
      <c r="F338" s="17"/>
      <c r="G338" s="17"/>
      <c r="H338" s="17"/>
      <c r="I338" s="17"/>
      <c r="J338" s="17"/>
      <c r="K338" s="17"/>
      <c r="L338" s="17"/>
      <c r="M338" s="17"/>
      <c r="N338" s="17"/>
      <c r="O338" s="17"/>
      <c r="P338" s="17"/>
      <c r="Q338" s="17"/>
      <c r="R338" s="17"/>
      <c r="S338" s="17"/>
    </row>
    <row r="339" spans="1:19" x14ac:dyDescent="0.25">
      <c r="A339" s="177" t="s">
        <v>184</v>
      </c>
      <c r="B339" s="144">
        <v>149</v>
      </c>
      <c r="C339" s="144">
        <v>1782</v>
      </c>
      <c r="D339" s="185">
        <f t="shared" si="5"/>
        <v>8.3613916947250275E-2</v>
      </c>
      <c r="E339" s="185">
        <f t="shared" si="6"/>
        <v>1.0690199454728082E-3</v>
      </c>
      <c r="F339" s="17"/>
      <c r="G339" s="17"/>
      <c r="H339" s="17"/>
      <c r="I339" s="17"/>
      <c r="J339" s="17"/>
      <c r="K339" s="17"/>
      <c r="L339" s="17"/>
      <c r="M339" s="17"/>
      <c r="N339" s="17"/>
      <c r="O339" s="17"/>
      <c r="P339" s="17"/>
      <c r="Q339" s="17"/>
      <c r="R339" s="17"/>
      <c r="S339" s="17"/>
    </row>
    <row r="340" spans="1:19" x14ac:dyDescent="0.25">
      <c r="A340" s="177" t="s">
        <v>334</v>
      </c>
      <c r="B340" s="144">
        <v>17</v>
      </c>
      <c r="C340" s="144">
        <v>131</v>
      </c>
      <c r="D340" s="185">
        <f t="shared" si="5"/>
        <v>0.12977099236641221</v>
      </c>
      <c r="E340" s="185">
        <f t="shared" si="6"/>
        <v>1.2196871861099154E-4</v>
      </c>
      <c r="F340" s="17"/>
      <c r="G340" s="17"/>
      <c r="H340" s="17"/>
      <c r="I340" s="17"/>
      <c r="J340" s="17"/>
      <c r="K340" s="17"/>
      <c r="L340" s="17"/>
      <c r="M340" s="17"/>
      <c r="N340" s="17"/>
      <c r="O340" s="17"/>
      <c r="P340" s="17"/>
      <c r="Q340" s="17"/>
      <c r="R340" s="17"/>
      <c r="S340" s="17"/>
    </row>
    <row r="341" spans="1:19" x14ac:dyDescent="0.25">
      <c r="A341" s="177" t="s">
        <v>185</v>
      </c>
      <c r="B341" s="144">
        <v>38</v>
      </c>
      <c r="C341" s="144">
        <v>834</v>
      </c>
      <c r="D341" s="185">
        <f t="shared" si="5"/>
        <v>4.5563549160671464E-2</v>
      </c>
      <c r="E341" s="185">
        <f t="shared" si="6"/>
        <v>2.7263595924809873E-4</v>
      </c>
      <c r="F341" s="17"/>
      <c r="G341" s="17"/>
      <c r="H341" s="17"/>
      <c r="I341" s="17"/>
      <c r="J341" s="17"/>
      <c r="K341" s="17"/>
      <c r="L341" s="17"/>
      <c r="M341" s="17"/>
      <c r="N341" s="17"/>
      <c r="O341" s="17"/>
      <c r="P341" s="17"/>
      <c r="Q341" s="17"/>
      <c r="R341" s="17"/>
      <c r="S341" s="17"/>
    </row>
    <row r="342" spans="1:19" x14ac:dyDescent="0.25">
      <c r="A342" s="177" t="s">
        <v>67</v>
      </c>
      <c r="B342" s="144">
        <v>81</v>
      </c>
      <c r="C342" s="144">
        <v>1125</v>
      </c>
      <c r="D342" s="185">
        <f t="shared" si="5"/>
        <v>7.1999999999999995E-2</v>
      </c>
      <c r="E342" s="185">
        <f t="shared" si="6"/>
        <v>5.8114507102884202E-4</v>
      </c>
      <c r="F342" s="17"/>
      <c r="G342" s="17"/>
      <c r="H342" s="17"/>
      <c r="I342" s="17"/>
      <c r="J342" s="17"/>
      <c r="K342" s="17"/>
      <c r="L342" s="17"/>
      <c r="M342" s="17"/>
      <c r="N342" s="17"/>
      <c r="O342" s="17"/>
      <c r="P342" s="17"/>
      <c r="Q342" s="17"/>
      <c r="R342" s="17"/>
      <c r="S342" s="17"/>
    </row>
    <row r="343" spans="1:19" x14ac:dyDescent="0.25">
      <c r="A343" s="177" t="s">
        <v>68</v>
      </c>
      <c r="B343" s="144">
        <v>7760</v>
      </c>
      <c r="C343" s="144">
        <v>51795</v>
      </c>
      <c r="D343" s="185">
        <f t="shared" si="5"/>
        <v>0.14982141133314025</v>
      </c>
      <c r="E343" s="185">
        <f t="shared" si="6"/>
        <v>5.5675132730664371E-2</v>
      </c>
      <c r="F343" s="17"/>
      <c r="G343" s="17"/>
      <c r="H343" s="17"/>
      <c r="I343" s="17"/>
      <c r="J343" s="17"/>
      <c r="K343" s="17"/>
      <c r="L343" s="17"/>
      <c r="M343" s="17"/>
      <c r="N343" s="17"/>
      <c r="O343" s="17"/>
      <c r="P343" s="17"/>
      <c r="Q343" s="17"/>
      <c r="R343" s="17"/>
      <c r="S343" s="17"/>
    </row>
    <row r="344" spans="1:19" x14ac:dyDescent="0.25">
      <c r="A344" s="177" t="s">
        <v>186</v>
      </c>
      <c r="B344" s="144">
        <v>279</v>
      </c>
      <c r="C344" s="144">
        <v>2689</v>
      </c>
      <c r="D344" s="185">
        <f t="shared" si="5"/>
        <v>0.10375604313871328</v>
      </c>
      <c r="E344" s="185">
        <f t="shared" si="6"/>
        <v>2.001721911321567E-3</v>
      </c>
      <c r="F344" s="17"/>
      <c r="G344" s="17"/>
      <c r="H344" s="17"/>
      <c r="I344" s="17"/>
      <c r="J344" s="17"/>
      <c r="K344" s="17"/>
      <c r="L344" s="17"/>
      <c r="M344" s="17"/>
      <c r="N344" s="17"/>
      <c r="O344" s="17"/>
      <c r="P344" s="17"/>
      <c r="Q344" s="17"/>
      <c r="R344" s="17"/>
      <c r="S344" s="17"/>
    </row>
    <row r="345" spans="1:19" x14ac:dyDescent="0.25">
      <c r="A345" s="177" t="s">
        <v>187</v>
      </c>
      <c r="B345" s="144">
        <v>22</v>
      </c>
      <c r="C345" s="144">
        <v>746</v>
      </c>
      <c r="D345" s="185">
        <f t="shared" ref="D345:D408" si="7">B345/C345</f>
        <v>2.9490616621983913E-2</v>
      </c>
      <c r="E345" s="185">
        <f t="shared" si="6"/>
        <v>1.578418711436361E-4</v>
      </c>
      <c r="F345" s="17"/>
      <c r="G345" s="17"/>
      <c r="H345" s="17"/>
      <c r="I345" s="17"/>
      <c r="J345" s="17"/>
      <c r="K345" s="17"/>
      <c r="L345" s="17"/>
      <c r="M345" s="17"/>
      <c r="N345" s="17"/>
      <c r="O345" s="17"/>
      <c r="P345" s="17"/>
      <c r="Q345" s="17"/>
      <c r="R345" s="17"/>
      <c r="S345" s="17"/>
    </row>
    <row r="346" spans="1:19" x14ac:dyDescent="0.25">
      <c r="A346" s="177" t="s">
        <v>188</v>
      </c>
      <c r="B346" s="144">
        <v>42</v>
      </c>
      <c r="C346" s="144">
        <v>880</v>
      </c>
      <c r="D346" s="185">
        <f t="shared" si="7"/>
        <v>4.7727272727272729E-2</v>
      </c>
      <c r="E346" s="185">
        <f t="shared" ref="E346:E409" si="8">B346/B$415</f>
        <v>3.0133448127421438E-4</v>
      </c>
      <c r="F346" s="17"/>
      <c r="G346" s="17"/>
      <c r="H346" s="17"/>
      <c r="I346" s="17"/>
      <c r="J346" s="17"/>
      <c r="K346" s="17"/>
      <c r="L346" s="17"/>
      <c r="M346" s="17"/>
      <c r="N346" s="17"/>
      <c r="O346" s="17"/>
      <c r="P346" s="17"/>
      <c r="Q346" s="17"/>
      <c r="R346" s="17"/>
      <c r="S346" s="17"/>
    </row>
    <row r="347" spans="1:19" x14ac:dyDescent="0.25">
      <c r="A347" s="177" t="s">
        <v>189</v>
      </c>
      <c r="B347" s="144">
        <v>3494</v>
      </c>
      <c r="C347" s="144">
        <v>35863</v>
      </c>
      <c r="D347" s="185">
        <f t="shared" si="7"/>
        <v>9.7426316816774952E-2</v>
      </c>
      <c r="E347" s="185">
        <f t="shared" si="8"/>
        <v>2.5068158989812024E-2</v>
      </c>
      <c r="F347" s="17"/>
      <c r="G347" s="17"/>
      <c r="H347" s="17"/>
      <c r="I347" s="17"/>
      <c r="J347" s="17"/>
      <c r="K347" s="17"/>
      <c r="L347" s="17"/>
      <c r="M347" s="17"/>
      <c r="N347" s="17"/>
      <c r="O347" s="17"/>
      <c r="P347" s="17"/>
      <c r="Q347" s="17"/>
      <c r="R347" s="17"/>
      <c r="S347" s="17"/>
    </row>
    <row r="348" spans="1:19" x14ac:dyDescent="0.25">
      <c r="A348" s="177" t="s">
        <v>190</v>
      </c>
      <c r="B348" s="144">
        <v>865</v>
      </c>
      <c r="C348" s="144">
        <v>5471</v>
      </c>
      <c r="D348" s="185">
        <f t="shared" si="7"/>
        <v>0.15810637908974592</v>
      </c>
      <c r="E348" s="185">
        <f t="shared" si="8"/>
        <v>6.20605538814751E-3</v>
      </c>
      <c r="F348" s="17"/>
      <c r="G348" s="17"/>
      <c r="H348" s="17"/>
      <c r="I348" s="17"/>
      <c r="J348" s="17"/>
      <c r="K348" s="17"/>
      <c r="L348" s="17"/>
      <c r="M348" s="17"/>
      <c r="N348" s="17"/>
      <c r="O348" s="17"/>
      <c r="P348" s="17"/>
      <c r="Q348" s="17"/>
      <c r="R348" s="17"/>
      <c r="S348" s="17"/>
    </row>
    <row r="349" spans="1:19" x14ac:dyDescent="0.25">
      <c r="A349" s="177" t="s">
        <v>335</v>
      </c>
      <c r="B349" s="144">
        <v>3447</v>
      </c>
      <c r="C349" s="144">
        <v>34097</v>
      </c>
      <c r="D349" s="185">
        <f t="shared" si="7"/>
        <v>0.10109393788309821</v>
      </c>
      <c r="E349" s="185">
        <f t="shared" si="8"/>
        <v>2.4730951356005167E-2</v>
      </c>
      <c r="F349" s="17"/>
      <c r="G349" s="17"/>
      <c r="H349" s="17"/>
      <c r="I349" s="17"/>
      <c r="J349" s="17"/>
      <c r="K349" s="17"/>
      <c r="L349" s="17"/>
      <c r="M349" s="17"/>
      <c r="N349" s="17"/>
      <c r="O349" s="17"/>
      <c r="P349" s="17"/>
      <c r="Q349" s="17"/>
      <c r="R349" s="17"/>
      <c r="S349" s="17"/>
    </row>
    <row r="350" spans="1:19" x14ac:dyDescent="0.25">
      <c r="A350" s="177" t="s">
        <v>191</v>
      </c>
      <c r="B350" s="144">
        <v>11</v>
      </c>
      <c r="C350" s="144">
        <v>254</v>
      </c>
      <c r="D350" s="185">
        <f t="shared" si="7"/>
        <v>4.3307086614173228E-2</v>
      </c>
      <c r="E350" s="185">
        <f t="shared" si="8"/>
        <v>7.8920935571818052E-5</v>
      </c>
      <c r="F350" s="17"/>
      <c r="G350" s="17"/>
      <c r="H350" s="17"/>
      <c r="I350" s="17"/>
      <c r="J350" s="17"/>
      <c r="K350" s="17"/>
      <c r="L350" s="17"/>
      <c r="M350" s="17"/>
      <c r="N350" s="17"/>
      <c r="O350" s="17"/>
      <c r="P350" s="17"/>
      <c r="Q350" s="17"/>
      <c r="R350" s="17"/>
      <c r="S350" s="17"/>
    </row>
    <row r="351" spans="1:19" x14ac:dyDescent="0.25">
      <c r="A351" s="177" t="s">
        <v>192</v>
      </c>
      <c r="B351" s="144">
        <v>248</v>
      </c>
      <c r="C351" s="144">
        <v>2095</v>
      </c>
      <c r="D351" s="185">
        <f t="shared" si="7"/>
        <v>0.11837708830548926</v>
      </c>
      <c r="E351" s="185">
        <f t="shared" si="8"/>
        <v>1.7793083656191706E-3</v>
      </c>
      <c r="F351" s="17"/>
      <c r="G351" s="17"/>
      <c r="H351" s="17"/>
      <c r="I351" s="17"/>
      <c r="J351" s="17"/>
      <c r="K351" s="17"/>
      <c r="L351" s="17"/>
      <c r="M351" s="17"/>
      <c r="N351" s="17"/>
      <c r="O351" s="17"/>
      <c r="P351" s="17"/>
      <c r="Q351" s="17"/>
      <c r="R351" s="17"/>
      <c r="S351" s="17"/>
    </row>
    <row r="352" spans="1:19" x14ac:dyDescent="0.25">
      <c r="A352" s="177" t="s">
        <v>193</v>
      </c>
      <c r="B352" s="144">
        <v>446</v>
      </c>
      <c r="C352" s="144">
        <v>6985</v>
      </c>
      <c r="D352" s="185">
        <f t="shared" si="7"/>
        <v>6.3851109520400864E-2</v>
      </c>
      <c r="E352" s="185">
        <f t="shared" si="8"/>
        <v>3.1998852059118956E-3</v>
      </c>
      <c r="F352" s="17"/>
      <c r="G352" s="17"/>
      <c r="H352" s="17"/>
      <c r="I352" s="17"/>
      <c r="J352" s="17"/>
      <c r="K352" s="17"/>
      <c r="L352" s="17"/>
      <c r="M352" s="17"/>
      <c r="N352" s="17"/>
      <c r="O352" s="17"/>
      <c r="P352" s="17"/>
      <c r="Q352" s="17"/>
      <c r="R352" s="17"/>
      <c r="S352" s="17"/>
    </row>
    <row r="353" spans="1:19" x14ac:dyDescent="0.25">
      <c r="A353" s="177" t="s">
        <v>194</v>
      </c>
      <c r="B353" s="144">
        <v>19</v>
      </c>
      <c r="C353" s="144">
        <v>417</v>
      </c>
      <c r="D353" s="185">
        <f t="shared" si="7"/>
        <v>4.5563549160671464E-2</v>
      </c>
      <c r="E353" s="185">
        <f t="shared" si="8"/>
        <v>1.3631797962404936E-4</v>
      </c>
      <c r="F353" s="17"/>
      <c r="G353" s="17"/>
      <c r="H353" s="17"/>
      <c r="I353" s="17"/>
      <c r="J353" s="17"/>
      <c r="K353" s="17"/>
      <c r="L353" s="17"/>
      <c r="M353" s="17"/>
      <c r="N353" s="17"/>
      <c r="O353" s="17"/>
      <c r="P353" s="17"/>
      <c r="Q353" s="17"/>
      <c r="R353" s="17"/>
      <c r="S353" s="17"/>
    </row>
    <row r="354" spans="1:19" x14ac:dyDescent="0.25">
      <c r="A354" s="177" t="s">
        <v>195</v>
      </c>
      <c r="B354" s="144">
        <v>1166</v>
      </c>
      <c r="C354" s="144">
        <v>12878</v>
      </c>
      <c r="D354" s="185">
        <f t="shared" si="7"/>
        <v>9.0542009628824346E-2</v>
      </c>
      <c r="E354" s="185">
        <f t="shared" si="8"/>
        <v>8.3656191706127127E-3</v>
      </c>
      <c r="F354" s="17"/>
      <c r="G354" s="17"/>
      <c r="H354" s="17"/>
      <c r="I354" s="17"/>
      <c r="J354" s="17"/>
      <c r="K354" s="17"/>
      <c r="L354" s="17"/>
      <c r="M354" s="17"/>
      <c r="N354" s="17"/>
      <c r="O354" s="17"/>
      <c r="P354" s="17"/>
      <c r="Q354" s="17"/>
      <c r="R354" s="17"/>
      <c r="S354" s="17"/>
    </row>
    <row r="355" spans="1:19" x14ac:dyDescent="0.25">
      <c r="A355" s="177" t="s">
        <v>196</v>
      </c>
      <c r="B355" s="144">
        <v>4105</v>
      </c>
      <c r="C355" s="144">
        <v>25559</v>
      </c>
      <c r="D355" s="185">
        <f t="shared" si="7"/>
        <v>0.16060878751124849</v>
      </c>
      <c r="E355" s="185">
        <f t="shared" si="8"/>
        <v>2.945185822930119E-2</v>
      </c>
      <c r="F355" s="17"/>
      <c r="G355" s="17"/>
      <c r="H355" s="17"/>
      <c r="I355" s="17"/>
      <c r="J355" s="17"/>
      <c r="K355" s="17"/>
      <c r="L355" s="17"/>
      <c r="M355" s="17"/>
      <c r="N355" s="17"/>
      <c r="O355" s="17"/>
      <c r="P355" s="17"/>
      <c r="Q355" s="17"/>
      <c r="R355" s="17"/>
      <c r="S355" s="17"/>
    </row>
    <row r="356" spans="1:19" x14ac:dyDescent="0.25">
      <c r="A356" s="83" t="s">
        <v>4</v>
      </c>
      <c r="B356" s="143">
        <v>74905</v>
      </c>
      <c r="C356" s="143">
        <v>785273</v>
      </c>
      <c r="D356" s="186">
        <f t="shared" si="7"/>
        <v>9.5387209288998853E-2</v>
      </c>
      <c r="E356" s="186">
        <f t="shared" si="8"/>
        <v>0.53741569809154832</v>
      </c>
      <c r="F356" s="17"/>
      <c r="G356" s="17"/>
      <c r="H356" s="17"/>
      <c r="I356" s="17"/>
      <c r="J356" s="17"/>
      <c r="K356" s="17"/>
      <c r="L356" s="17"/>
      <c r="M356" s="17"/>
      <c r="N356" s="17"/>
      <c r="O356" s="17"/>
      <c r="P356" s="17"/>
      <c r="Q356" s="17"/>
      <c r="R356" s="17"/>
      <c r="S356" s="17"/>
    </row>
    <row r="357" spans="1:19" x14ac:dyDescent="0.25">
      <c r="A357" s="177" t="s">
        <v>197</v>
      </c>
      <c r="B357" s="144">
        <v>1609</v>
      </c>
      <c r="C357" s="144">
        <v>43251</v>
      </c>
      <c r="D357" s="185">
        <f t="shared" si="7"/>
        <v>3.7201451989549376E-2</v>
      </c>
      <c r="E357" s="185">
        <f t="shared" si="8"/>
        <v>1.1543980485005023E-2</v>
      </c>
      <c r="F357" s="17"/>
      <c r="G357" s="17"/>
      <c r="H357" s="17"/>
      <c r="I357" s="17"/>
      <c r="J357" s="17"/>
      <c r="K357" s="17"/>
      <c r="L357" s="17"/>
      <c r="M357" s="17"/>
      <c r="N357" s="17"/>
      <c r="O357" s="17"/>
      <c r="P357" s="17"/>
      <c r="Q357" s="17"/>
      <c r="R357" s="17"/>
      <c r="S357" s="17"/>
    </row>
    <row r="358" spans="1:19" x14ac:dyDescent="0.25">
      <c r="A358" s="177" t="s">
        <v>198</v>
      </c>
      <c r="B358" s="144">
        <v>980</v>
      </c>
      <c r="C358" s="144">
        <v>18224</v>
      </c>
      <c r="D358" s="185">
        <f t="shared" si="7"/>
        <v>5.3775241439859525E-2</v>
      </c>
      <c r="E358" s="185">
        <f t="shared" si="8"/>
        <v>7.0311378963983356E-3</v>
      </c>
      <c r="F358" s="17"/>
      <c r="G358" s="17"/>
      <c r="H358" s="17"/>
      <c r="I358" s="17"/>
      <c r="J358" s="17"/>
      <c r="K358" s="17"/>
      <c r="L358" s="17"/>
      <c r="M358" s="17"/>
      <c r="N358" s="17"/>
      <c r="O358" s="17"/>
      <c r="P358" s="17"/>
      <c r="Q358" s="17"/>
      <c r="R358" s="17"/>
      <c r="S358" s="17"/>
    </row>
    <row r="359" spans="1:19" x14ac:dyDescent="0.25">
      <c r="A359" s="177" t="s">
        <v>199</v>
      </c>
      <c r="B359" s="144">
        <v>357</v>
      </c>
      <c r="C359" s="144">
        <v>4248</v>
      </c>
      <c r="D359" s="185">
        <f t="shared" si="7"/>
        <v>8.4039548022598873E-2</v>
      </c>
      <c r="E359" s="185">
        <f t="shared" si="8"/>
        <v>2.5613430908308222E-3</v>
      </c>
      <c r="F359" s="17"/>
      <c r="G359" s="17"/>
      <c r="H359" s="17"/>
      <c r="I359" s="17"/>
      <c r="J359" s="17"/>
      <c r="K359" s="17"/>
      <c r="L359" s="17"/>
      <c r="M359" s="17"/>
      <c r="N359" s="17"/>
      <c r="O359" s="17"/>
      <c r="P359" s="17"/>
      <c r="Q359" s="17"/>
      <c r="R359" s="17"/>
      <c r="S359" s="17"/>
    </row>
    <row r="360" spans="1:19" x14ac:dyDescent="0.25">
      <c r="A360" s="177" t="s">
        <v>200</v>
      </c>
      <c r="B360" s="144">
        <v>173</v>
      </c>
      <c r="C360" s="144">
        <v>13095</v>
      </c>
      <c r="D360" s="185">
        <f t="shared" si="7"/>
        <v>1.321114929362352E-2</v>
      </c>
      <c r="E360" s="185">
        <f t="shared" si="8"/>
        <v>1.2412110776295021E-3</v>
      </c>
      <c r="F360" s="17"/>
      <c r="G360" s="17"/>
      <c r="H360" s="17"/>
      <c r="I360" s="17"/>
      <c r="J360" s="17"/>
      <c r="K360" s="17"/>
      <c r="L360" s="17"/>
      <c r="M360" s="17"/>
      <c r="N360" s="17"/>
      <c r="O360" s="17"/>
      <c r="P360" s="17"/>
      <c r="Q360" s="17"/>
      <c r="R360" s="17"/>
      <c r="S360" s="17"/>
    </row>
    <row r="361" spans="1:19" x14ac:dyDescent="0.25">
      <c r="A361" s="177" t="s">
        <v>201</v>
      </c>
      <c r="B361" s="144">
        <v>214</v>
      </c>
      <c r="C361" s="144">
        <v>2770</v>
      </c>
      <c r="D361" s="185">
        <f t="shared" si="7"/>
        <v>7.7256317689530687E-2</v>
      </c>
      <c r="E361" s="185">
        <f t="shared" si="8"/>
        <v>1.5353709283971876E-3</v>
      </c>
      <c r="F361" s="17"/>
      <c r="G361" s="17"/>
      <c r="H361" s="17"/>
      <c r="I361" s="17"/>
      <c r="J361" s="17"/>
      <c r="K361" s="17"/>
      <c r="L361" s="17"/>
      <c r="M361" s="17"/>
      <c r="N361" s="17"/>
      <c r="O361" s="17"/>
      <c r="P361" s="17"/>
      <c r="Q361" s="17"/>
      <c r="R361" s="17"/>
      <c r="S361" s="17"/>
    </row>
    <row r="362" spans="1:19" x14ac:dyDescent="0.25">
      <c r="A362" s="177" t="s">
        <v>202</v>
      </c>
      <c r="B362" s="144">
        <v>630</v>
      </c>
      <c r="C362" s="144">
        <v>8772</v>
      </c>
      <c r="D362" s="185">
        <f t="shared" si="7"/>
        <v>7.1819425444596449E-2</v>
      </c>
      <c r="E362" s="185">
        <f t="shared" si="8"/>
        <v>4.5200172191132157E-3</v>
      </c>
      <c r="F362" s="17"/>
      <c r="G362" s="17"/>
      <c r="H362" s="17"/>
      <c r="I362" s="17"/>
      <c r="J362" s="17"/>
      <c r="K362" s="17"/>
      <c r="L362" s="17"/>
      <c r="M362" s="17"/>
      <c r="N362" s="17"/>
      <c r="O362" s="17"/>
      <c r="P362" s="17"/>
      <c r="Q362" s="17"/>
      <c r="R362" s="17"/>
      <c r="S362" s="17"/>
    </row>
    <row r="363" spans="1:19" x14ac:dyDescent="0.25">
      <c r="A363" s="177" t="s">
        <v>203</v>
      </c>
      <c r="B363" s="144">
        <v>3213</v>
      </c>
      <c r="C363" s="144">
        <v>59075</v>
      </c>
      <c r="D363" s="185">
        <f t="shared" si="7"/>
        <v>5.4388489208633095E-2</v>
      </c>
      <c r="E363" s="185">
        <f t="shared" si="8"/>
        <v>2.3052087817477401E-2</v>
      </c>
      <c r="F363" s="17"/>
      <c r="G363" s="17"/>
      <c r="H363" s="17"/>
      <c r="I363" s="17"/>
      <c r="J363" s="17"/>
      <c r="K363" s="17"/>
      <c r="L363" s="17"/>
      <c r="M363" s="17"/>
      <c r="N363" s="17"/>
      <c r="O363" s="17"/>
      <c r="P363" s="17"/>
      <c r="Q363" s="17"/>
      <c r="R363" s="17"/>
      <c r="S363" s="17"/>
    </row>
    <row r="364" spans="1:19" x14ac:dyDescent="0.25">
      <c r="A364" s="177" t="s">
        <v>204</v>
      </c>
      <c r="B364" s="144">
        <v>2601</v>
      </c>
      <c r="C364" s="144">
        <v>10021</v>
      </c>
      <c r="D364" s="185">
        <f t="shared" si="7"/>
        <v>0.25955493463726176</v>
      </c>
      <c r="E364" s="185">
        <f t="shared" si="8"/>
        <v>1.8661213947481704E-2</v>
      </c>
      <c r="F364" s="17"/>
      <c r="G364" s="17"/>
      <c r="H364" s="17"/>
      <c r="I364" s="17"/>
      <c r="J364" s="17"/>
      <c r="K364" s="17"/>
      <c r="L364" s="17"/>
      <c r="M364" s="17"/>
      <c r="N364" s="17"/>
      <c r="O364" s="17"/>
      <c r="P364" s="17"/>
      <c r="Q364" s="17"/>
      <c r="R364" s="17"/>
      <c r="S364" s="17"/>
    </row>
    <row r="365" spans="1:19" x14ac:dyDescent="0.25">
      <c r="A365" s="177" t="s">
        <v>205</v>
      </c>
      <c r="B365" s="144">
        <v>4153</v>
      </c>
      <c r="C365" s="144">
        <v>18515</v>
      </c>
      <c r="D365" s="185">
        <f t="shared" si="7"/>
        <v>0.22430461787739669</v>
      </c>
      <c r="E365" s="185">
        <f t="shared" si="8"/>
        <v>2.9796240493614578E-2</v>
      </c>
      <c r="F365" s="17"/>
      <c r="G365" s="17"/>
      <c r="H365" s="17"/>
      <c r="I365" s="17"/>
      <c r="J365" s="17"/>
      <c r="K365" s="17"/>
      <c r="L365" s="17"/>
      <c r="M365" s="17"/>
      <c r="N365" s="17"/>
      <c r="O365" s="17"/>
      <c r="P365" s="17"/>
      <c r="Q365" s="17"/>
      <c r="R365" s="17"/>
      <c r="S365" s="17"/>
    </row>
    <row r="366" spans="1:19" x14ac:dyDescent="0.25">
      <c r="A366" s="177" t="s">
        <v>206</v>
      </c>
      <c r="B366" s="144">
        <v>4171</v>
      </c>
      <c r="C366" s="144">
        <v>31735</v>
      </c>
      <c r="D366" s="185">
        <f t="shared" si="7"/>
        <v>0.13143217268000632</v>
      </c>
      <c r="E366" s="185">
        <f t="shared" si="8"/>
        <v>2.9925383842732099E-2</v>
      </c>
      <c r="F366" s="17"/>
      <c r="G366" s="17"/>
      <c r="H366" s="17"/>
      <c r="I366" s="17"/>
      <c r="J366" s="17"/>
      <c r="K366" s="17"/>
      <c r="L366" s="17"/>
      <c r="M366" s="17"/>
      <c r="N366" s="17"/>
      <c r="O366" s="17"/>
      <c r="P366" s="17"/>
      <c r="Q366" s="17"/>
      <c r="R366" s="17"/>
      <c r="S366" s="17"/>
    </row>
    <row r="367" spans="1:19" x14ac:dyDescent="0.25">
      <c r="A367" s="177" t="s">
        <v>253</v>
      </c>
      <c r="B367" s="144">
        <v>817</v>
      </c>
      <c r="C367" s="144">
        <v>9289</v>
      </c>
      <c r="D367" s="185">
        <f t="shared" si="7"/>
        <v>8.7953493379265793E-2</v>
      </c>
      <c r="E367" s="185">
        <f t="shared" si="8"/>
        <v>5.8616731238341222E-3</v>
      </c>
      <c r="F367" s="17"/>
      <c r="G367" s="17"/>
      <c r="H367" s="17"/>
      <c r="I367" s="17"/>
      <c r="J367" s="17"/>
      <c r="K367" s="17"/>
      <c r="L367" s="17"/>
      <c r="M367" s="17"/>
      <c r="N367" s="17"/>
      <c r="O367" s="17"/>
      <c r="P367" s="17"/>
      <c r="Q367" s="17"/>
      <c r="R367" s="17"/>
      <c r="S367" s="17"/>
    </row>
    <row r="368" spans="1:19" x14ac:dyDescent="0.25">
      <c r="A368" s="177" t="s">
        <v>207</v>
      </c>
      <c r="B368" s="144">
        <v>57</v>
      </c>
      <c r="C368" s="144">
        <v>850</v>
      </c>
      <c r="D368" s="185">
        <f t="shared" si="7"/>
        <v>6.7058823529411768E-2</v>
      </c>
      <c r="E368" s="185">
        <f t="shared" si="8"/>
        <v>4.0895393887214809E-4</v>
      </c>
      <c r="F368" s="17"/>
      <c r="G368" s="17"/>
      <c r="H368" s="17"/>
      <c r="I368" s="17"/>
      <c r="J368" s="17"/>
      <c r="K368" s="17"/>
      <c r="L368" s="17"/>
      <c r="M368" s="17"/>
      <c r="N368" s="17"/>
      <c r="O368" s="17"/>
      <c r="P368" s="17"/>
      <c r="Q368" s="17"/>
      <c r="R368" s="17"/>
      <c r="S368" s="17"/>
    </row>
    <row r="369" spans="1:19" x14ac:dyDescent="0.25">
      <c r="A369" s="177" t="s">
        <v>336</v>
      </c>
      <c r="B369" s="144">
        <v>601</v>
      </c>
      <c r="C369" s="144">
        <v>6329</v>
      </c>
      <c r="D369" s="185">
        <f t="shared" si="7"/>
        <v>9.4959709274766949E-2</v>
      </c>
      <c r="E369" s="185">
        <f t="shared" si="8"/>
        <v>4.3119529344238768E-3</v>
      </c>
      <c r="F369" s="17"/>
      <c r="G369" s="17"/>
      <c r="H369" s="17"/>
      <c r="I369" s="17"/>
      <c r="J369" s="17"/>
      <c r="K369" s="17"/>
      <c r="L369" s="17"/>
      <c r="M369" s="17"/>
      <c r="N369" s="17"/>
      <c r="O369" s="17"/>
      <c r="P369" s="17"/>
      <c r="Q369" s="17"/>
      <c r="R369" s="17"/>
      <c r="S369" s="17"/>
    </row>
    <row r="370" spans="1:19" x14ac:dyDescent="0.25">
      <c r="A370" s="177" t="s">
        <v>208</v>
      </c>
      <c r="B370" s="144">
        <v>1362</v>
      </c>
      <c r="C370" s="144">
        <v>14676</v>
      </c>
      <c r="D370" s="185">
        <f t="shared" si="7"/>
        <v>9.2804578904333607E-2</v>
      </c>
      <c r="E370" s="185">
        <f t="shared" si="8"/>
        <v>9.7718467498923798E-3</v>
      </c>
      <c r="F370" s="17"/>
      <c r="G370" s="17"/>
      <c r="H370" s="17"/>
      <c r="I370" s="17"/>
      <c r="J370" s="17"/>
      <c r="K370" s="17"/>
      <c r="L370" s="17"/>
      <c r="M370" s="17"/>
      <c r="N370" s="17"/>
      <c r="O370" s="17"/>
      <c r="P370" s="17"/>
      <c r="Q370" s="17"/>
      <c r="R370" s="17"/>
      <c r="S370" s="17"/>
    </row>
    <row r="371" spans="1:19" x14ac:dyDescent="0.25">
      <c r="A371" s="177" t="s">
        <v>209</v>
      </c>
      <c r="B371" s="144">
        <v>4193</v>
      </c>
      <c r="C371" s="144">
        <v>12478</v>
      </c>
      <c r="D371" s="185">
        <f t="shared" si="7"/>
        <v>0.33603141529091202</v>
      </c>
      <c r="E371" s="185">
        <f t="shared" si="8"/>
        <v>3.0083225713875734E-2</v>
      </c>
      <c r="F371" s="17"/>
      <c r="G371" s="17"/>
      <c r="H371" s="17"/>
      <c r="I371" s="17"/>
      <c r="J371" s="17"/>
      <c r="K371" s="17"/>
      <c r="L371" s="17"/>
      <c r="M371" s="17"/>
      <c r="N371" s="17"/>
      <c r="O371" s="17"/>
      <c r="P371" s="17"/>
      <c r="Q371" s="17"/>
      <c r="R371" s="17"/>
      <c r="S371" s="17"/>
    </row>
    <row r="372" spans="1:19" x14ac:dyDescent="0.25">
      <c r="A372" s="177" t="s">
        <v>210</v>
      </c>
      <c r="B372" s="144">
        <v>508</v>
      </c>
      <c r="C372" s="144">
        <v>12490</v>
      </c>
      <c r="D372" s="185">
        <f t="shared" si="7"/>
        <v>4.0672538030424338E-2</v>
      </c>
      <c r="E372" s="185">
        <f t="shared" si="8"/>
        <v>3.6447122973166882E-3</v>
      </c>
      <c r="F372" s="17"/>
      <c r="G372" s="17"/>
      <c r="H372" s="17"/>
      <c r="I372" s="17"/>
      <c r="J372" s="17"/>
      <c r="K372" s="17"/>
      <c r="L372" s="17"/>
      <c r="M372" s="17"/>
      <c r="N372" s="17"/>
      <c r="O372" s="17"/>
      <c r="P372" s="17"/>
      <c r="Q372" s="17"/>
      <c r="R372" s="17"/>
      <c r="S372" s="17"/>
    </row>
    <row r="373" spans="1:19" x14ac:dyDescent="0.25">
      <c r="A373" s="177" t="s">
        <v>351</v>
      </c>
      <c r="B373" s="144">
        <v>12</v>
      </c>
      <c r="C373" s="144">
        <v>211</v>
      </c>
      <c r="D373" s="185">
        <f t="shared" si="7"/>
        <v>5.6872037914691941E-2</v>
      </c>
      <c r="E373" s="185">
        <f t="shared" si="8"/>
        <v>8.6095566078346966E-5</v>
      </c>
      <c r="F373" s="17"/>
      <c r="G373" s="17"/>
      <c r="H373" s="17"/>
      <c r="I373" s="17"/>
      <c r="J373" s="17"/>
      <c r="K373" s="17"/>
      <c r="L373" s="17"/>
      <c r="M373" s="17"/>
      <c r="N373" s="17"/>
      <c r="O373" s="17"/>
      <c r="P373" s="17"/>
      <c r="Q373" s="17"/>
      <c r="R373" s="17"/>
      <c r="S373" s="17"/>
    </row>
    <row r="374" spans="1:19" x14ac:dyDescent="0.25">
      <c r="A374" s="177" t="s">
        <v>211</v>
      </c>
      <c r="B374" s="144">
        <v>1434</v>
      </c>
      <c r="C374" s="144">
        <v>11504</v>
      </c>
      <c r="D374" s="185">
        <f t="shared" si="7"/>
        <v>0.12465229485396384</v>
      </c>
      <c r="E374" s="185">
        <f t="shared" si="8"/>
        <v>1.0288420146362462E-2</v>
      </c>
      <c r="F374" s="17"/>
      <c r="G374" s="17"/>
      <c r="H374" s="17"/>
      <c r="I374" s="17"/>
      <c r="J374" s="17"/>
      <c r="K374" s="17"/>
      <c r="L374" s="17"/>
      <c r="M374" s="17"/>
      <c r="N374" s="17"/>
      <c r="O374" s="17"/>
      <c r="P374" s="17"/>
      <c r="Q374" s="17"/>
      <c r="R374" s="17"/>
      <c r="S374" s="17"/>
    </row>
    <row r="375" spans="1:19" x14ac:dyDescent="0.25">
      <c r="A375" s="177" t="s">
        <v>212</v>
      </c>
      <c r="B375" s="144">
        <v>1048</v>
      </c>
      <c r="C375" s="144">
        <v>14349</v>
      </c>
      <c r="D375" s="185">
        <f t="shared" si="7"/>
        <v>7.3036448532998816E-2</v>
      </c>
      <c r="E375" s="185">
        <f t="shared" si="8"/>
        <v>7.5190127708423017E-3</v>
      </c>
      <c r="F375" s="17"/>
      <c r="G375" s="17"/>
      <c r="H375" s="17"/>
      <c r="I375" s="17"/>
      <c r="J375" s="17"/>
      <c r="K375" s="17"/>
      <c r="L375" s="17"/>
      <c r="M375" s="17"/>
      <c r="N375" s="17"/>
      <c r="O375" s="17"/>
      <c r="P375" s="17"/>
      <c r="Q375" s="17"/>
      <c r="R375" s="17"/>
      <c r="S375" s="17"/>
    </row>
    <row r="376" spans="1:19" x14ac:dyDescent="0.25">
      <c r="A376" s="177" t="s">
        <v>213</v>
      </c>
      <c r="B376" s="144">
        <v>781</v>
      </c>
      <c r="C376" s="144">
        <v>6479</v>
      </c>
      <c r="D376" s="185">
        <f t="shared" si="7"/>
        <v>0.12054329371816638</v>
      </c>
      <c r="E376" s="185">
        <f t="shared" si="8"/>
        <v>5.6033864255990813E-3</v>
      </c>
      <c r="F376" s="17"/>
      <c r="G376" s="17"/>
      <c r="H376" s="17"/>
      <c r="I376" s="17"/>
      <c r="J376" s="17"/>
      <c r="K376" s="17"/>
      <c r="L376" s="17"/>
      <c r="M376" s="17"/>
      <c r="N376" s="17"/>
      <c r="O376" s="17"/>
      <c r="P376" s="17"/>
      <c r="Q376" s="17"/>
      <c r="R376" s="17"/>
      <c r="S376" s="17"/>
    </row>
    <row r="377" spans="1:19" x14ac:dyDescent="0.25">
      <c r="A377" s="177" t="s">
        <v>214</v>
      </c>
      <c r="B377" s="144">
        <v>910</v>
      </c>
      <c r="C377" s="144">
        <v>7780</v>
      </c>
      <c r="D377" s="185">
        <f t="shared" si="7"/>
        <v>0.11696658097686376</v>
      </c>
      <c r="E377" s="185">
        <f t="shared" si="8"/>
        <v>6.5289137609413116E-3</v>
      </c>
      <c r="F377" s="17"/>
      <c r="G377" s="17"/>
      <c r="H377" s="17"/>
      <c r="I377" s="17"/>
      <c r="J377" s="17"/>
      <c r="K377" s="17"/>
      <c r="L377" s="17"/>
      <c r="M377" s="17"/>
      <c r="N377" s="17"/>
      <c r="O377" s="17"/>
      <c r="P377" s="17"/>
      <c r="Q377" s="17"/>
      <c r="R377" s="17"/>
      <c r="S377" s="17"/>
    </row>
    <row r="378" spans="1:19" x14ac:dyDescent="0.25">
      <c r="A378" s="177" t="s">
        <v>215</v>
      </c>
      <c r="B378" s="144">
        <v>411</v>
      </c>
      <c r="C378" s="144">
        <v>7101</v>
      </c>
      <c r="D378" s="185">
        <f t="shared" si="7"/>
        <v>5.7879171947613009E-2</v>
      </c>
      <c r="E378" s="185">
        <f t="shared" si="8"/>
        <v>2.9487731381833836E-3</v>
      </c>
      <c r="F378" s="17"/>
      <c r="G378" s="17"/>
      <c r="H378" s="17"/>
      <c r="I378" s="17"/>
      <c r="J378" s="17"/>
      <c r="K378" s="17"/>
      <c r="L378" s="17"/>
      <c r="M378" s="17"/>
      <c r="N378" s="17"/>
      <c r="O378" s="17"/>
      <c r="P378" s="17"/>
      <c r="Q378" s="17"/>
      <c r="R378" s="17"/>
      <c r="S378" s="17"/>
    </row>
    <row r="379" spans="1:19" x14ac:dyDescent="0.25">
      <c r="A379" s="177" t="s">
        <v>216</v>
      </c>
      <c r="B379" s="144">
        <v>1911</v>
      </c>
      <c r="C379" s="144">
        <v>7693</v>
      </c>
      <c r="D379" s="185">
        <f t="shared" si="7"/>
        <v>0.24840764331210191</v>
      </c>
      <c r="E379" s="185">
        <f t="shared" si="8"/>
        <v>1.3710718897976754E-2</v>
      </c>
      <c r="F379" s="17"/>
      <c r="G379" s="17"/>
      <c r="H379" s="17"/>
      <c r="I379" s="17"/>
      <c r="J379" s="17"/>
      <c r="K379" s="17"/>
      <c r="L379" s="17"/>
      <c r="M379" s="17"/>
      <c r="N379" s="17"/>
      <c r="O379" s="17"/>
      <c r="P379" s="17"/>
      <c r="Q379" s="17"/>
      <c r="R379" s="17"/>
      <c r="S379" s="17"/>
    </row>
    <row r="380" spans="1:19" x14ac:dyDescent="0.25">
      <c r="A380" s="177" t="s">
        <v>251</v>
      </c>
      <c r="B380" s="144">
        <v>245</v>
      </c>
      <c r="C380" s="144">
        <v>652</v>
      </c>
      <c r="D380" s="185">
        <f t="shared" si="7"/>
        <v>0.37576687116564417</v>
      </c>
      <c r="E380" s="185">
        <f t="shared" si="8"/>
        <v>1.7577844740995839E-3</v>
      </c>
      <c r="F380" s="17"/>
      <c r="G380" s="17"/>
      <c r="H380" s="17"/>
      <c r="I380" s="17"/>
      <c r="J380" s="17"/>
      <c r="K380" s="17"/>
      <c r="L380" s="17"/>
      <c r="M380" s="17"/>
      <c r="N380" s="17"/>
      <c r="O380" s="17"/>
      <c r="P380" s="17"/>
      <c r="Q380" s="17"/>
      <c r="R380" s="17"/>
      <c r="S380" s="17"/>
    </row>
    <row r="381" spans="1:19" x14ac:dyDescent="0.25">
      <c r="A381" s="177" t="s">
        <v>217</v>
      </c>
      <c r="B381" s="144">
        <v>2745</v>
      </c>
      <c r="C381" s="144">
        <v>45248</v>
      </c>
      <c r="D381" s="185">
        <f t="shared" si="7"/>
        <v>6.0665664780763788E-2</v>
      </c>
      <c r="E381" s="185">
        <f t="shared" si="8"/>
        <v>1.9694360740421867E-2</v>
      </c>
      <c r="F381" s="17"/>
      <c r="G381" s="17"/>
      <c r="H381" s="17"/>
      <c r="I381" s="17"/>
      <c r="J381" s="17"/>
      <c r="K381" s="17"/>
      <c r="L381" s="17"/>
      <c r="M381" s="17"/>
      <c r="N381" s="17"/>
      <c r="O381" s="17"/>
      <c r="P381" s="17"/>
      <c r="Q381" s="17"/>
      <c r="R381" s="17"/>
      <c r="S381" s="17"/>
    </row>
    <row r="382" spans="1:19" x14ac:dyDescent="0.25">
      <c r="A382" s="177" t="s">
        <v>218</v>
      </c>
      <c r="B382" s="144">
        <v>2053</v>
      </c>
      <c r="C382" s="144">
        <v>29045</v>
      </c>
      <c r="D382" s="185">
        <f t="shared" si="7"/>
        <v>7.0683422275778965E-2</v>
      </c>
      <c r="E382" s="185">
        <f t="shared" si="8"/>
        <v>1.4729516429903861E-2</v>
      </c>
      <c r="F382" s="17"/>
      <c r="G382" s="17"/>
      <c r="H382" s="17"/>
      <c r="I382" s="17"/>
      <c r="J382" s="17"/>
      <c r="K382" s="17"/>
      <c r="L382" s="17"/>
      <c r="M382" s="17"/>
      <c r="N382" s="17"/>
      <c r="O382" s="17"/>
      <c r="P382" s="17"/>
      <c r="Q382" s="17"/>
      <c r="R382" s="17"/>
      <c r="S382" s="17"/>
    </row>
    <row r="383" spans="1:19" x14ac:dyDescent="0.25">
      <c r="A383" s="177" t="s">
        <v>219</v>
      </c>
      <c r="B383" s="144">
        <v>3046</v>
      </c>
      <c r="C383" s="144">
        <v>11583</v>
      </c>
      <c r="D383" s="185">
        <f t="shared" si="7"/>
        <v>0.26297159630492961</v>
      </c>
      <c r="E383" s="185">
        <f t="shared" si="8"/>
        <v>2.1853924522887071E-2</v>
      </c>
      <c r="F383" s="17"/>
      <c r="G383" s="17"/>
      <c r="H383" s="17"/>
      <c r="I383" s="17"/>
      <c r="J383" s="17"/>
      <c r="K383" s="17"/>
      <c r="L383" s="17"/>
      <c r="M383" s="17"/>
      <c r="N383" s="17"/>
      <c r="O383" s="17"/>
      <c r="P383" s="17"/>
      <c r="Q383" s="17"/>
      <c r="R383" s="17"/>
      <c r="S383" s="17"/>
    </row>
    <row r="384" spans="1:19" x14ac:dyDescent="0.25">
      <c r="A384" s="177" t="s">
        <v>220</v>
      </c>
      <c r="B384" s="144">
        <v>856</v>
      </c>
      <c r="C384" s="144">
        <v>7674</v>
      </c>
      <c r="D384" s="185">
        <f t="shared" si="7"/>
        <v>0.11154547823820693</v>
      </c>
      <c r="E384" s="185">
        <f t="shared" si="8"/>
        <v>6.1414837135887503E-3</v>
      </c>
      <c r="F384" s="17"/>
      <c r="G384" s="17"/>
      <c r="H384" s="17"/>
      <c r="I384" s="17"/>
      <c r="J384" s="17"/>
      <c r="K384" s="17"/>
      <c r="L384" s="17"/>
      <c r="M384" s="17"/>
      <c r="N384" s="17"/>
      <c r="O384" s="17"/>
      <c r="P384" s="17"/>
      <c r="Q384" s="17"/>
      <c r="R384" s="17"/>
      <c r="S384" s="17"/>
    </row>
    <row r="385" spans="1:19" x14ac:dyDescent="0.25">
      <c r="A385" s="177" t="s">
        <v>221</v>
      </c>
      <c r="B385" s="144">
        <v>2033</v>
      </c>
      <c r="C385" s="144">
        <v>28938</v>
      </c>
      <c r="D385" s="185">
        <f t="shared" si="7"/>
        <v>7.0253645725343844E-2</v>
      </c>
      <c r="E385" s="185">
        <f t="shared" si="8"/>
        <v>1.4586023819773282E-2</v>
      </c>
      <c r="F385" s="17"/>
      <c r="G385" s="17"/>
      <c r="H385" s="17"/>
      <c r="I385" s="17"/>
      <c r="J385" s="17"/>
      <c r="K385" s="17"/>
      <c r="L385" s="17"/>
      <c r="M385" s="17"/>
      <c r="N385" s="17"/>
      <c r="O385" s="17"/>
      <c r="P385" s="17"/>
      <c r="Q385" s="17"/>
      <c r="R385" s="17"/>
      <c r="S385" s="17"/>
    </row>
    <row r="386" spans="1:19" x14ac:dyDescent="0.25">
      <c r="A386" s="177" t="s">
        <v>222</v>
      </c>
      <c r="B386" s="144">
        <v>412</v>
      </c>
      <c r="C386" s="144">
        <v>18981</v>
      </c>
      <c r="D386" s="185">
        <f t="shared" si="7"/>
        <v>2.1705916442758547E-2</v>
      </c>
      <c r="E386" s="185">
        <f t="shared" si="8"/>
        <v>2.9559477686899125E-3</v>
      </c>
      <c r="F386" s="17"/>
      <c r="G386" s="17"/>
      <c r="H386" s="17"/>
      <c r="I386" s="17"/>
      <c r="J386" s="17"/>
      <c r="K386" s="17"/>
      <c r="L386" s="17"/>
      <c r="M386" s="17"/>
      <c r="N386" s="17"/>
      <c r="O386" s="17"/>
      <c r="P386" s="17"/>
      <c r="Q386" s="17"/>
      <c r="R386" s="17"/>
      <c r="S386" s="17"/>
    </row>
    <row r="387" spans="1:19" x14ac:dyDescent="0.25">
      <c r="A387" s="177" t="s">
        <v>223</v>
      </c>
      <c r="B387" s="144">
        <v>3768</v>
      </c>
      <c r="C387" s="144">
        <v>10110</v>
      </c>
      <c r="D387" s="185">
        <f t="shared" si="7"/>
        <v>0.37270029673590505</v>
      </c>
      <c r="E387" s="185">
        <f t="shared" si="8"/>
        <v>2.7034007748600947E-2</v>
      </c>
      <c r="F387" s="17"/>
      <c r="G387" s="17"/>
      <c r="H387" s="17"/>
      <c r="I387" s="17"/>
      <c r="J387" s="17"/>
      <c r="K387" s="17"/>
      <c r="L387" s="17"/>
      <c r="M387" s="17"/>
      <c r="N387" s="17"/>
      <c r="O387" s="17"/>
      <c r="P387" s="17"/>
      <c r="Q387" s="17"/>
      <c r="R387" s="17"/>
      <c r="S387" s="17"/>
    </row>
    <row r="388" spans="1:19" x14ac:dyDescent="0.25">
      <c r="A388" s="177" t="s">
        <v>224</v>
      </c>
      <c r="B388" s="144">
        <v>1192</v>
      </c>
      <c r="C388" s="144">
        <v>4046</v>
      </c>
      <c r="D388" s="185">
        <f t="shared" si="7"/>
        <v>0.29461196243203164</v>
      </c>
      <c r="E388" s="185">
        <f t="shared" si="8"/>
        <v>8.5521595637824653E-3</v>
      </c>
      <c r="F388" s="17"/>
      <c r="G388" s="17"/>
      <c r="H388" s="17"/>
      <c r="I388" s="17"/>
      <c r="J388" s="17"/>
      <c r="K388" s="17"/>
      <c r="L388" s="17"/>
      <c r="M388" s="17"/>
      <c r="N388" s="17"/>
      <c r="O388" s="17"/>
      <c r="P388" s="17"/>
      <c r="Q388" s="17"/>
      <c r="R388" s="17"/>
      <c r="S388" s="17"/>
    </row>
    <row r="389" spans="1:19" x14ac:dyDescent="0.25">
      <c r="A389" s="177" t="s">
        <v>252</v>
      </c>
      <c r="B389" s="144">
        <v>336</v>
      </c>
      <c r="C389" s="144">
        <v>6163</v>
      </c>
      <c r="D389" s="185">
        <f t="shared" si="7"/>
        <v>5.4518903131591759E-2</v>
      </c>
      <c r="E389" s="185">
        <f t="shared" si="8"/>
        <v>2.4106758501937151E-3</v>
      </c>
      <c r="F389" s="17"/>
      <c r="G389" s="17"/>
      <c r="H389" s="17"/>
      <c r="I389" s="17"/>
      <c r="J389" s="17"/>
      <c r="K389" s="17"/>
      <c r="L389" s="17"/>
      <c r="M389" s="17"/>
      <c r="N389" s="17"/>
      <c r="O389" s="17"/>
      <c r="P389" s="17"/>
      <c r="Q389" s="17"/>
      <c r="R389" s="17"/>
      <c r="S389" s="17"/>
    </row>
    <row r="390" spans="1:19" x14ac:dyDescent="0.25">
      <c r="A390" s="177" t="s">
        <v>225</v>
      </c>
      <c r="B390" s="144">
        <v>416</v>
      </c>
      <c r="C390" s="144">
        <v>7060</v>
      </c>
      <c r="D390" s="185">
        <f t="shared" si="7"/>
        <v>5.8923512747875356E-2</v>
      </c>
      <c r="E390" s="185">
        <f t="shared" si="8"/>
        <v>2.9846462907160282E-3</v>
      </c>
      <c r="F390" s="17"/>
      <c r="G390" s="17"/>
      <c r="H390" s="17"/>
      <c r="I390" s="17"/>
      <c r="J390" s="17"/>
      <c r="K390" s="17"/>
      <c r="L390" s="17"/>
      <c r="M390" s="17"/>
      <c r="N390" s="17"/>
      <c r="O390" s="17"/>
      <c r="P390" s="17"/>
      <c r="Q390" s="17"/>
      <c r="R390" s="17"/>
      <c r="S390" s="17"/>
    </row>
    <row r="391" spans="1:19" x14ac:dyDescent="0.25">
      <c r="A391" s="177" t="s">
        <v>226</v>
      </c>
      <c r="B391" s="144">
        <v>1883</v>
      </c>
      <c r="C391" s="144">
        <v>25381</v>
      </c>
      <c r="D391" s="185">
        <f t="shared" si="7"/>
        <v>7.4189354241361652E-2</v>
      </c>
      <c r="E391" s="185">
        <f t="shared" si="8"/>
        <v>1.3509829243793944E-2</v>
      </c>
      <c r="F391" s="17"/>
      <c r="G391" s="17"/>
      <c r="H391" s="17"/>
      <c r="I391" s="17"/>
      <c r="J391" s="17"/>
      <c r="K391" s="17"/>
      <c r="L391" s="17"/>
      <c r="M391" s="17"/>
      <c r="N391" s="17"/>
      <c r="O391" s="17"/>
      <c r="P391" s="17"/>
      <c r="Q391" s="17"/>
      <c r="R391" s="17"/>
      <c r="S391" s="17"/>
    </row>
    <row r="392" spans="1:19" x14ac:dyDescent="0.25">
      <c r="A392" s="177" t="s">
        <v>352</v>
      </c>
      <c r="B392" s="144">
        <v>17</v>
      </c>
      <c r="C392" s="144">
        <v>230</v>
      </c>
      <c r="D392" s="185">
        <f t="shared" si="7"/>
        <v>7.3913043478260873E-2</v>
      </c>
      <c r="E392" s="185">
        <f t="shared" si="8"/>
        <v>1.2196871861099154E-4</v>
      </c>
      <c r="F392" s="17"/>
      <c r="G392" s="17"/>
      <c r="H392" s="17"/>
      <c r="I392" s="17"/>
      <c r="J392" s="17"/>
      <c r="K392" s="17"/>
      <c r="L392" s="17"/>
      <c r="M392" s="17"/>
      <c r="N392" s="17"/>
      <c r="O392" s="17"/>
      <c r="P392" s="17"/>
      <c r="Q392" s="17"/>
      <c r="R392" s="17"/>
      <c r="S392" s="17"/>
    </row>
    <row r="393" spans="1:19" x14ac:dyDescent="0.25">
      <c r="A393" s="177" t="s">
        <v>227</v>
      </c>
      <c r="B393" s="144">
        <v>486</v>
      </c>
      <c r="C393" s="144">
        <v>11524</v>
      </c>
      <c r="D393" s="185">
        <f t="shared" si="7"/>
        <v>4.2172856646997568E-2</v>
      </c>
      <c r="E393" s="185">
        <f t="shared" si="8"/>
        <v>3.4868704261730521E-3</v>
      </c>
      <c r="F393" s="17"/>
      <c r="G393" s="17"/>
      <c r="H393" s="17"/>
      <c r="I393" s="17"/>
      <c r="J393" s="17"/>
      <c r="K393" s="17"/>
      <c r="L393" s="17"/>
      <c r="M393" s="17"/>
      <c r="N393" s="17"/>
      <c r="O393" s="17"/>
      <c r="P393" s="17"/>
      <c r="Q393" s="17"/>
      <c r="R393" s="17"/>
      <c r="S393" s="17"/>
    </row>
    <row r="394" spans="1:19" x14ac:dyDescent="0.25">
      <c r="A394" s="177" t="s">
        <v>228</v>
      </c>
      <c r="B394" s="144">
        <v>4075</v>
      </c>
      <c r="C394" s="144">
        <v>10672</v>
      </c>
      <c r="D394" s="185">
        <f t="shared" si="7"/>
        <v>0.38184032983508248</v>
      </c>
      <c r="E394" s="185">
        <f t="shared" si="8"/>
        <v>2.9236619314105323E-2</v>
      </c>
      <c r="F394" s="17"/>
      <c r="G394" s="17"/>
      <c r="H394" s="17"/>
      <c r="I394" s="17"/>
      <c r="J394" s="17"/>
      <c r="K394" s="17"/>
      <c r="L394" s="17"/>
      <c r="M394" s="17"/>
      <c r="N394" s="17"/>
      <c r="O394" s="17"/>
      <c r="P394" s="17"/>
      <c r="Q394" s="17"/>
      <c r="R394" s="17"/>
      <c r="S394" s="17"/>
    </row>
    <row r="395" spans="1:19" x14ac:dyDescent="0.25">
      <c r="A395" s="177" t="s">
        <v>229</v>
      </c>
      <c r="B395" s="144">
        <v>933</v>
      </c>
      <c r="C395" s="144">
        <v>17022</v>
      </c>
      <c r="D395" s="185">
        <f t="shared" si="7"/>
        <v>5.4811420514628131E-2</v>
      </c>
      <c r="E395" s="185">
        <f t="shared" si="8"/>
        <v>6.6939302625914762E-3</v>
      </c>
      <c r="F395" s="17"/>
      <c r="G395" s="17"/>
      <c r="H395" s="17"/>
      <c r="I395" s="17"/>
      <c r="J395" s="17"/>
      <c r="K395" s="17"/>
      <c r="L395" s="17"/>
      <c r="M395" s="17"/>
      <c r="N395" s="17"/>
      <c r="O395" s="17"/>
      <c r="P395" s="17"/>
      <c r="Q395" s="17"/>
      <c r="R395" s="17"/>
      <c r="S395" s="17"/>
    </row>
    <row r="396" spans="1:19" x14ac:dyDescent="0.25">
      <c r="A396" s="177" t="s">
        <v>230</v>
      </c>
      <c r="B396" s="144">
        <v>611</v>
      </c>
      <c r="C396" s="144">
        <v>9354</v>
      </c>
      <c r="D396" s="185">
        <f t="shared" si="7"/>
        <v>6.5319649347872571E-2</v>
      </c>
      <c r="E396" s="185">
        <f t="shared" si="8"/>
        <v>4.3836992394891659E-3</v>
      </c>
      <c r="F396" s="17"/>
      <c r="G396" s="17"/>
      <c r="H396" s="17"/>
      <c r="I396" s="17"/>
      <c r="J396" s="17"/>
      <c r="K396" s="17"/>
      <c r="L396" s="17"/>
      <c r="M396" s="17"/>
      <c r="N396" s="17"/>
      <c r="O396" s="17"/>
      <c r="P396" s="17"/>
      <c r="Q396" s="17"/>
      <c r="R396" s="17"/>
      <c r="S396" s="17"/>
    </row>
    <row r="397" spans="1:19" x14ac:dyDescent="0.25">
      <c r="A397" s="177" t="s">
        <v>391</v>
      </c>
      <c r="B397" s="144">
        <v>526</v>
      </c>
      <c r="C397" s="144">
        <v>7017</v>
      </c>
      <c r="D397" s="185">
        <f t="shared" si="7"/>
        <v>7.4960809462733369E-2</v>
      </c>
      <c r="E397" s="185">
        <f t="shared" si="8"/>
        <v>3.7738556464342087E-3</v>
      </c>
      <c r="F397" s="17"/>
      <c r="G397" s="17"/>
      <c r="H397" s="17"/>
      <c r="I397" s="17"/>
      <c r="J397" s="17"/>
      <c r="K397" s="17"/>
      <c r="L397" s="17"/>
      <c r="M397" s="17"/>
      <c r="N397" s="17"/>
      <c r="O397" s="17"/>
      <c r="P397" s="17"/>
      <c r="Q397" s="17"/>
      <c r="R397" s="17"/>
      <c r="S397" s="17"/>
    </row>
    <row r="398" spans="1:19" x14ac:dyDescent="0.25">
      <c r="A398" s="177" t="s">
        <v>231</v>
      </c>
      <c r="B398" s="144">
        <v>708</v>
      </c>
      <c r="C398" s="144">
        <v>11672</v>
      </c>
      <c r="D398" s="185">
        <f t="shared" si="7"/>
        <v>6.0657984921178888E-2</v>
      </c>
      <c r="E398" s="185">
        <f t="shared" si="8"/>
        <v>5.079638398622471E-3</v>
      </c>
      <c r="F398" s="17"/>
      <c r="G398" s="17"/>
      <c r="H398" s="17"/>
      <c r="I398" s="17"/>
      <c r="J398" s="17"/>
      <c r="K398" s="17"/>
      <c r="L398" s="17"/>
      <c r="M398" s="17"/>
      <c r="N398" s="17"/>
      <c r="O398" s="17"/>
      <c r="P398" s="17"/>
      <c r="Q398" s="17"/>
      <c r="R398" s="17"/>
      <c r="S398" s="17"/>
    </row>
    <row r="399" spans="1:19" x14ac:dyDescent="0.25">
      <c r="A399" s="177" t="s">
        <v>232</v>
      </c>
      <c r="B399" s="144">
        <v>475</v>
      </c>
      <c r="C399" s="144">
        <v>21255</v>
      </c>
      <c r="D399" s="185">
        <f t="shared" si="7"/>
        <v>2.2347682898141614E-2</v>
      </c>
      <c r="E399" s="185">
        <f t="shared" si="8"/>
        <v>3.4079494906012341E-3</v>
      </c>
      <c r="F399" s="17"/>
      <c r="G399" s="17"/>
      <c r="H399" s="17"/>
      <c r="I399" s="17"/>
      <c r="J399" s="17"/>
      <c r="K399" s="17"/>
      <c r="L399" s="17"/>
      <c r="M399" s="17"/>
      <c r="N399" s="17"/>
      <c r="O399" s="17"/>
      <c r="P399" s="17"/>
      <c r="Q399" s="17"/>
      <c r="R399" s="17"/>
      <c r="S399" s="17"/>
    </row>
    <row r="400" spans="1:19" x14ac:dyDescent="0.25">
      <c r="A400" s="177" t="s">
        <v>233</v>
      </c>
      <c r="B400" s="144">
        <v>1146</v>
      </c>
      <c r="C400" s="144">
        <v>20762</v>
      </c>
      <c r="D400" s="185">
        <f t="shared" si="7"/>
        <v>5.5196994509199501E-2</v>
      </c>
      <c r="E400" s="185">
        <f t="shared" si="8"/>
        <v>8.2221265604821344E-3</v>
      </c>
      <c r="F400" s="17"/>
      <c r="G400" s="17"/>
      <c r="H400" s="17"/>
      <c r="I400" s="17"/>
      <c r="J400" s="17"/>
      <c r="K400" s="17"/>
      <c r="L400" s="17"/>
      <c r="M400" s="17"/>
      <c r="N400" s="17"/>
      <c r="O400" s="17"/>
      <c r="P400" s="17"/>
      <c r="Q400" s="17"/>
      <c r="R400" s="17"/>
      <c r="S400" s="17"/>
    </row>
    <row r="401" spans="1:19" x14ac:dyDescent="0.25">
      <c r="A401" s="177" t="s">
        <v>234</v>
      </c>
      <c r="B401" s="144">
        <v>626</v>
      </c>
      <c r="C401" s="144">
        <v>10227</v>
      </c>
      <c r="D401" s="185">
        <f t="shared" si="7"/>
        <v>6.1210521169453407E-2</v>
      </c>
      <c r="E401" s="185">
        <f t="shared" si="8"/>
        <v>4.4913186970871001E-3</v>
      </c>
      <c r="F401" s="17"/>
      <c r="G401" s="17"/>
      <c r="H401" s="17"/>
      <c r="I401" s="17"/>
      <c r="J401" s="17"/>
      <c r="K401" s="17"/>
      <c r="L401" s="17"/>
      <c r="M401" s="17"/>
      <c r="N401" s="17"/>
      <c r="O401" s="17"/>
      <c r="P401" s="17"/>
      <c r="Q401" s="17"/>
      <c r="R401" s="17"/>
      <c r="S401" s="17"/>
    </row>
    <row r="402" spans="1:19" x14ac:dyDescent="0.25">
      <c r="A402" s="177" t="s">
        <v>235</v>
      </c>
      <c r="B402" s="144">
        <v>191</v>
      </c>
      <c r="C402" s="144">
        <v>2939</v>
      </c>
      <c r="D402" s="185">
        <f t="shared" si="7"/>
        <v>6.4988091187478739E-2</v>
      </c>
      <c r="E402" s="185">
        <f t="shared" si="8"/>
        <v>1.3703544267470225E-3</v>
      </c>
      <c r="F402" s="17"/>
      <c r="G402" s="17"/>
      <c r="H402" s="17"/>
      <c r="I402" s="17"/>
      <c r="J402" s="17"/>
      <c r="K402" s="17"/>
      <c r="L402" s="17"/>
      <c r="M402" s="17"/>
      <c r="N402" s="17"/>
      <c r="O402" s="17"/>
      <c r="P402" s="17"/>
      <c r="Q402" s="17"/>
      <c r="R402" s="17"/>
      <c r="S402" s="17"/>
    </row>
    <row r="403" spans="1:19" x14ac:dyDescent="0.25">
      <c r="A403" s="177" t="s">
        <v>484</v>
      </c>
      <c r="B403" s="144">
        <v>151</v>
      </c>
      <c r="C403" s="144">
        <v>1561</v>
      </c>
      <c r="D403" s="185">
        <f t="shared" si="7"/>
        <v>9.673286354900705E-2</v>
      </c>
      <c r="E403" s="185">
        <f t="shared" si="8"/>
        <v>1.083369206485866E-3</v>
      </c>
      <c r="F403" s="17"/>
      <c r="G403" s="17"/>
      <c r="H403" s="17"/>
      <c r="I403" s="17"/>
      <c r="J403" s="17"/>
      <c r="K403" s="17"/>
      <c r="L403" s="17"/>
      <c r="M403" s="17"/>
      <c r="N403" s="17"/>
      <c r="O403" s="17"/>
      <c r="P403" s="17"/>
      <c r="Q403" s="17"/>
      <c r="R403" s="17"/>
      <c r="S403" s="17"/>
    </row>
    <row r="404" spans="1:19" x14ac:dyDescent="0.25">
      <c r="A404" s="177" t="s">
        <v>236</v>
      </c>
      <c r="B404" s="144">
        <v>5</v>
      </c>
      <c r="C404" s="144">
        <v>39</v>
      </c>
      <c r="D404" s="185">
        <f t="shared" si="7"/>
        <v>0.12820512820512819</v>
      </c>
      <c r="E404" s="185">
        <f t="shared" si="8"/>
        <v>3.5873152532644569E-5</v>
      </c>
      <c r="F404" s="17"/>
      <c r="G404" s="17"/>
      <c r="H404" s="17"/>
      <c r="I404" s="17"/>
      <c r="J404" s="17"/>
      <c r="K404" s="17"/>
      <c r="L404" s="17"/>
      <c r="M404" s="17"/>
      <c r="N404" s="17"/>
      <c r="O404" s="17"/>
      <c r="P404" s="17"/>
      <c r="Q404" s="17"/>
      <c r="R404" s="17"/>
      <c r="S404" s="17"/>
    </row>
    <row r="405" spans="1:19" x14ac:dyDescent="0.25">
      <c r="A405" s="177" t="s">
        <v>237</v>
      </c>
      <c r="B405" s="144">
        <v>2080</v>
      </c>
      <c r="C405" s="144">
        <v>24337</v>
      </c>
      <c r="D405" s="185">
        <f t="shared" si="7"/>
        <v>8.5466573530016021E-2</v>
      </c>
      <c r="E405" s="185">
        <f t="shared" si="8"/>
        <v>1.4923231453580141E-2</v>
      </c>
      <c r="F405" s="17"/>
      <c r="G405" s="17"/>
      <c r="H405" s="17"/>
      <c r="I405" s="17"/>
      <c r="J405" s="17"/>
      <c r="K405" s="17"/>
      <c r="L405" s="17"/>
      <c r="M405" s="17"/>
      <c r="N405" s="17"/>
      <c r="O405" s="17"/>
      <c r="P405" s="17"/>
      <c r="Q405" s="17"/>
      <c r="R405" s="17"/>
      <c r="S405" s="17"/>
    </row>
    <row r="406" spans="1:19" x14ac:dyDescent="0.25">
      <c r="A406" s="177" t="s">
        <v>238</v>
      </c>
      <c r="B406" s="144">
        <v>297</v>
      </c>
      <c r="C406" s="144">
        <v>4046</v>
      </c>
      <c r="D406" s="185">
        <f t="shared" si="7"/>
        <v>7.340583292140386E-2</v>
      </c>
      <c r="E406" s="185">
        <f t="shared" si="8"/>
        <v>2.1308652604390874E-3</v>
      </c>
      <c r="F406" s="17"/>
      <c r="G406" s="17"/>
      <c r="H406" s="17"/>
      <c r="I406" s="17"/>
      <c r="J406" s="17"/>
      <c r="K406" s="17"/>
      <c r="L406" s="17"/>
      <c r="M406" s="17"/>
      <c r="N406" s="17"/>
      <c r="O406" s="17"/>
      <c r="P406" s="17"/>
      <c r="Q406" s="17"/>
      <c r="R406" s="17"/>
      <c r="S406" s="17"/>
    </row>
    <row r="407" spans="1:19" x14ac:dyDescent="0.25">
      <c r="A407" s="177" t="s">
        <v>239</v>
      </c>
      <c r="B407" s="144">
        <v>257</v>
      </c>
      <c r="C407" s="144">
        <v>2873</v>
      </c>
      <c r="D407" s="185">
        <f t="shared" si="7"/>
        <v>8.9453532892446924E-2</v>
      </c>
      <c r="E407" s="185">
        <f t="shared" si="8"/>
        <v>1.8438800401779309E-3</v>
      </c>
      <c r="F407" s="17"/>
      <c r="G407" s="17"/>
      <c r="H407" s="17"/>
      <c r="I407" s="17"/>
      <c r="J407" s="17"/>
      <c r="K407" s="17"/>
      <c r="L407" s="17"/>
      <c r="M407" s="17"/>
      <c r="N407" s="17"/>
      <c r="O407" s="17"/>
      <c r="P407" s="17"/>
      <c r="Q407" s="17"/>
      <c r="R407" s="17"/>
      <c r="S407" s="17"/>
    </row>
    <row r="408" spans="1:19" x14ac:dyDescent="0.25">
      <c r="A408" s="177" t="s">
        <v>240</v>
      </c>
      <c r="B408" s="144">
        <v>4420</v>
      </c>
      <c r="C408" s="144">
        <v>48175</v>
      </c>
      <c r="D408" s="185">
        <f t="shared" si="7"/>
        <v>9.1748832381940842E-2</v>
      </c>
      <c r="E408" s="185">
        <f t="shared" si="8"/>
        <v>3.1711866838857801E-2</v>
      </c>
      <c r="F408" s="17"/>
      <c r="G408" s="17"/>
      <c r="H408" s="17"/>
      <c r="I408" s="17"/>
      <c r="J408" s="17"/>
      <c r="K408" s="17"/>
      <c r="L408" s="17"/>
      <c r="M408" s="17"/>
      <c r="N408" s="17"/>
      <c r="O408" s="17"/>
      <c r="P408" s="17"/>
      <c r="Q408" s="17"/>
      <c r="R408" s="17"/>
      <c r="S408" s="17"/>
    </row>
    <row r="409" spans="1:19" x14ac:dyDescent="0.25">
      <c r="A409" s="177" t="s">
        <v>241</v>
      </c>
      <c r="B409" s="144">
        <v>3827</v>
      </c>
      <c r="C409" s="144">
        <v>27341</v>
      </c>
      <c r="D409" s="185">
        <f t="shared" ref="D409:D415" si="9">B409/C409</f>
        <v>0.13997293442083317</v>
      </c>
      <c r="E409" s="185">
        <f t="shared" si="8"/>
        <v>2.7457310948486153E-2</v>
      </c>
      <c r="F409" s="17"/>
      <c r="G409" s="17"/>
      <c r="H409" s="17"/>
      <c r="I409" s="17"/>
      <c r="J409" s="17"/>
      <c r="K409" s="17"/>
      <c r="L409" s="17"/>
      <c r="M409" s="17"/>
      <c r="N409" s="17"/>
      <c r="O409" s="17"/>
      <c r="P409" s="17"/>
      <c r="Q409" s="17"/>
      <c r="R409" s="17"/>
      <c r="S409" s="17"/>
    </row>
    <row r="410" spans="1:19" x14ac:dyDescent="0.25">
      <c r="A410" s="177" t="s">
        <v>242</v>
      </c>
      <c r="B410" s="144">
        <v>274</v>
      </c>
      <c r="C410" s="144">
        <v>2802</v>
      </c>
      <c r="D410" s="185">
        <f t="shared" si="9"/>
        <v>9.7787294789436111E-2</v>
      </c>
      <c r="E410" s="185">
        <f t="shared" ref="E410:E415" si="10">B410/B$415</f>
        <v>1.9658487587889224E-3</v>
      </c>
      <c r="F410" s="17"/>
      <c r="G410" s="17"/>
      <c r="H410" s="17"/>
      <c r="I410" s="17"/>
      <c r="J410" s="17"/>
      <c r="K410" s="17"/>
      <c r="L410" s="17"/>
      <c r="M410" s="17"/>
      <c r="N410" s="17"/>
      <c r="O410" s="17"/>
      <c r="P410" s="17"/>
      <c r="Q410" s="17"/>
      <c r="R410" s="17"/>
      <c r="S410" s="17"/>
    </row>
    <row r="411" spans="1:19" x14ac:dyDescent="0.25">
      <c r="A411" s="177" t="s">
        <v>243</v>
      </c>
      <c r="B411" s="144">
        <v>1433</v>
      </c>
      <c r="C411" s="144">
        <v>22997</v>
      </c>
      <c r="D411" s="185">
        <f t="shared" si="9"/>
        <v>6.2312475540287862E-2</v>
      </c>
      <c r="E411" s="185">
        <f t="shared" si="10"/>
        <v>1.0281245515855934E-2</v>
      </c>
      <c r="F411" s="17"/>
      <c r="G411" s="17"/>
      <c r="H411" s="17"/>
      <c r="I411" s="17"/>
      <c r="J411" s="17"/>
      <c r="K411" s="17"/>
      <c r="L411" s="17"/>
      <c r="M411" s="17"/>
      <c r="N411" s="17"/>
      <c r="O411" s="17"/>
      <c r="P411" s="17"/>
      <c r="Q411" s="17"/>
      <c r="R411" s="17"/>
      <c r="S411" s="17"/>
    </row>
    <row r="412" spans="1:19" x14ac:dyDescent="0.25">
      <c r="A412" s="177" t="s">
        <v>244</v>
      </c>
      <c r="B412" s="144">
        <v>513</v>
      </c>
      <c r="C412" s="144">
        <v>4217</v>
      </c>
      <c r="D412" s="185">
        <f t="shared" si="9"/>
        <v>0.12165046241403842</v>
      </c>
      <c r="E412" s="185">
        <f t="shared" si="10"/>
        <v>3.6805854498493328E-3</v>
      </c>
      <c r="F412" s="17"/>
      <c r="G412" s="17"/>
      <c r="H412" s="17"/>
      <c r="I412" s="17"/>
      <c r="J412" s="17"/>
      <c r="K412" s="17"/>
      <c r="L412" s="17"/>
      <c r="M412" s="17"/>
      <c r="N412" s="17"/>
      <c r="O412" s="17"/>
      <c r="P412" s="17"/>
      <c r="Q412" s="17"/>
      <c r="R412" s="17"/>
      <c r="S412" s="17"/>
    </row>
    <row r="413" spans="1:19" x14ac:dyDescent="0.25">
      <c r="A413" s="177" t="s">
        <v>245</v>
      </c>
      <c r="B413" s="144">
        <v>723</v>
      </c>
      <c r="C413" s="144">
        <v>8365</v>
      </c>
      <c r="D413" s="185">
        <f t="shared" si="9"/>
        <v>8.6431560071727434E-2</v>
      </c>
      <c r="E413" s="185">
        <f t="shared" si="10"/>
        <v>5.1872578562204043E-3</v>
      </c>
      <c r="F413" s="17"/>
      <c r="G413" s="17"/>
      <c r="H413" s="17"/>
      <c r="I413" s="17"/>
      <c r="J413" s="17"/>
      <c r="K413" s="17"/>
      <c r="L413" s="17"/>
      <c r="M413" s="17"/>
      <c r="N413" s="17"/>
      <c r="O413" s="17"/>
      <c r="P413" s="17"/>
      <c r="Q413" s="17"/>
      <c r="R413" s="17"/>
      <c r="S413" s="17"/>
    </row>
    <row r="414" spans="1:19" x14ac:dyDescent="0.25">
      <c r="A414" s="177" t="s">
        <v>353</v>
      </c>
      <c r="B414" s="144">
        <v>0</v>
      </c>
      <c r="C414" s="144">
        <v>30</v>
      </c>
      <c r="D414" s="185">
        <f t="shared" si="9"/>
        <v>0</v>
      </c>
      <c r="E414" s="185">
        <f t="shared" si="10"/>
        <v>0</v>
      </c>
      <c r="F414" s="17"/>
      <c r="G414" s="17"/>
      <c r="H414" s="17"/>
      <c r="I414" s="17"/>
      <c r="J414" s="17"/>
      <c r="K414" s="17"/>
      <c r="L414" s="17"/>
      <c r="M414" s="17"/>
      <c r="N414" s="17"/>
      <c r="O414" s="17"/>
      <c r="P414" s="17"/>
      <c r="Q414" s="17"/>
      <c r="R414" s="17"/>
      <c r="S414" s="17"/>
    </row>
    <row r="415" spans="1:19" x14ac:dyDescent="0.25">
      <c r="A415" s="83" t="s">
        <v>0</v>
      </c>
      <c r="B415" s="143">
        <v>139380</v>
      </c>
      <c r="C415" s="143">
        <v>1341439</v>
      </c>
      <c r="D415" s="186">
        <f t="shared" si="9"/>
        <v>0.10390334558634422</v>
      </c>
      <c r="E415" s="186">
        <f t="shared" si="10"/>
        <v>1</v>
      </c>
      <c r="F415" s="17"/>
      <c r="G415" s="17"/>
      <c r="H415" s="17"/>
      <c r="I415" s="17"/>
      <c r="J415" s="17"/>
      <c r="K415" s="17"/>
      <c r="L415" s="17"/>
      <c r="M415" s="17"/>
      <c r="N415" s="17"/>
      <c r="O415" s="17"/>
      <c r="P415" s="17"/>
      <c r="Q415" s="17"/>
      <c r="R415" s="17"/>
      <c r="S415" s="17"/>
    </row>
    <row r="418" spans="1:1" x14ac:dyDescent="0.25">
      <c r="A418" s="86" t="s">
        <v>279</v>
      </c>
    </row>
    <row r="419" spans="1:1" x14ac:dyDescent="0.25">
      <c r="A419" s="42" t="s">
        <v>268</v>
      </c>
    </row>
  </sheetData>
  <phoneticPr fontId="33" type="noConversion"/>
  <hyperlinks>
    <hyperlink ref="A419" location="Índice!C1" display="Volver al ïndic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EH419"/>
  <sheetViews>
    <sheetView showGridLines="0" zoomScaleNormal="100" workbookViewId="0">
      <pane ySplit="2" topLeftCell="A3" activePane="bottomLeft" state="frozen"/>
      <selection pane="bottomLeft"/>
    </sheetView>
  </sheetViews>
  <sheetFormatPr baseColWidth="10" defaultColWidth="36.7109375" defaultRowHeight="15" x14ac:dyDescent="0.25"/>
  <cols>
    <col min="1" max="1" width="40.7109375" style="16" customWidth="1"/>
    <col min="2" max="3" width="20.7109375" style="16" customWidth="1"/>
    <col min="4" max="5" width="20.7109375" style="17" customWidth="1"/>
    <col min="6" max="138" width="36.7109375" style="16"/>
    <col min="139" max="16384" width="36.7109375" style="3"/>
  </cols>
  <sheetData>
    <row r="1" spans="1:7" ht="21" customHeight="1" x14ac:dyDescent="0.25">
      <c r="A1" s="178" t="s">
        <v>555</v>
      </c>
      <c r="B1" s="154"/>
      <c r="C1" s="154"/>
      <c r="D1" s="154"/>
      <c r="E1" s="154"/>
    </row>
    <row r="2" spans="1:7" ht="33.75" customHeight="1" x14ac:dyDescent="0.25">
      <c r="D2" s="16"/>
      <c r="E2" s="16"/>
    </row>
    <row r="3" spans="1:7" x14ac:dyDescent="0.25">
      <c r="D3" s="16"/>
      <c r="E3" s="16"/>
    </row>
    <row r="4" spans="1:7" ht="15.75" x14ac:dyDescent="0.25">
      <c r="A4" s="56" t="s">
        <v>663</v>
      </c>
      <c r="D4" s="16"/>
      <c r="E4" s="16"/>
    </row>
    <row r="5" spans="1:7" x14ac:dyDescent="0.25">
      <c r="A5" s="132" t="s">
        <v>392</v>
      </c>
      <c r="B5" s="112" t="s">
        <v>683</v>
      </c>
      <c r="C5" s="112" t="s">
        <v>684</v>
      </c>
      <c r="D5" s="112" t="s">
        <v>4</v>
      </c>
      <c r="E5" s="112" t="s">
        <v>0</v>
      </c>
    </row>
    <row r="6" spans="1:7" x14ac:dyDescent="0.25">
      <c r="A6" s="181" t="s">
        <v>694</v>
      </c>
      <c r="B6" s="100">
        <v>764</v>
      </c>
      <c r="C6" s="100">
        <v>2019</v>
      </c>
      <c r="D6" s="104">
        <v>2512</v>
      </c>
      <c r="E6" s="104">
        <v>5295</v>
      </c>
    </row>
    <row r="7" spans="1:7" x14ac:dyDescent="0.25">
      <c r="A7" s="181" t="s">
        <v>695</v>
      </c>
      <c r="B7" s="100">
        <v>587</v>
      </c>
      <c r="C7" s="100">
        <v>987</v>
      </c>
      <c r="D7" s="104">
        <v>1018</v>
      </c>
      <c r="E7" s="104">
        <v>2592</v>
      </c>
    </row>
    <row r="8" spans="1:7" x14ac:dyDescent="0.25">
      <c r="A8" s="181" t="s">
        <v>696</v>
      </c>
      <c r="B8" s="100">
        <v>29</v>
      </c>
      <c r="C8" s="100">
        <v>63</v>
      </c>
      <c r="D8" s="104">
        <v>46</v>
      </c>
      <c r="E8" s="104">
        <v>138</v>
      </c>
    </row>
    <row r="9" spans="1:7" x14ac:dyDescent="0.25">
      <c r="A9" s="181" t="s">
        <v>697</v>
      </c>
      <c r="B9" s="100">
        <v>4</v>
      </c>
      <c r="C9" s="100">
        <v>7</v>
      </c>
      <c r="D9" s="104">
        <v>5</v>
      </c>
      <c r="E9" s="104">
        <v>16</v>
      </c>
    </row>
    <row r="10" spans="1:7" x14ac:dyDescent="0.25">
      <c r="A10" s="181" t="s">
        <v>698</v>
      </c>
      <c r="B10" s="100">
        <v>7</v>
      </c>
      <c r="C10" s="100">
        <v>6</v>
      </c>
      <c r="D10" s="104">
        <v>14</v>
      </c>
      <c r="E10" s="104">
        <v>27</v>
      </c>
    </row>
    <row r="11" spans="1:7" x14ac:dyDescent="0.25">
      <c r="A11" s="181" t="s">
        <v>699</v>
      </c>
      <c r="B11" s="100">
        <v>311</v>
      </c>
      <c r="C11" s="100">
        <v>848</v>
      </c>
      <c r="D11" s="104">
        <v>1191</v>
      </c>
      <c r="E11" s="104">
        <v>2350</v>
      </c>
      <c r="G11" s="3"/>
    </row>
    <row r="12" spans="1:7" x14ac:dyDescent="0.25">
      <c r="A12" s="181" t="s">
        <v>700</v>
      </c>
      <c r="B12" s="100">
        <v>13</v>
      </c>
      <c r="C12" s="100">
        <v>35</v>
      </c>
      <c r="D12" s="104">
        <v>43</v>
      </c>
      <c r="E12" s="104">
        <v>91</v>
      </c>
      <c r="G12" s="3"/>
    </row>
    <row r="13" spans="1:7" x14ac:dyDescent="0.25">
      <c r="A13" s="190" t="s">
        <v>0</v>
      </c>
      <c r="B13" s="22">
        <v>1715</v>
      </c>
      <c r="C13" s="22">
        <v>3965</v>
      </c>
      <c r="D13" s="8">
        <v>4829</v>
      </c>
      <c r="E13" s="8">
        <v>10509</v>
      </c>
      <c r="G13" s="3"/>
    </row>
    <row r="14" spans="1:7" x14ac:dyDescent="0.25">
      <c r="A14" s="3"/>
      <c r="B14" s="3"/>
      <c r="C14" s="3"/>
      <c r="D14" s="28"/>
      <c r="E14" s="28"/>
      <c r="G14" s="3"/>
    </row>
    <row r="15" spans="1:7" ht="15.75" x14ac:dyDescent="0.25">
      <c r="A15" s="56" t="s">
        <v>664</v>
      </c>
      <c r="G15" s="3"/>
    </row>
    <row r="16" spans="1:7" x14ac:dyDescent="0.25">
      <c r="A16" s="132" t="s">
        <v>85</v>
      </c>
      <c r="B16" s="111" t="s">
        <v>72</v>
      </c>
      <c r="C16" s="111" t="s">
        <v>37</v>
      </c>
      <c r="D16" s="111" t="s">
        <v>36</v>
      </c>
      <c r="E16" s="112" t="s">
        <v>0</v>
      </c>
      <c r="G16" s="3"/>
    </row>
    <row r="17" spans="1:7" x14ac:dyDescent="0.25">
      <c r="A17" s="181" t="s">
        <v>2</v>
      </c>
      <c r="B17" s="100">
        <v>1715</v>
      </c>
      <c r="C17" s="100">
        <v>0</v>
      </c>
      <c r="D17" s="104">
        <v>0</v>
      </c>
      <c r="E17" s="104">
        <v>1715</v>
      </c>
      <c r="G17" s="3"/>
    </row>
    <row r="18" spans="1:7" x14ac:dyDescent="0.25">
      <c r="A18" s="89" t="s">
        <v>3</v>
      </c>
      <c r="B18" s="100">
        <v>3958</v>
      </c>
      <c r="C18" s="100">
        <v>0</v>
      </c>
      <c r="D18" s="104">
        <v>7</v>
      </c>
      <c r="E18" s="104">
        <v>3965</v>
      </c>
      <c r="G18" s="3"/>
    </row>
    <row r="19" spans="1:7" x14ac:dyDescent="0.25">
      <c r="A19" s="89" t="s">
        <v>4</v>
      </c>
      <c r="B19" s="100">
        <v>4341</v>
      </c>
      <c r="C19" s="100">
        <v>309</v>
      </c>
      <c r="D19" s="104">
        <v>179</v>
      </c>
      <c r="E19" s="104">
        <v>4829</v>
      </c>
      <c r="G19" s="3"/>
    </row>
    <row r="20" spans="1:7" x14ac:dyDescent="0.25">
      <c r="A20" s="69" t="s">
        <v>0</v>
      </c>
      <c r="B20" s="22">
        <v>10014</v>
      </c>
      <c r="C20" s="22">
        <v>309</v>
      </c>
      <c r="D20" s="8">
        <v>186</v>
      </c>
      <c r="E20" s="8">
        <v>10509</v>
      </c>
      <c r="G20" s="3"/>
    </row>
    <row r="21" spans="1:7" x14ac:dyDescent="0.25">
      <c r="D21" s="16"/>
      <c r="E21" s="16"/>
      <c r="G21" s="3"/>
    </row>
    <row r="22" spans="1:7" ht="15.75" x14ac:dyDescent="0.25">
      <c r="A22" s="56" t="s">
        <v>665</v>
      </c>
      <c r="G22" s="3"/>
    </row>
    <row r="23" spans="1:7" x14ac:dyDescent="0.25">
      <c r="A23" s="132" t="s">
        <v>85</v>
      </c>
      <c r="B23" s="112" t="s">
        <v>146</v>
      </c>
      <c r="C23" s="112" t="s">
        <v>147</v>
      </c>
      <c r="D23" s="112" t="s">
        <v>57</v>
      </c>
      <c r="G23" s="3"/>
    </row>
    <row r="24" spans="1:7" x14ac:dyDescent="0.25">
      <c r="A24" s="89" t="s">
        <v>2</v>
      </c>
      <c r="B24" s="100">
        <v>892</v>
      </c>
      <c r="C24" s="100">
        <v>823</v>
      </c>
      <c r="D24" s="104">
        <v>1715</v>
      </c>
      <c r="G24" s="3"/>
    </row>
    <row r="25" spans="1:7" x14ac:dyDescent="0.25">
      <c r="A25" s="89" t="s">
        <v>3</v>
      </c>
      <c r="B25" s="100">
        <v>1755</v>
      </c>
      <c r="C25" s="100">
        <v>2210</v>
      </c>
      <c r="D25" s="104">
        <v>3965</v>
      </c>
      <c r="G25" s="3"/>
    </row>
    <row r="26" spans="1:7" x14ac:dyDescent="0.25">
      <c r="A26" s="89" t="s">
        <v>4</v>
      </c>
      <c r="B26" s="100">
        <v>2451</v>
      </c>
      <c r="C26" s="100">
        <v>2378</v>
      </c>
      <c r="D26" s="104">
        <v>4829</v>
      </c>
      <c r="G26" s="3"/>
    </row>
    <row r="27" spans="1:7" x14ac:dyDescent="0.25">
      <c r="A27" s="69" t="s">
        <v>0</v>
      </c>
      <c r="B27" s="22">
        <v>5098</v>
      </c>
      <c r="C27" s="22">
        <v>5411</v>
      </c>
      <c r="D27" s="8">
        <v>10509</v>
      </c>
      <c r="G27" s="3"/>
    </row>
    <row r="28" spans="1:7" x14ac:dyDescent="0.25">
      <c r="G28" s="3"/>
    </row>
    <row r="29" spans="1:7" ht="15.75" x14ac:dyDescent="0.25">
      <c r="A29" s="56" t="s">
        <v>666</v>
      </c>
      <c r="G29" s="3"/>
    </row>
    <row r="30" spans="1:7" x14ac:dyDescent="0.25">
      <c r="A30" s="132" t="s">
        <v>85</v>
      </c>
      <c r="B30" s="111" t="s">
        <v>72</v>
      </c>
      <c r="C30" s="111" t="s">
        <v>37</v>
      </c>
      <c r="D30" s="111" t="s">
        <v>36</v>
      </c>
      <c r="E30" s="112" t="s">
        <v>57</v>
      </c>
      <c r="G30" s="3"/>
    </row>
    <row r="31" spans="1:7" x14ac:dyDescent="0.25">
      <c r="A31" s="89" t="s">
        <v>2</v>
      </c>
      <c r="B31" s="100">
        <v>1524</v>
      </c>
      <c r="C31" s="100">
        <v>0</v>
      </c>
      <c r="D31" s="104">
        <v>0</v>
      </c>
      <c r="E31" s="104">
        <v>1524</v>
      </c>
      <c r="G31" s="3"/>
    </row>
    <row r="32" spans="1:7" x14ac:dyDescent="0.25">
      <c r="A32" s="89" t="s">
        <v>393</v>
      </c>
      <c r="B32" s="100">
        <v>191</v>
      </c>
      <c r="C32" s="100">
        <v>0</v>
      </c>
      <c r="D32" s="104">
        <v>0</v>
      </c>
      <c r="E32" s="104">
        <v>191</v>
      </c>
    </row>
    <row r="33" spans="1:5" x14ac:dyDescent="0.25">
      <c r="A33" s="89" t="s">
        <v>3</v>
      </c>
      <c r="B33" s="100">
        <v>3958</v>
      </c>
      <c r="C33" s="100">
        <v>0</v>
      </c>
      <c r="D33" s="104">
        <v>7</v>
      </c>
      <c r="E33" s="104">
        <v>3965</v>
      </c>
    </row>
    <row r="34" spans="1:5" x14ac:dyDescent="0.25">
      <c r="A34" s="89" t="s">
        <v>308</v>
      </c>
      <c r="B34" s="100">
        <v>1448</v>
      </c>
      <c r="C34" s="100">
        <v>86</v>
      </c>
      <c r="D34" s="104">
        <v>15</v>
      </c>
      <c r="E34" s="104">
        <v>1549</v>
      </c>
    </row>
    <row r="35" spans="1:5" x14ac:dyDescent="0.25">
      <c r="A35" s="89" t="s">
        <v>309</v>
      </c>
      <c r="B35" s="100">
        <v>1196</v>
      </c>
      <c r="C35" s="100">
        <v>76</v>
      </c>
      <c r="D35" s="104">
        <v>109</v>
      </c>
      <c r="E35" s="104">
        <v>1381</v>
      </c>
    </row>
    <row r="36" spans="1:5" x14ac:dyDescent="0.25">
      <c r="A36" s="89" t="s">
        <v>272</v>
      </c>
      <c r="B36" s="100">
        <v>1692</v>
      </c>
      <c r="C36" s="100">
        <v>145</v>
      </c>
      <c r="D36" s="104">
        <v>55</v>
      </c>
      <c r="E36" s="104">
        <v>1892</v>
      </c>
    </row>
    <row r="37" spans="1:5" x14ac:dyDescent="0.25">
      <c r="A37" s="89" t="s">
        <v>322</v>
      </c>
      <c r="B37" s="100">
        <v>5</v>
      </c>
      <c r="C37" s="100">
        <v>2</v>
      </c>
      <c r="D37" s="104">
        <v>0</v>
      </c>
      <c r="E37" s="104">
        <v>7</v>
      </c>
    </row>
    <row r="38" spans="1:5" x14ac:dyDescent="0.25">
      <c r="A38" s="69" t="s">
        <v>0</v>
      </c>
      <c r="B38" s="22">
        <v>10014</v>
      </c>
      <c r="C38" s="22">
        <v>309</v>
      </c>
      <c r="D38" s="8">
        <v>186</v>
      </c>
      <c r="E38" s="8">
        <v>10509</v>
      </c>
    </row>
    <row r="39" spans="1:5" x14ac:dyDescent="0.25">
      <c r="A39" s="182" t="s">
        <v>345</v>
      </c>
      <c r="B39" s="183"/>
      <c r="C39" s="183"/>
      <c r="D39" s="184"/>
      <c r="E39" s="184"/>
    </row>
    <row r="41" spans="1:5" ht="15.75" x14ac:dyDescent="0.25">
      <c r="A41" s="56" t="s">
        <v>667</v>
      </c>
    </row>
    <row r="42" spans="1:5" x14ac:dyDescent="0.25">
      <c r="A42" s="132" t="s">
        <v>85</v>
      </c>
      <c r="B42" s="112" t="s">
        <v>146</v>
      </c>
      <c r="C42" s="112" t="s">
        <v>147</v>
      </c>
      <c r="D42" s="112" t="s">
        <v>57</v>
      </c>
    </row>
    <row r="43" spans="1:5" x14ac:dyDescent="0.25">
      <c r="A43" s="89" t="s">
        <v>2</v>
      </c>
      <c r="B43" s="100">
        <v>807</v>
      </c>
      <c r="C43" s="100">
        <v>717</v>
      </c>
      <c r="D43" s="104">
        <v>1524</v>
      </c>
    </row>
    <row r="44" spans="1:5" x14ac:dyDescent="0.25">
      <c r="A44" s="89" t="s">
        <v>393</v>
      </c>
      <c r="B44" s="100">
        <v>85</v>
      </c>
      <c r="C44" s="100">
        <v>106</v>
      </c>
      <c r="D44" s="104">
        <v>191</v>
      </c>
    </row>
    <row r="45" spans="1:5" x14ac:dyDescent="0.25">
      <c r="A45" s="89" t="s">
        <v>3</v>
      </c>
      <c r="B45" s="100">
        <v>1755</v>
      </c>
      <c r="C45" s="100">
        <v>2210</v>
      </c>
      <c r="D45" s="104">
        <v>3965</v>
      </c>
    </row>
    <row r="46" spans="1:5" x14ac:dyDescent="0.25">
      <c r="A46" s="89" t="s">
        <v>308</v>
      </c>
      <c r="B46" s="100">
        <v>761</v>
      </c>
      <c r="C46" s="100">
        <v>788</v>
      </c>
      <c r="D46" s="104">
        <v>1549</v>
      </c>
    </row>
    <row r="47" spans="1:5" x14ac:dyDescent="0.25">
      <c r="A47" s="89" t="s">
        <v>309</v>
      </c>
      <c r="B47" s="100">
        <v>662</v>
      </c>
      <c r="C47" s="100">
        <v>719</v>
      </c>
      <c r="D47" s="104">
        <v>1381</v>
      </c>
    </row>
    <row r="48" spans="1:5" x14ac:dyDescent="0.25">
      <c r="A48" s="89" t="s">
        <v>272</v>
      </c>
      <c r="B48" s="100">
        <v>1028</v>
      </c>
      <c r="C48" s="100">
        <v>864</v>
      </c>
      <c r="D48" s="104">
        <v>1892</v>
      </c>
    </row>
    <row r="49" spans="1:5" x14ac:dyDescent="0.25">
      <c r="A49" s="89" t="s">
        <v>322</v>
      </c>
      <c r="B49" s="100">
        <v>0</v>
      </c>
      <c r="C49" s="100">
        <v>7</v>
      </c>
      <c r="D49" s="104">
        <v>7</v>
      </c>
    </row>
    <row r="50" spans="1:5" x14ac:dyDescent="0.25">
      <c r="A50" s="69" t="s">
        <v>0</v>
      </c>
      <c r="B50" s="22">
        <v>5098</v>
      </c>
      <c r="C50" s="22">
        <v>5411</v>
      </c>
      <c r="D50" s="8">
        <v>10509</v>
      </c>
    </row>
    <row r="51" spans="1:5" x14ac:dyDescent="0.25">
      <c r="A51" s="182" t="s">
        <v>345</v>
      </c>
      <c r="B51" s="183"/>
      <c r="C51" s="183"/>
      <c r="D51" s="184"/>
      <c r="E51" s="184"/>
    </row>
    <row r="53" spans="1:5" ht="15.75" x14ac:dyDescent="0.25">
      <c r="A53" s="56" t="s">
        <v>668</v>
      </c>
    </row>
    <row r="54" spans="1:5" x14ac:dyDescent="0.25">
      <c r="A54" s="132" t="s">
        <v>46</v>
      </c>
      <c r="B54" s="112" t="s">
        <v>146</v>
      </c>
      <c r="C54" s="112" t="s">
        <v>147</v>
      </c>
      <c r="D54" s="112" t="s">
        <v>57</v>
      </c>
    </row>
    <row r="55" spans="1:5" x14ac:dyDescent="0.25">
      <c r="A55" s="89" t="s">
        <v>254</v>
      </c>
      <c r="B55" s="100">
        <v>91</v>
      </c>
      <c r="C55" s="100">
        <v>104</v>
      </c>
      <c r="D55" s="104">
        <v>195</v>
      </c>
    </row>
    <row r="56" spans="1:5" x14ac:dyDescent="0.25">
      <c r="A56" s="89" t="s">
        <v>255</v>
      </c>
      <c r="B56" s="100">
        <v>106</v>
      </c>
      <c r="C56" s="100">
        <v>117</v>
      </c>
      <c r="D56" s="104">
        <v>223</v>
      </c>
    </row>
    <row r="57" spans="1:5" x14ac:dyDescent="0.25">
      <c r="A57" s="89" t="s">
        <v>256</v>
      </c>
      <c r="B57" s="100">
        <v>149</v>
      </c>
      <c r="C57" s="100">
        <v>164</v>
      </c>
      <c r="D57" s="104">
        <v>313</v>
      </c>
    </row>
    <row r="58" spans="1:5" x14ac:dyDescent="0.25">
      <c r="A58" s="89" t="s">
        <v>257</v>
      </c>
      <c r="B58" s="100">
        <v>68</v>
      </c>
      <c r="C58" s="100">
        <v>64</v>
      </c>
      <c r="D58" s="104">
        <v>132</v>
      </c>
    </row>
    <row r="59" spans="1:5" x14ac:dyDescent="0.25">
      <c r="A59" s="89" t="s">
        <v>258</v>
      </c>
      <c r="B59" s="100">
        <v>168</v>
      </c>
      <c r="C59" s="100">
        <v>196</v>
      </c>
      <c r="D59" s="104">
        <v>364</v>
      </c>
    </row>
    <row r="60" spans="1:5" x14ac:dyDescent="0.25">
      <c r="A60" s="89" t="s">
        <v>259</v>
      </c>
      <c r="B60" s="100">
        <v>489</v>
      </c>
      <c r="C60" s="100">
        <v>565</v>
      </c>
      <c r="D60" s="104">
        <v>1054</v>
      </c>
    </row>
    <row r="61" spans="1:5" x14ac:dyDescent="0.25">
      <c r="A61" s="89" t="s">
        <v>260</v>
      </c>
      <c r="B61" s="100">
        <v>2179</v>
      </c>
      <c r="C61" s="100">
        <v>2387</v>
      </c>
      <c r="D61" s="104">
        <v>4566</v>
      </c>
    </row>
    <row r="62" spans="1:5" x14ac:dyDescent="0.25">
      <c r="A62" s="89" t="s">
        <v>355</v>
      </c>
      <c r="B62" s="100">
        <v>158</v>
      </c>
      <c r="C62" s="100">
        <v>144</v>
      </c>
      <c r="D62" s="104">
        <v>302</v>
      </c>
    </row>
    <row r="63" spans="1:5" x14ac:dyDescent="0.25">
      <c r="A63" s="89" t="s">
        <v>261</v>
      </c>
      <c r="B63" s="100">
        <v>260</v>
      </c>
      <c r="C63" s="100">
        <v>249</v>
      </c>
      <c r="D63" s="104">
        <v>509</v>
      </c>
    </row>
    <row r="64" spans="1:5" x14ac:dyDescent="0.25">
      <c r="A64" s="89" t="s">
        <v>320</v>
      </c>
      <c r="B64" s="100">
        <v>114</v>
      </c>
      <c r="C64" s="100">
        <v>151</v>
      </c>
      <c r="D64" s="104">
        <v>265</v>
      </c>
    </row>
    <row r="65" spans="1:5" x14ac:dyDescent="0.25">
      <c r="A65" s="89" t="s">
        <v>267</v>
      </c>
      <c r="B65" s="100">
        <v>608</v>
      </c>
      <c r="C65" s="100">
        <v>622</v>
      </c>
      <c r="D65" s="104">
        <v>1230</v>
      </c>
    </row>
    <row r="66" spans="1:5" x14ac:dyDescent="0.25">
      <c r="A66" s="89" t="s">
        <v>269</v>
      </c>
      <c r="B66" s="100">
        <v>317</v>
      </c>
      <c r="C66" s="100">
        <v>272</v>
      </c>
      <c r="D66" s="104">
        <v>589</v>
      </c>
    </row>
    <row r="67" spans="1:5" x14ac:dyDescent="0.25">
      <c r="A67" s="89" t="s">
        <v>263</v>
      </c>
      <c r="B67" s="100">
        <v>118</v>
      </c>
      <c r="C67" s="100">
        <v>105</v>
      </c>
      <c r="D67" s="104">
        <v>223</v>
      </c>
    </row>
    <row r="68" spans="1:5" x14ac:dyDescent="0.25">
      <c r="A68" s="89" t="s">
        <v>264</v>
      </c>
      <c r="B68" s="100">
        <v>182</v>
      </c>
      <c r="C68" s="100">
        <v>190</v>
      </c>
      <c r="D68" s="104">
        <v>372</v>
      </c>
    </row>
    <row r="69" spans="1:5" x14ac:dyDescent="0.25">
      <c r="A69" s="89" t="s">
        <v>265</v>
      </c>
      <c r="B69" s="100">
        <v>36</v>
      </c>
      <c r="C69" s="100">
        <v>24</v>
      </c>
      <c r="D69" s="104">
        <v>60</v>
      </c>
    </row>
    <row r="70" spans="1:5" x14ac:dyDescent="0.25">
      <c r="A70" s="89" t="s">
        <v>266</v>
      </c>
      <c r="B70" s="100">
        <v>55</v>
      </c>
      <c r="C70" s="100">
        <v>57</v>
      </c>
      <c r="D70" s="104">
        <v>112</v>
      </c>
    </row>
    <row r="71" spans="1:5" x14ac:dyDescent="0.25">
      <c r="A71" s="69" t="s">
        <v>0</v>
      </c>
      <c r="B71" s="22">
        <v>5098</v>
      </c>
      <c r="C71" s="22">
        <v>5411</v>
      </c>
      <c r="D71" s="8">
        <v>10509</v>
      </c>
    </row>
    <row r="73" spans="1:5" ht="15.75" x14ac:dyDescent="0.25">
      <c r="A73" s="56" t="s">
        <v>642</v>
      </c>
    </row>
    <row r="74" spans="1:5" ht="25.5" x14ac:dyDescent="0.25">
      <c r="A74" s="132" t="s">
        <v>447</v>
      </c>
      <c r="B74" s="112" t="s">
        <v>672</v>
      </c>
      <c r="C74" s="112" t="s">
        <v>669</v>
      </c>
      <c r="D74" s="112" t="s">
        <v>673</v>
      </c>
      <c r="E74" s="112" t="s">
        <v>676</v>
      </c>
    </row>
    <row r="75" spans="1:5" x14ac:dyDescent="0.25">
      <c r="A75" s="89" t="s">
        <v>151</v>
      </c>
      <c r="B75" s="127">
        <v>4847</v>
      </c>
      <c r="C75" s="127">
        <v>667136</v>
      </c>
      <c r="D75" s="225">
        <f>B75/C75</f>
        <v>7.2653851688411356E-3</v>
      </c>
      <c r="E75" s="155">
        <f>B75/B$77</f>
        <v>0.48402236868384263</v>
      </c>
    </row>
    <row r="76" spans="1:5" x14ac:dyDescent="0.25">
      <c r="A76" s="89" t="s">
        <v>152</v>
      </c>
      <c r="B76" s="127">
        <v>5167</v>
      </c>
      <c r="C76" s="127">
        <v>582263</v>
      </c>
      <c r="D76" s="225">
        <f t="shared" ref="D76:D77" si="0">B76/C76</f>
        <v>8.8739968021323695E-3</v>
      </c>
      <c r="E76" s="155">
        <f t="shared" ref="E76:E77" si="1">B76/B$77</f>
        <v>0.51597763131615737</v>
      </c>
    </row>
    <row r="77" spans="1:5" x14ac:dyDescent="0.25">
      <c r="A77" s="69" t="s">
        <v>0</v>
      </c>
      <c r="B77" s="95">
        <f>SUM(B75:B76)</f>
        <v>10014</v>
      </c>
      <c r="C77" s="95">
        <f>SUM(C75:C76)</f>
        <v>1249399</v>
      </c>
      <c r="D77" s="226">
        <f t="shared" si="0"/>
        <v>8.0150536377890484E-3</v>
      </c>
      <c r="E77" s="156">
        <f t="shared" si="1"/>
        <v>1</v>
      </c>
    </row>
    <row r="79" spans="1:5" ht="18" x14ac:dyDescent="0.25">
      <c r="A79" s="56" t="s">
        <v>701</v>
      </c>
    </row>
    <row r="80" spans="1:5" ht="25.5" x14ac:dyDescent="0.25">
      <c r="A80" s="132" t="s">
        <v>447</v>
      </c>
      <c r="B80" s="112" t="s">
        <v>672</v>
      </c>
      <c r="C80" s="112" t="s">
        <v>669</v>
      </c>
      <c r="D80" s="112" t="s">
        <v>673</v>
      </c>
      <c r="E80" s="112" t="s">
        <v>676</v>
      </c>
    </row>
    <row r="81" spans="1:5" x14ac:dyDescent="0.25">
      <c r="A81" s="89" t="s">
        <v>151</v>
      </c>
      <c r="B81" s="127">
        <v>1517</v>
      </c>
      <c r="C81" s="127">
        <v>181407</v>
      </c>
      <c r="D81" s="225">
        <f>B81/C81</f>
        <v>8.3624115938194226E-3</v>
      </c>
      <c r="E81" s="155">
        <f>B81/B$83</f>
        <v>0.46777674992291091</v>
      </c>
    </row>
    <row r="82" spans="1:5" x14ac:dyDescent="0.25">
      <c r="A82" s="89" t="s">
        <v>152</v>
      </c>
      <c r="B82" s="127">
        <v>1726</v>
      </c>
      <c r="C82" s="127">
        <v>164091</v>
      </c>
      <c r="D82" s="225">
        <f t="shared" ref="D82:D83" si="2">B82/C82</f>
        <v>1.0518553729333115E-2</v>
      </c>
      <c r="E82" s="155">
        <f t="shared" ref="E82:E83" si="3">B82/B$83</f>
        <v>0.53222325007708915</v>
      </c>
    </row>
    <row r="83" spans="1:5" x14ac:dyDescent="0.25">
      <c r="A83" s="69" t="s">
        <v>0</v>
      </c>
      <c r="B83" s="95">
        <f>SUM(B81:B82)</f>
        <v>3243</v>
      </c>
      <c r="C83" s="95">
        <f>SUM(C81:C82)</f>
        <v>345498</v>
      </c>
      <c r="D83" s="226">
        <f t="shared" si="2"/>
        <v>9.3864508622336449E-3</v>
      </c>
      <c r="E83" s="156">
        <f t="shared" si="3"/>
        <v>1</v>
      </c>
    </row>
    <row r="85" spans="1:5" ht="15.75" x14ac:dyDescent="0.25">
      <c r="A85" s="56" t="s">
        <v>644</v>
      </c>
    </row>
    <row r="86" spans="1:5" ht="25.5" x14ac:dyDescent="0.25">
      <c r="A86" s="132" t="s">
        <v>628</v>
      </c>
      <c r="B86" s="112" t="s">
        <v>672</v>
      </c>
      <c r="C86" s="112" t="s">
        <v>669</v>
      </c>
      <c r="D86" s="112" t="s">
        <v>673</v>
      </c>
      <c r="E86" s="112" t="s">
        <v>676</v>
      </c>
    </row>
    <row r="87" spans="1:5" x14ac:dyDescent="0.25">
      <c r="A87" s="89" t="s">
        <v>38</v>
      </c>
      <c r="B87" s="127">
        <v>1304</v>
      </c>
      <c r="C87" s="127">
        <v>220914</v>
      </c>
      <c r="D87" s="225">
        <f>B87/C87</f>
        <v>5.9027494862254086E-3</v>
      </c>
      <c r="E87" s="155">
        <f>B87/B$94</f>
        <v>0.13021769522668264</v>
      </c>
    </row>
    <row r="88" spans="1:5" x14ac:dyDescent="0.25">
      <c r="A88" s="89" t="s">
        <v>39</v>
      </c>
      <c r="B88" s="127">
        <v>4178</v>
      </c>
      <c r="C88" s="127">
        <v>593709</v>
      </c>
      <c r="D88" s="225">
        <f t="shared" ref="D88:D94" si="4">B88/C88</f>
        <v>7.0371175104301936E-3</v>
      </c>
      <c r="E88" s="155">
        <f t="shared" ref="E88:E93" si="5">B88/B$94</f>
        <v>0.41721589774315959</v>
      </c>
    </row>
    <row r="89" spans="1:5" x14ac:dyDescent="0.25">
      <c r="A89" s="89" t="s">
        <v>40</v>
      </c>
      <c r="B89" s="127">
        <v>1635</v>
      </c>
      <c r="C89" s="127">
        <v>188364</v>
      </c>
      <c r="D89" s="225">
        <f t="shared" si="4"/>
        <v>8.6800025482576294E-3</v>
      </c>
      <c r="E89" s="155">
        <f t="shared" si="5"/>
        <v>0.16327142001198322</v>
      </c>
    </row>
    <row r="90" spans="1:5" x14ac:dyDescent="0.25">
      <c r="A90" s="89" t="s">
        <v>41</v>
      </c>
      <c r="B90" s="127">
        <v>976</v>
      </c>
      <c r="C90" s="127">
        <v>99590</v>
      </c>
      <c r="D90" s="225">
        <f t="shared" si="4"/>
        <v>9.8001807410382571E-3</v>
      </c>
      <c r="E90" s="155">
        <f t="shared" si="5"/>
        <v>9.7463551028560011E-2</v>
      </c>
    </row>
    <row r="91" spans="1:5" x14ac:dyDescent="0.25">
      <c r="A91" s="89" t="s">
        <v>42</v>
      </c>
      <c r="B91" s="127">
        <v>645</v>
      </c>
      <c r="C91" s="127">
        <v>64304</v>
      </c>
      <c r="D91" s="225">
        <f t="shared" si="4"/>
        <v>1.003048021895994E-2</v>
      </c>
      <c r="E91" s="155">
        <f t="shared" si="5"/>
        <v>6.4409826243259444E-2</v>
      </c>
    </row>
    <row r="92" spans="1:5" x14ac:dyDescent="0.25">
      <c r="A92" s="89" t="s">
        <v>1</v>
      </c>
      <c r="B92" s="127">
        <v>1276</v>
      </c>
      <c r="C92" s="127">
        <v>82513</v>
      </c>
      <c r="D92" s="225">
        <f t="shared" si="4"/>
        <v>1.5464229878928169E-2</v>
      </c>
      <c r="E92" s="155">
        <f t="shared" si="5"/>
        <v>0.12742160974635511</v>
      </c>
    </row>
    <row r="93" spans="1:5" x14ac:dyDescent="0.25">
      <c r="A93" s="89" t="s">
        <v>70</v>
      </c>
      <c r="B93" s="227">
        <v>0</v>
      </c>
      <c r="C93" s="127">
        <v>7</v>
      </c>
      <c r="D93" s="225">
        <f t="shared" si="4"/>
        <v>0</v>
      </c>
      <c r="E93" s="155">
        <f t="shared" si="5"/>
        <v>0</v>
      </c>
    </row>
    <row r="94" spans="1:5" x14ac:dyDescent="0.25">
      <c r="A94" s="69" t="s">
        <v>0</v>
      </c>
      <c r="B94" s="95">
        <f>SUM(B87:B93)</f>
        <v>10014</v>
      </c>
      <c r="C94" s="95">
        <f>SUM(C87:C93)</f>
        <v>1249401</v>
      </c>
      <c r="D94" s="226">
        <f t="shared" si="4"/>
        <v>8.0150408075549805E-3</v>
      </c>
      <c r="E94" s="156">
        <f>B94/B$94</f>
        <v>1</v>
      </c>
    </row>
    <row r="95" spans="1:5" x14ac:dyDescent="0.25">
      <c r="A95" s="3"/>
      <c r="B95" s="3"/>
      <c r="C95" s="3"/>
      <c r="D95" s="28"/>
      <c r="E95" s="28"/>
    </row>
    <row r="96" spans="1:5" ht="18" x14ac:dyDescent="0.25">
      <c r="A96" s="56" t="s">
        <v>702</v>
      </c>
    </row>
    <row r="97" spans="1:5" ht="25.5" x14ac:dyDescent="0.25">
      <c r="A97" s="132" t="s">
        <v>628</v>
      </c>
      <c r="B97" s="112" t="s">
        <v>672</v>
      </c>
      <c r="C97" s="112" t="s">
        <v>669</v>
      </c>
      <c r="D97" s="112" t="s">
        <v>673</v>
      </c>
      <c r="E97" s="112" t="s">
        <v>676</v>
      </c>
    </row>
    <row r="98" spans="1:5" x14ac:dyDescent="0.25">
      <c r="A98" s="89" t="s">
        <v>38</v>
      </c>
      <c r="B98" s="127">
        <v>947</v>
      </c>
      <c r="C98" s="127">
        <v>156004</v>
      </c>
      <c r="D98" s="225">
        <f>B98/C98</f>
        <v>6.0703571703289655E-3</v>
      </c>
      <c r="E98" s="155">
        <f>B98/B$105</f>
        <v>0.29201356768424297</v>
      </c>
    </row>
    <row r="99" spans="1:5" x14ac:dyDescent="0.25">
      <c r="A99" s="89" t="s">
        <v>39</v>
      </c>
      <c r="B99" s="127">
        <v>1056</v>
      </c>
      <c r="C99" s="127">
        <v>92767</v>
      </c>
      <c r="D99" s="225">
        <f t="shared" ref="D99:D104" si="6">B99/C99</f>
        <v>1.1383358306294264E-2</v>
      </c>
      <c r="E99" s="155">
        <f t="shared" ref="E99:E104" si="7">B99/B$105</f>
        <v>0.32562442183163737</v>
      </c>
    </row>
    <row r="100" spans="1:5" x14ac:dyDescent="0.25">
      <c r="A100" s="89" t="s">
        <v>40</v>
      </c>
      <c r="B100" s="127">
        <v>393</v>
      </c>
      <c r="C100" s="127">
        <v>33663</v>
      </c>
      <c r="D100" s="225">
        <f t="shared" si="6"/>
        <v>1.1674538811157651E-2</v>
      </c>
      <c r="E100" s="155">
        <f t="shared" si="7"/>
        <v>0.1211840888066605</v>
      </c>
    </row>
    <row r="101" spans="1:5" x14ac:dyDescent="0.25">
      <c r="A101" s="89" t="s">
        <v>41</v>
      </c>
      <c r="B101" s="127">
        <v>260</v>
      </c>
      <c r="C101" s="127">
        <v>24997</v>
      </c>
      <c r="D101" s="225">
        <f t="shared" si="6"/>
        <v>1.0401248149777973E-2</v>
      </c>
      <c r="E101" s="155">
        <f t="shared" si="7"/>
        <v>8.0172679617637993E-2</v>
      </c>
    </row>
    <row r="102" spans="1:5" x14ac:dyDescent="0.25">
      <c r="A102" s="89" t="s">
        <v>42</v>
      </c>
      <c r="B102" s="127">
        <v>201</v>
      </c>
      <c r="C102" s="127">
        <v>16745</v>
      </c>
      <c r="D102" s="225">
        <f t="shared" si="6"/>
        <v>1.2003583159151985E-2</v>
      </c>
      <c r="E102" s="155">
        <f t="shared" si="7"/>
        <v>6.1979648473635525E-2</v>
      </c>
    </row>
    <row r="103" spans="1:5" x14ac:dyDescent="0.25">
      <c r="A103" s="89" t="s">
        <v>1</v>
      </c>
      <c r="B103" s="127">
        <v>386</v>
      </c>
      <c r="C103" s="127">
        <v>21321</v>
      </c>
      <c r="D103" s="225">
        <f t="shared" si="6"/>
        <v>1.8104216500164156E-2</v>
      </c>
      <c r="E103" s="155">
        <f t="shared" si="7"/>
        <v>0.11902559358618563</v>
      </c>
    </row>
    <row r="104" spans="1:5" x14ac:dyDescent="0.25">
      <c r="A104" s="89" t="s">
        <v>70</v>
      </c>
      <c r="B104" s="228">
        <v>0</v>
      </c>
      <c r="C104" s="127">
        <v>2</v>
      </c>
      <c r="D104" s="225">
        <f t="shared" si="6"/>
        <v>0</v>
      </c>
      <c r="E104" s="155">
        <f t="shared" si="7"/>
        <v>0</v>
      </c>
    </row>
    <row r="105" spans="1:5" x14ac:dyDescent="0.25">
      <c r="A105" s="69" t="s">
        <v>0</v>
      </c>
      <c r="B105" s="95">
        <v>3243</v>
      </c>
      <c r="C105" s="95">
        <f>SUM(C98:C104)</f>
        <v>345499</v>
      </c>
      <c r="D105" s="226">
        <f>B105/C105</f>
        <v>9.3864236944245852E-3</v>
      </c>
      <c r="E105" s="156">
        <f>SUM(E98:E104)</f>
        <v>1</v>
      </c>
    </row>
    <row r="107" spans="1:5" x14ac:dyDescent="0.25">
      <c r="A107" s="55" t="s">
        <v>646</v>
      </c>
      <c r="D107" s="220"/>
      <c r="E107" s="220"/>
    </row>
    <row r="108" spans="1:5" ht="25.5" x14ac:dyDescent="0.25">
      <c r="A108" s="132" t="s">
        <v>389</v>
      </c>
      <c r="B108" s="112" t="s">
        <v>672</v>
      </c>
      <c r="C108" s="112" t="s">
        <v>669</v>
      </c>
      <c r="D108" s="112" t="s">
        <v>673</v>
      </c>
      <c r="E108" s="112" t="s">
        <v>676</v>
      </c>
    </row>
    <row r="109" spans="1:5" x14ac:dyDescent="0.25">
      <c r="A109" s="89" t="s">
        <v>2</v>
      </c>
      <c r="B109" s="100">
        <v>1715</v>
      </c>
      <c r="C109" s="100">
        <v>136725</v>
      </c>
      <c r="D109" s="197">
        <f>B109/C109</f>
        <v>1.2543426586213201E-2</v>
      </c>
      <c r="E109" s="185">
        <f>B109/B$112</f>
        <v>0.17126023567006191</v>
      </c>
    </row>
    <row r="110" spans="1:5" x14ac:dyDescent="0.25">
      <c r="A110" s="89" t="s">
        <v>3</v>
      </c>
      <c r="B110" s="100">
        <v>3958</v>
      </c>
      <c r="C110" s="100">
        <v>419014</v>
      </c>
      <c r="D110" s="197">
        <f t="shared" ref="D110:D112" si="8">B110/C110</f>
        <v>9.4459850983499363E-3</v>
      </c>
      <c r="E110" s="185">
        <f>B110/B$112</f>
        <v>0.39524665468344317</v>
      </c>
    </row>
    <row r="111" spans="1:5" x14ac:dyDescent="0.25">
      <c r="A111" s="89" t="s">
        <v>4</v>
      </c>
      <c r="B111" s="100">
        <v>4341</v>
      </c>
      <c r="C111" s="100">
        <v>693662</v>
      </c>
      <c r="D111" s="197">
        <f t="shared" si="8"/>
        <v>6.2580911164226956E-3</v>
      </c>
      <c r="E111" s="185">
        <f>B111/B$112</f>
        <v>0.4334931096464949</v>
      </c>
    </row>
    <row r="112" spans="1:5" x14ac:dyDescent="0.25">
      <c r="A112" s="69" t="s">
        <v>0</v>
      </c>
      <c r="B112" s="22">
        <v>10014</v>
      </c>
      <c r="C112" s="22">
        <v>1249401</v>
      </c>
      <c r="D112" s="196">
        <f t="shared" si="8"/>
        <v>8.0150408075549805E-3</v>
      </c>
      <c r="E112" s="186">
        <f>SUM(E109:E111)</f>
        <v>1</v>
      </c>
    </row>
    <row r="113" spans="1:7" x14ac:dyDescent="0.25">
      <c r="D113" s="221"/>
      <c r="G113" s="3"/>
    </row>
    <row r="114" spans="1:7" ht="18" x14ac:dyDescent="0.25">
      <c r="A114" s="56" t="s">
        <v>703</v>
      </c>
      <c r="D114" s="220"/>
      <c r="E114" s="220"/>
      <c r="G114" s="3"/>
    </row>
    <row r="115" spans="1:7" ht="25.5" x14ac:dyDescent="0.25">
      <c r="A115" s="132" t="s">
        <v>389</v>
      </c>
      <c r="B115" s="112" t="s">
        <v>672</v>
      </c>
      <c r="C115" s="112" t="s">
        <v>669</v>
      </c>
      <c r="D115" s="216" t="s">
        <v>673</v>
      </c>
      <c r="E115" s="112" t="s">
        <v>676</v>
      </c>
      <c r="G115" s="3"/>
    </row>
    <row r="116" spans="1:7" x14ac:dyDescent="0.25">
      <c r="A116" s="89" t="s">
        <v>2</v>
      </c>
      <c r="B116" s="100">
        <v>802</v>
      </c>
      <c r="C116" s="100">
        <v>60153</v>
      </c>
      <c r="D116" s="197">
        <f t="shared" ref="D116:D119" si="9">B116/C116</f>
        <v>1.3332668362342693E-2</v>
      </c>
      <c r="E116" s="185">
        <f>B116/B$119</f>
        <v>0.24730188097440642</v>
      </c>
      <c r="G116" s="3"/>
    </row>
    <row r="117" spans="1:7" x14ac:dyDescent="0.25">
      <c r="A117" s="89" t="s">
        <v>3</v>
      </c>
      <c r="B117" s="100">
        <v>1413</v>
      </c>
      <c r="C117" s="100">
        <v>135710</v>
      </c>
      <c r="D117" s="197">
        <f t="shared" si="9"/>
        <v>1.0411907744455088E-2</v>
      </c>
      <c r="E117" s="185">
        <f t="shared" ref="E117:E119" si="10">B117/B$119</f>
        <v>0.4357076780758557</v>
      </c>
      <c r="G117" s="3"/>
    </row>
    <row r="118" spans="1:7" x14ac:dyDescent="0.25">
      <c r="A118" s="89" t="s">
        <v>4</v>
      </c>
      <c r="B118" s="100">
        <v>1028</v>
      </c>
      <c r="C118" s="100">
        <v>149636</v>
      </c>
      <c r="D118" s="197">
        <f t="shared" si="9"/>
        <v>6.8700045443609824E-3</v>
      </c>
      <c r="E118" s="185">
        <f t="shared" si="10"/>
        <v>0.31699044094973788</v>
      </c>
      <c r="G118" s="3"/>
    </row>
    <row r="119" spans="1:7" x14ac:dyDescent="0.25">
      <c r="A119" s="69" t="s">
        <v>0</v>
      </c>
      <c r="B119" s="22">
        <v>3243</v>
      </c>
      <c r="C119" s="22">
        <v>345499</v>
      </c>
      <c r="D119" s="196">
        <f t="shared" si="9"/>
        <v>9.3864236944245852E-3</v>
      </c>
      <c r="E119" s="186">
        <f t="shared" si="10"/>
        <v>1</v>
      </c>
      <c r="G119" s="3"/>
    </row>
    <row r="121" spans="1:7" ht="15.75" x14ac:dyDescent="0.25">
      <c r="A121" s="56" t="s">
        <v>648</v>
      </c>
      <c r="E121" s="220"/>
      <c r="G121" s="3"/>
    </row>
    <row r="122" spans="1:7" ht="25.5" x14ac:dyDescent="0.25">
      <c r="A122" s="132" t="s">
        <v>389</v>
      </c>
      <c r="B122" s="112" t="s">
        <v>672</v>
      </c>
      <c r="C122" s="112" t="s">
        <v>669</v>
      </c>
      <c r="D122" s="112" t="s">
        <v>673</v>
      </c>
      <c r="E122" s="112" t="s">
        <v>676</v>
      </c>
      <c r="G122" s="3"/>
    </row>
    <row r="123" spans="1:7" x14ac:dyDescent="0.25">
      <c r="A123" s="89" t="s">
        <v>2</v>
      </c>
      <c r="B123" s="100">
        <v>1524</v>
      </c>
      <c r="C123" s="100">
        <v>125274</v>
      </c>
      <c r="D123" s="197">
        <f t="shared" ref="D123:D130" si="11">B123/C123</f>
        <v>1.2165333588773409E-2</v>
      </c>
      <c r="E123" s="185">
        <f t="shared" ref="E123:E130" si="12">B123/B$130</f>
        <v>0.15218693828639904</v>
      </c>
      <c r="G123" s="3"/>
    </row>
    <row r="124" spans="1:7" x14ac:dyDescent="0.25">
      <c r="A124" s="89" t="s">
        <v>393</v>
      </c>
      <c r="B124" s="100">
        <v>191</v>
      </c>
      <c r="C124" s="100">
        <v>11451</v>
      </c>
      <c r="D124" s="197">
        <f t="shared" si="11"/>
        <v>1.6679765959304864E-2</v>
      </c>
      <c r="E124" s="185">
        <f t="shared" si="12"/>
        <v>1.9073297383662872E-2</v>
      </c>
    </row>
    <row r="125" spans="1:7" x14ac:dyDescent="0.25">
      <c r="A125" s="89" t="s">
        <v>3</v>
      </c>
      <c r="B125" s="100">
        <v>3958</v>
      </c>
      <c r="C125" s="100">
        <v>419014</v>
      </c>
      <c r="D125" s="197">
        <f t="shared" si="11"/>
        <v>9.4459850983499363E-3</v>
      </c>
      <c r="E125" s="185">
        <f t="shared" si="12"/>
        <v>0.39524665468344317</v>
      </c>
    </row>
    <row r="126" spans="1:7" x14ac:dyDescent="0.25">
      <c r="A126" s="89" t="s">
        <v>308</v>
      </c>
      <c r="B126" s="100">
        <v>1448</v>
      </c>
      <c r="C126" s="100">
        <v>190115</v>
      </c>
      <c r="D126" s="197">
        <f t="shared" si="11"/>
        <v>7.6164426794308711E-3</v>
      </c>
      <c r="E126" s="185">
        <f t="shared" si="12"/>
        <v>0.14459756341122429</v>
      </c>
    </row>
    <row r="127" spans="1:7" x14ac:dyDescent="0.25">
      <c r="A127" s="89" t="s">
        <v>309</v>
      </c>
      <c r="B127" s="100">
        <v>1196</v>
      </c>
      <c r="C127" s="100">
        <v>195109</v>
      </c>
      <c r="D127" s="197">
        <f t="shared" si="11"/>
        <v>6.1299068725686667E-3</v>
      </c>
      <c r="E127" s="185">
        <f t="shared" si="12"/>
        <v>0.11943279408827641</v>
      </c>
    </row>
    <row r="128" spans="1:7" x14ac:dyDescent="0.25">
      <c r="A128" s="89" t="s">
        <v>272</v>
      </c>
      <c r="B128" s="100">
        <v>1692</v>
      </c>
      <c r="C128" s="100">
        <v>308112</v>
      </c>
      <c r="D128" s="197">
        <f t="shared" si="11"/>
        <v>5.4915095809316096E-3</v>
      </c>
      <c r="E128" s="185">
        <f t="shared" si="12"/>
        <v>0.16896345116836428</v>
      </c>
    </row>
    <row r="129" spans="1:5" x14ac:dyDescent="0.25">
      <c r="A129" s="89" t="s">
        <v>362</v>
      </c>
      <c r="B129" s="100">
        <v>5</v>
      </c>
      <c r="C129" s="100">
        <v>326</v>
      </c>
      <c r="D129" s="197">
        <f t="shared" si="11"/>
        <v>1.5337423312883436E-2</v>
      </c>
      <c r="E129" s="185">
        <f t="shared" si="12"/>
        <v>4.9930097862991814E-4</v>
      </c>
    </row>
    <row r="130" spans="1:5" x14ac:dyDescent="0.25">
      <c r="A130" s="69" t="s">
        <v>0</v>
      </c>
      <c r="B130" s="22">
        <v>10014</v>
      </c>
      <c r="C130" s="22">
        <v>1249401</v>
      </c>
      <c r="D130" s="196">
        <f t="shared" si="11"/>
        <v>8.0150408075549805E-3</v>
      </c>
      <c r="E130" s="186">
        <f t="shared" si="12"/>
        <v>1</v>
      </c>
    </row>
    <row r="131" spans="1:5" x14ac:dyDescent="0.25">
      <c r="D131" s="221"/>
      <c r="E131" s="220"/>
    </row>
    <row r="132" spans="1:5" ht="18" x14ac:dyDescent="0.25">
      <c r="A132" s="56" t="s">
        <v>704</v>
      </c>
      <c r="D132" s="221"/>
      <c r="E132" s="220"/>
    </row>
    <row r="133" spans="1:5" ht="25.5" x14ac:dyDescent="0.25">
      <c r="A133" s="132" t="s">
        <v>404</v>
      </c>
      <c r="B133" s="112" t="s">
        <v>672</v>
      </c>
      <c r="C133" s="112" t="s">
        <v>669</v>
      </c>
      <c r="D133" s="216" t="s">
        <v>673</v>
      </c>
      <c r="E133" s="112" t="s">
        <v>676</v>
      </c>
    </row>
    <row r="134" spans="1:5" x14ac:dyDescent="0.25">
      <c r="A134" s="89" t="s">
        <v>2</v>
      </c>
      <c r="B134" s="100">
        <v>691</v>
      </c>
      <c r="C134" s="100">
        <v>53730</v>
      </c>
      <c r="D134" s="197">
        <f t="shared" ref="D134:D140" si="13">B134/C134</f>
        <v>1.2860599292760096E-2</v>
      </c>
      <c r="E134" s="185">
        <f t="shared" ref="E134:E139" si="14">B134/B$140</f>
        <v>0.21307431390687634</v>
      </c>
    </row>
    <row r="135" spans="1:5" x14ac:dyDescent="0.25">
      <c r="A135" s="89" t="s">
        <v>393</v>
      </c>
      <c r="B135" s="100">
        <v>111</v>
      </c>
      <c r="C135" s="100">
        <v>6423</v>
      </c>
      <c r="D135" s="197">
        <f t="shared" si="13"/>
        <v>1.7281644091546006E-2</v>
      </c>
      <c r="E135" s="185">
        <f t="shared" si="14"/>
        <v>3.4227567067530065E-2</v>
      </c>
    </row>
    <row r="136" spans="1:5" x14ac:dyDescent="0.25">
      <c r="A136" s="89" t="s">
        <v>3</v>
      </c>
      <c r="B136" s="100">
        <v>1413</v>
      </c>
      <c r="C136" s="100">
        <v>135710</v>
      </c>
      <c r="D136" s="197">
        <f t="shared" si="13"/>
        <v>1.0411907744455088E-2</v>
      </c>
      <c r="E136" s="185">
        <f t="shared" si="14"/>
        <v>0.4357076780758557</v>
      </c>
    </row>
    <row r="137" spans="1:5" x14ac:dyDescent="0.25">
      <c r="A137" s="89" t="s">
        <v>308</v>
      </c>
      <c r="B137" s="100">
        <v>358</v>
      </c>
      <c r="C137" s="100">
        <v>41545</v>
      </c>
      <c r="D137" s="197">
        <f t="shared" si="13"/>
        <v>8.6171621133710428E-3</v>
      </c>
      <c r="E137" s="185">
        <f t="shared" si="14"/>
        <v>0.11039161270428616</v>
      </c>
    </row>
    <row r="138" spans="1:5" x14ac:dyDescent="0.25">
      <c r="A138" s="89" t="s">
        <v>309</v>
      </c>
      <c r="B138" s="100">
        <v>303</v>
      </c>
      <c r="C138" s="100">
        <v>41639</v>
      </c>
      <c r="D138" s="197">
        <f t="shared" si="13"/>
        <v>7.2768318163260407E-3</v>
      </c>
      <c r="E138" s="185">
        <f t="shared" si="14"/>
        <v>9.3432007400555045E-2</v>
      </c>
    </row>
    <row r="139" spans="1:5" x14ac:dyDescent="0.25">
      <c r="A139" s="89" t="s">
        <v>272</v>
      </c>
      <c r="B139" s="100">
        <v>367</v>
      </c>
      <c r="C139" s="100">
        <v>66452</v>
      </c>
      <c r="D139" s="197">
        <f t="shared" si="13"/>
        <v>5.5227833624270153E-3</v>
      </c>
      <c r="E139" s="185">
        <f t="shared" si="14"/>
        <v>0.1131668208448967</v>
      </c>
    </row>
    <row r="140" spans="1:5" x14ac:dyDescent="0.25">
      <c r="A140" s="69" t="s">
        <v>0</v>
      </c>
      <c r="B140" s="22">
        <v>3243</v>
      </c>
      <c r="C140" s="22">
        <f>SUM(C134:C139)</f>
        <v>345499</v>
      </c>
      <c r="D140" s="196">
        <f t="shared" si="13"/>
        <v>9.3864236944245852E-3</v>
      </c>
      <c r="E140" s="186">
        <f>SUM(E134:E139)</f>
        <v>0.99999999999999989</v>
      </c>
    </row>
    <row r="141" spans="1:5" x14ac:dyDescent="0.25">
      <c r="E141" s="220"/>
    </row>
    <row r="142" spans="1:5" ht="15.75" x14ac:dyDescent="0.25">
      <c r="A142" s="56" t="s">
        <v>650</v>
      </c>
      <c r="E142" s="220"/>
    </row>
    <row r="143" spans="1:5" ht="25.5" x14ac:dyDescent="0.25">
      <c r="A143" s="132" t="s">
        <v>406</v>
      </c>
      <c r="B143" s="112" t="s">
        <v>672</v>
      </c>
      <c r="C143" s="112" t="s">
        <v>669</v>
      </c>
      <c r="D143" s="112" t="s">
        <v>673</v>
      </c>
      <c r="E143" s="112" t="s">
        <v>676</v>
      </c>
    </row>
    <row r="144" spans="1:5" x14ac:dyDescent="0.25">
      <c r="A144" s="89" t="s">
        <v>86</v>
      </c>
      <c r="B144" s="100">
        <v>3752</v>
      </c>
      <c r="C144" s="100">
        <v>326075</v>
      </c>
      <c r="D144" s="197">
        <f t="shared" ref="D144:D149" si="15">B144/C144</f>
        <v>1.1506555240358813E-2</v>
      </c>
      <c r="E144" s="185">
        <f t="shared" ref="E144:E149" si="16">B144/B$149</f>
        <v>0.37467545436389055</v>
      </c>
    </row>
    <row r="145" spans="1:5" x14ac:dyDescent="0.25">
      <c r="A145" s="89" t="s">
        <v>395</v>
      </c>
      <c r="B145" s="100">
        <v>2298</v>
      </c>
      <c r="C145" s="100">
        <v>262203</v>
      </c>
      <c r="D145" s="197">
        <f t="shared" si="15"/>
        <v>8.7642017825883007E-3</v>
      </c>
      <c r="E145" s="185">
        <f t="shared" si="16"/>
        <v>0.22947872977831035</v>
      </c>
    </row>
    <row r="146" spans="1:5" x14ac:dyDescent="0.25">
      <c r="A146" s="89" t="s">
        <v>363</v>
      </c>
      <c r="B146" s="100">
        <v>58</v>
      </c>
      <c r="C146" s="100">
        <v>15668</v>
      </c>
      <c r="D146" s="197">
        <f t="shared" si="15"/>
        <v>3.701812611692622E-3</v>
      </c>
      <c r="E146" s="185">
        <f t="shared" si="16"/>
        <v>5.7918913521070505E-3</v>
      </c>
    </row>
    <row r="147" spans="1:5" x14ac:dyDescent="0.25">
      <c r="A147" s="89" t="s">
        <v>87</v>
      </c>
      <c r="B147" s="100">
        <v>126</v>
      </c>
      <c r="C147" s="100">
        <v>12499</v>
      </c>
      <c r="D147" s="197">
        <f t="shared" si="15"/>
        <v>1.0080806464517162E-2</v>
      </c>
      <c r="E147" s="185">
        <f t="shared" si="16"/>
        <v>1.2582384661473937E-2</v>
      </c>
    </row>
    <row r="148" spans="1:5" x14ac:dyDescent="0.25">
      <c r="A148" s="89" t="s">
        <v>394</v>
      </c>
      <c r="B148" s="100">
        <v>3780</v>
      </c>
      <c r="C148" s="100">
        <v>632956</v>
      </c>
      <c r="D148" s="197">
        <f t="shared" si="15"/>
        <v>5.9719790949133902E-3</v>
      </c>
      <c r="E148" s="185">
        <f t="shared" si="16"/>
        <v>0.37747153984421811</v>
      </c>
    </row>
    <row r="149" spans="1:5" x14ac:dyDescent="0.25">
      <c r="A149" s="69" t="s">
        <v>0</v>
      </c>
      <c r="B149" s="22">
        <v>10014</v>
      </c>
      <c r="C149" s="22">
        <v>1249401</v>
      </c>
      <c r="D149" s="196">
        <f t="shared" si="15"/>
        <v>8.0150408075549805E-3</v>
      </c>
      <c r="E149" s="186">
        <f t="shared" si="16"/>
        <v>1</v>
      </c>
    </row>
    <row r="150" spans="1:5" x14ac:dyDescent="0.25">
      <c r="A150" s="187"/>
      <c r="B150" s="50"/>
      <c r="C150" s="50"/>
      <c r="D150" s="51"/>
      <c r="E150" s="51"/>
    </row>
    <row r="151" spans="1:5" ht="18" x14ac:dyDescent="0.25">
      <c r="A151" s="56" t="s">
        <v>705</v>
      </c>
      <c r="D151" s="221"/>
      <c r="E151" s="220"/>
    </row>
    <row r="152" spans="1:5" ht="25.5" x14ac:dyDescent="0.25">
      <c r="A152" s="132" t="s">
        <v>405</v>
      </c>
      <c r="B152" s="112" t="s">
        <v>672</v>
      </c>
      <c r="C152" s="112" t="s">
        <v>669</v>
      </c>
      <c r="D152" s="216" t="s">
        <v>673</v>
      </c>
      <c r="E152" s="112" t="s">
        <v>676</v>
      </c>
    </row>
    <row r="153" spans="1:5" x14ac:dyDescent="0.25">
      <c r="A153" s="89" t="s">
        <v>86</v>
      </c>
      <c r="B153" s="100">
        <v>1683</v>
      </c>
      <c r="C153" s="100">
        <v>135932</v>
      </c>
      <c r="D153" s="197">
        <f t="shared" ref="D153:D158" si="17">B153/C153</f>
        <v>1.2381190595297648E-2</v>
      </c>
      <c r="E153" s="185">
        <f t="shared" ref="E153:E158" si="18">B153/B$158</f>
        <v>0.5189639222941721</v>
      </c>
    </row>
    <row r="154" spans="1:5" x14ac:dyDescent="0.25">
      <c r="A154" s="89" t="s">
        <v>395</v>
      </c>
      <c r="B154" s="100">
        <v>670</v>
      </c>
      <c r="C154" s="100">
        <v>70220</v>
      </c>
      <c r="D154" s="197">
        <f t="shared" si="17"/>
        <v>9.541441184847621E-3</v>
      </c>
      <c r="E154" s="185">
        <f t="shared" si="18"/>
        <v>0.20659882824545175</v>
      </c>
    </row>
    <row r="155" spans="1:5" x14ac:dyDescent="0.25">
      <c r="A155" s="89" t="s">
        <v>363</v>
      </c>
      <c r="B155" s="100">
        <v>32</v>
      </c>
      <c r="C155" s="100">
        <v>7982</v>
      </c>
      <c r="D155" s="197">
        <f t="shared" si="17"/>
        <v>4.0090202956652469E-3</v>
      </c>
      <c r="E155" s="185">
        <f t="shared" si="18"/>
        <v>9.8674067221708288E-3</v>
      </c>
    </row>
    <row r="156" spans="1:5" x14ac:dyDescent="0.25">
      <c r="A156" s="89" t="s">
        <v>87</v>
      </c>
      <c r="B156" s="100">
        <v>35</v>
      </c>
      <c r="C156" s="100">
        <v>3367</v>
      </c>
      <c r="D156" s="197">
        <f t="shared" si="17"/>
        <v>1.0395010395010396E-2</v>
      </c>
      <c r="E156" s="185">
        <f t="shared" si="18"/>
        <v>1.0792476102374344E-2</v>
      </c>
    </row>
    <row r="157" spans="1:5" x14ac:dyDescent="0.25">
      <c r="A157" s="89" t="s">
        <v>394</v>
      </c>
      <c r="B157" s="100">
        <v>823</v>
      </c>
      <c r="C157" s="100">
        <v>127998</v>
      </c>
      <c r="D157" s="197">
        <f t="shared" si="17"/>
        <v>6.4297879654369597E-3</v>
      </c>
      <c r="E157" s="185">
        <f t="shared" si="18"/>
        <v>0.253777366635831</v>
      </c>
    </row>
    <row r="158" spans="1:5" x14ac:dyDescent="0.25">
      <c r="A158" s="69" t="s">
        <v>0</v>
      </c>
      <c r="B158" s="22">
        <v>3243</v>
      </c>
      <c r="C158" s="22">
        <v>345499</v>
      </c>
      <c r="D158" s="196">
        <f t="shared" si="17"/>
        <v>9.3864236944245852E-3</v>
      </c>
      <c r="E158" s="186">
        <f t="shared" si="18"/>
        <v>1</v>
      </c>
    </row>
    <row r="159" spans="1:5" x14ac:dyDescent="0.25">
      <c r="A159" s="187"/>
      <c r="B159" s="50"/>
      <c r="C159" s="50"/>
      <c r="D159" s="51"/>
      <c r="E159" s="51"/>
    </row>
    <row r="160" spans="1:5" ht="15.75" x14ac:dyDescent="0.25">
      <c r="A160" s="56" t="s">
        <v>652</v>
      </c>
      <c r="B160" s="183"/>
      <c r="C160" s="183"/>
      <c r="D160" s="188"/>
      <c r="E160" s="188"/>
    </row>
    <row r="161" spans="1:7" ht="25.5" x14ac:dyDescent="0.25">
      <c r="A161" s="132" t="s">
        <v>58</v>
      </c>
      <c r="B161" s="112" t="s">
        <v>672</v>
      </c>
      <c r="C161" s="112" t="s">
        <v>669</v>
      </c>
      <c r="D161" s="112" t="s">
        <v>673</v>
      </c>
      <c r="E161" s="112" t="s">
        <v>676</v>
      </c>
    </row>
    <row r="162" spans="1:7" x14ac:dyDescent="0.25">
      <c r="A162" s="89" t="s">
        <v>92</v>
      </c>
      <c r="B162" s="100">
        <v>6536</v>
      </c>
      <c r="C162" s="100">
        <v>876869</v>
      </c>
      <c r="D162" s="197">
        <f t="shared" ref="D162:D167" si="19">B162/C162</f>
        <v>7.4537929839006735E-3</v>
      </c>
      <c r="E162" s="185">
        <f t="shared" ref="E162:E167" si="20">B162/B$167</f>
        <v>0.652686239265029</v>
      </c>
    </row>
    <row r="163" spans="1:7" x14ac:dyDescent="0.25">
      <c r="A163" s="89" t="s">
        <v>93</v>
      </c>
      <c r="B163" s="100">
        <v>1993</v>
      </c>
      <c r="C163" s="100">
        <v>218069</v>
      </c>
      <c r="D163" s="197">
        <f t="shared" si="19"/>
        <v>9.1393091177563064E-3</v>
      </c>
      <c r="E163" s="185">
        <f t="shared" si="20"/>
        <v>0.19902137008188536</v>
      </c>
    </row>
    <row r="164" spans="1:7" x14ac:dyDescent="0.25">
      <c r="A164" s="89" t="s">
        <v>94</v>
      </c>
      <c r="B164" s="100">
        <v>109</v>
      </c>
      <c r="C164" s="100">
        <v>11550</v>
      </c>
      <c r="D164" s="197">
        <f t="shared" si="19"/>
        <v>9.4372294372294368E-3</v>
      </c>
      <c r="E164" s="185">
        <f t="shared" si="20"/>
        <v>1.0884761334132215E-2</v>
      </c>
    </row>
    <row r="165" spans="1:7" x14ac:dyDescent="0.25">
      <c r="A165" s="89" t="s">
        <v>95</v>
      </c>
      <c r="B165" s="100">
        <v>1343</v>
      </c>
      <c r="C165" s="100">
        <v>140011</v>
      </c>
      <c r="D165" s="197">
        <f t="shared" si="19"/>
        <v>9.5921034775839041E-3</v>
      </c>
      <c r="E165" s="185">
        <f t="shared" si="20"/>
        <v>0.13411224285999601</v>
      </c>
      <c r="G165" s="3"/>
    </row>
    <row r="166" spans="1:7" x14ac:dyDescent="0.25">
      <c r="A166" s="89" t="s">
        <v>96</v>
      </c>
      <c r="B166" s="100">
        <v>33</v>
      </c>
      <c r="C166" s="100">
        <v>2902</v>
      </c>
      <c r="D166" s="197">
        <f t="shared" si="19"/>
        <v>1.1371467953135768E-2</v>
      </c>
      <c r="E166" s="185">
        <f t="shared" si="20"/>
        <v>3.2953864589574597E-3</v>
      </c>
      <c r="G166" s="3"/>
    </row>
    <row r="167" spans="1:7" x14ac:dyDescent="0.25">
      <c r="A167" s="69" t="s">
        <v>0</v>
      </c>
      <c r="B167" s="22">
        <v>10014</v>
      </c>
      <c r="C167" s="22">
        <v>1249401</v>
      </c>
      <c r="D167" s="196">
        <f t="shared" si="19"/>
        <v>8.0150408075549805E-3</v>
      </c>
      <c r="E167" s="186">
        <f t="shared" si="20"/>
        <v>1</v>
      </c>
      <c r="G167" s="3"/>
    </row>
    <row r="168" spans="1:7" x14ac:dyDescent="0.25">
      <c r="B168" s="208"/>
      <c r="D168" s="220"/>
      <c r="G168" s="3"/>
    </row>
    <row r="169" spans="1:7" ht="18" x14ac:dyDescent="0.25">
      <c r="A169" s="56" t="s">
        <v>706</v>
      </c>
      <c r="B169" s="183"/>
      <c r="C169" s="183"/>
      <c r="D169" s="188"/>
      <c r="E169" s="188"/>
      <c r="G169" s="3"/>
    </row>
    <row r="170" spans="1:7" ht="25.5" x14ac:dyDescent="0.25">
      <c r="A170" s="132" t="s">
        <v>58</v>
      </c>
      <c r="B170" s="112" t="s">
        <v>672</v>
      </c>
      <c r="C170" s="112" t="s">
        <v>669</v>
      </c>
      <c r="D170" s="112" t="s">
        <v>673</v>
      </c>
      <c r="E170" s="112" t="s">
        <v>676</v>
      </c>
      <c r="G170" s="3"/>
    </row>
    <row r="171" spans="1:7" x14ac:dyDescent="0.25">
      <c r="A171" s="89" t="s">
        <v>92</v>
      </c>
      <c r="B171" s="100">
        <v>2118</v>
      </c>
      <c r="C171" s="100">
        <v>233936</v>
      </c>
      <c r="D171" s="197">
        <f t="shared" ref="D171:D176" si="21">B171/C171</f>
        <v>9.0537582928664258E-3</v>
      </c>
      <c r="E171" s="185">
        <f>B171/B$176</f>
        <v>0.65309898242368181</v>
      </c>
      <c r="G171" s="3"/>
    </row>
    <row r="172" spans="1:7" x14ac:dyDescent="0.25">
      <c r="A172" s="89" t="s">
        <v>93</v>
      </c>
      <c r="B172" s="100">
        <v>665</v>
      </c>
      <c r="C172" s="100">
        <v>65884</v>
      </c>
      <c r="D172" s="197">
        <f t="shared" si="21"/>
        <v>1.0093497662558437E-2</v>
      </c>
      <c r="E172" s="185">
        <f t="shared" ref="E172:E176" si="22">B172/B$176</f>
        <v>0.20505704594511254</v>
      </c>
    </row>
    <row r="173" spans="1:7" x14ac:dyDescent="0.25">
      <c r="A173" s="89" t="s">
        <v>94</v>
      </c>
      <c r="B173" s="100">
        <v>41</v>
      </c>
      <c r="C173" s="100">
        <v>4277</v>
      </c>
      <c r="D173" s="197">
        <f t="shared" si="21"/>
        <v>9.586158522328735E-3</v>
      </c>
      <c r="E173" s="185">
        <f t="shared" si="22"/>
        <v>1.2642614862781376E-2</v>
      </c>
    </row>
    <row r="174" spans="1:7" x14ac:dyDescent="0.25">
      <c r="A174" s="89" t="s">
        <v>95</v>
      </c>
      <c r="B174" s="100">
        <v>419</v>
      </c>
      <c r="C174" s="100">
        <v>41344</v>
      </c>
      <c r="D174" s="197">
        <f t="shared" si="21"/>
        <v>1.0134481424148608E-2</v>
      </c>
      <c r="E174" s="185">
        <f t="shared" si="22"/>
        <v>0.12920135676842429</v>
      </c>
    </row>
    <row r="175" spans="1:7" x14ac:dyDescent="0.25">
      <c r="A175" s="89" t="s">
        <v>96</v>
      </c>
      <c r="B175" s="208">
        <v>0</v>
      </c>
      <c r="C175" s="100">
        <v>58</v>
      </c>
      <c r="D175" s="197">
        <f t="shared" si="21"/>
        <v>0</v>
      </c>
      <c r="E175" s="185">
        <f t="shared" si="22"/>
        <v>0</v>
      </c>
    </row>
    <row r="176" spans="1:7" x14ac:dyDescent="0.25">
      <c r="A176" s="89" t="s">
        <v>0</v>
      </c>
      <c r="B176" s="22">
        <v>3243</v>
      </c>
      <c r="C176" s="22">
        <v>345499</v>
      </c>
      <c r="D176" s="196">
        <f t="shared" si="21"/>
        <v>9.3864236944245852E-3</v>
      </c>
      <c r="E176" s="186">
        <f t="shared" si="22"/>
        <v>1</v>
      </c>
    </row>
    <row r="178" spans="1:5" ht="15.75" x14ac:dyDescent="0.25">
      <c r="A178" s="56" t="s">
        <v>654</v>
      </c>
      <c r="B178" s="208"/>
      <c r="D178" s="220"/>
    </row>
    <row r="179" spans="1:5" ht="25.5" x14ac:dyDescent="0.25">
      <c r="A179" s="132" t="s">
        <v>56</v>
      </c>
      <c r="B179" s="112" t="s">
        <v>672</v>
      </c>
      <c r="C179" s="112" t="s">
        <v>669</v>
      </c>
      <c r="D179" s="112" t="s">
        <v>673</v>
      </c>
      <c r="E179" s="112" t="s">
        <v>676</v>
      </c>
    </row>
    <row r="180" spans="1:5" x14ac:dyDescent="0.25">
      <c r="A180" s="89" t="s">
        <v>47</v>
      </c>
      <c r="B180" s="100">
        <v>1743</v>
      </c>
      <c r="C180" s="100">
        <v>229690</v>
      </c>
      <c r="D180" s="197">
        <f t="shared" ref="D180:D190" si="23">B180/C180</f>
        <v>7.5884888327746088E-3</v>
      </c>
      <c r="E180" s="185">
        <f t="shared" ref="E180:E190" si="24">B180/B$190</f>
        <v>0.17405632115038946</v>
      </c>
    </row>
    <row r="181" spans="1:5" x14ac:dyDescent="0.25">
      <c r="A181" s="89" t="s">
        <v>48</v>
      </c>
      <c r="B181" s="100">
        <v>243</v>
      </c>
      <c r="C181" s="100">
        <v>39960</v>
      </c>
      <c r="D181" s="197">
        <f t="shared" si="23"/>
        <v>6.0810810810810814E-3</v>
      </c>
      <c r="E181" s="185">
        <f t="shared" si="24"/>
        <v>2.4266027561414022E-2</v>
      </c>
    </row>
    <row r="182" spans="1:5" x14ac:dyDescent="0.25">
      <c r="A182" s="89" t="s">
        <v>49</v>
      </c>
      <c r="B182" s="100">
        <v>747</v>
      </c>
      <c r="C182" s="100">
        <v>70639</v>
      </c>
      <c r="D182" s="197">
        <f t="shared" si="23"/>
        <v>1.0574894888092979E-2</v>
      </c>
      <c r="E182" s="185">
        <f t="shared" si="24"/>
        <v>7.4595566207309769E-2</v>
      </c>
    </row>
    <row r="183" spans="1:5" x14ac:dyDescent="0.25">
      <c r="A183" s="89" t="s">
        <v>50</v>
      </c>
      <c r="B183" s="100">
        <v>128</v>
      </c>
      <c r="C183" s="100">
        <v>23062</v>
      </c>
      <c r="D183" s="197">
        <f t="shared" si="23"/>
        <v>5.5502558321047614E-3</v>
      </c>
      <c r="E183" s="185">
        <f t="shared" si="24"/>
        <v>1.2782105052925903E-2</v>
      </c>
    </row>
    <row r="184" spans="1:5" x14ac:dyDescent="0.25">
      <c r="A184" s="89" t="s">
        <v>51</v>
      </c>
      <c r="B184" s="100">
        <v>1543</v>
      </c>
      <c r="C184" s="100">
        <v>139344</v>
      </c>
      <c r="D184" s="197">
        <f t="shared" si="23"/>
        <v>1.1073314961534046E-2</v>
      </c>
      <c r="E184" s="185">
        <f t="shared" si="24"/>
        <v>0.15408428200519272</v>
      </c>
    </row>
    <row r="185" spans="1:5" x14ac:dyDescent="0.25">
      <c r="A185" s="89" t="s">
        <v>7</v>
      </c>
      <c r="B185" s="100">
        <v>443</v>
      </c>
      <c r="C185" s="100">
        <v>51009</v>
      </c>
      <c r="D185" s="197">
        <f t="shared" si="23"/>
        <v>8.6847419082906937E-3</v>
      </c>
      <c r="E185" s="185">
        <f t="shared" si="24"/>
        <v>4.4238066706610742E-2</v>
      </c>
    </row>
    <row r="186" spans="1:5" x14ac:dyDescent="0.25">
      <c r="A186" s="89" t="s">
        <v>52</v>
      </c>
      <c r="B186" s="100">
        <v>1075</v>
      </c>
      <c r="C186" s="100">
        <v>114259</v>
      </c>
      <c r="D186" s="197">
        <f t="shared" si="23"/>
        <v>9.4084492250063444E-3</v>
      </c>
      <c r="E186" s="185">
        <f t="shared" si="24"/>
        <v>0.1073497104054324</v>
      </c>
    </row>
    <row r="187" spans="1:5" x14ac:dyDescent="0.25">
      <c r="A187" s="89" t="s">
        <v>53</v>
      </c>
      <c r="B187" s="100">
        <v>132</v>
      </c>
      <c r="C187" s="100">
        <v>8748</v>
      </c>
      <c r="D187" s="197">
        <f t="shared" si="23"/>
        <v>1.5089163237311385E-2</v>
      </c>
      <c r="E187" s="185">
        <f t="shared" si="24"/>
        <v>1.3181545835829839E-2</v>
      </c>
    </row>
    <row r="188" spans="1:5" x14ac:dyDescent="0.25">
      <c r="A188" s="89" t="s">
        <v>54</v>
      </c>
      <c r="B188" s="100">
        <v>1521</v>
      </c>
      <c r="C188" s="100">
        <v>242059</v>
      </c>
      <c r="D188" s="197">
        <f t="shared" si="23"/>
        <v>6.2835920168223449E-3</v>
      </c>
      <c r="E188" s="185">
        <f t="shared" si="24"/>
        <v>0.1518873576992211</v>
      </c>
    </row>
    <row r="189" spans="1:5" x14ac:dyDescent="0.25">
      <c r="A189" s="89" t="s">
        <v>55</v>
      </c>
      <c r="B189" s="100">
        <v>2439</v>
      </c>
      <c r="C189" s="100">
        <v>330631</v>
      </c>
      <c r="D189" s="197">
        <f t="shared" si="23"/>
        <v>7.3768037479849139E-3</v>
      </c>
      <c r="E189" s="185">
        <f t="shared" si="24"/>
        <v>0.24355901737567406</v>
      </c>
    </row>
    <row r="190" spans="1:5" x14ac:dyDescent="0.25">
      <c r="A190" s="69" t="s">
        <v>0</v>
      </c>
      <c r="B190" s="22">
        <v>10014</v>
      </c>
      <c r="C190" s="22">
        <v>1249401</v>
      </c>
      <c r="D190" s="196">
        <f t="shared" si="23"/>
        <v>8.0150408075549805E-3</v>
      </c>
      <c r="E190" s="186">
        <f t="shared" si="24"/>
        <v>1</v>
      </c>
    </row>
    <row r="191" spans="1:5" x14ac:dyDescent="0.25">
      <c r="A191" s="187"/>
      <c r="B191" s="50"/>
      <c r="C191" s="50"/>
      <c r="D191" s="51"/>
      <c r="E191" s="51"/>
    </row>
    <row r="192" spans="1:5" ht="18" x14ac:dyDescent="0.25">
      <c r="A192" s="56" t="s">
        <v>707</v>
      </c>
      <c r="B192" s="208"/>
      <c r="D192" s="220"/>
    </row>
    <row r="193" spans="1:7" ht="25.5" x14ac:dyDescent="0.25">
      <c r="A193" s="132" t="s">
        <v>407</v>
      </c>
      <c r="B193" s="112" t="s">
        <v>672</v>
      </c>
      <c r="C193" s="112" t="s">
        <v>669</v>
      </c>
      <c r="D193" s="217" t="s">
        <v>673</v>
      </c>
      <c r="E193" s="112" t="s">
        <v>676</v>
      </c>
    </row>
    <row r="194" spans="1:7" x14ac:dyDescent="0.25">
      <c r="A194" s="89" t="s">
        <v>47</v>
      </c>
      <c r="B194" s="100">
        <v>580</v>
      </c>
      <c r="C194" s="100">
        <v>66270</v>
      </c>
      <c r="D194" s="197">
        <f t="shared" ref="D194:D204" si="25">B194/C194</f>
        <v>8.7520748453297111E-3</v>
      </c>
      <c r="E194" s="185">
        <f t="shared" ref="E194:E204" si="26">B194/B$204</f>
        <v>0.17884674683934629</v>
      </c>
    </row>
    <row r="195" spans="1:7" x14ac:dyDescent="0.25">
      <c r="A195" s="89" t="s">
        <v>48</v>
      </c>
      <c r="B195" s="100">
        <v>80</v>
      </c>
      <c r="C195" s="100">
        <v>10799</v>
      </c>
      <c r="D195" s="197">
        <f t="shared" si="25"/>
        <v>7.408093341976109E-3</v>
      </c>
      <c r="E195" s="185">
        <f t="shared" si="26"/>
        <v>2.4668516805427074E-2</v>
      </c>
    </row>
    <row r="196" spans="1:7" x14ac:dyDescent="0.25">
      <c r="A196" s="89" t="s">
        <v>49</v>
      </c>
      <c r="B196" s="100">
        <v>293</v>
      </c>
      <c r="C196" s="100">
        <v>21793</v>
      </c>
      <c r="D196" s="197">
        <f t="shared" si="25"/>
        <v>1.3444684072867434E-2</v>
      </c>
      <c r="E196" s="185">
        <f t="shared" si="26"/>
        <v>9.0348442799876652E-2</v>
      </c>
    </row>
    <row r="197" spans="1:7" x14ac:dyDescent="0.25">
      <c r="A197" s="89" t="s">
        <v>50</v>
      </c>
      <c r="B197" s="100">
        <v>36</v>
      </c>
      <c r="C197" s="100">
        <v>6309</v>
      </c>
      <c r="D197" s="197">
        <f t="shared" si="25"/>
        <v>5.7061340941512127E-3</v>
      </c>
      <c r="E197" s="185">
        <f t="shared" si="26"/>
        <v>1.1100832562442183E-2</v>
      </c>
    </row>
    <row r="198" spans="1:7" x14ac:dyDescent="0.25">
      <c r="A198" s="89" t="s">
        <v>51</v>
      </c>
      <c r="B198" s="100">
        <v>424</v>
      </c>
      <c r="C198" s="100">
        <v>34263</v>
      </c>
      <c r="D198" s="197">
        <f t="shared" si="25"/>
        <v>1.2374865014738931E-2</v>
      </c>
      <c r="E198" s="185">
        <f t="shared" si="26"/>
        <v>0.1307431390687635</v>
      </c>
    </row>
    <row r="199" spans="1:7" x14ac:dyDescent="0.25">
      <c r="A199" s="89" t="s">
        <v>7</v>
      </c>
      <c r="B199" s="100">
        <v>110</v>
      </c>
      <c r="C199" s="100">
        <v>11548</v>
      </c>
      <c r="D199" s="197">
        <f t="shared" si="25"/>
        <v>9.525458953931417E-3</v>
      </c>
      <c r="E199" s="185">
        <f t="shared" si="26"/>
        <v>3.3919210607462225E-2</v>
      </c>
    </row>
    <row r="200" spans="1:7" x14ac:dyDescent="0.25">
      <c r="A200" s="89" t="s">
        <v>52</v>
      </c>
      <c r="B200" s="100">
        <v>350</v>
      </c>
      <c r="C200" s="100">
        <v>32973</v>
      </c>
      <c r="D200" s="197">
        <f t="shared" si="25"/>
        <v>1.0614745397749674E-2</v>
      </c>
      <c r="E200" s="185">
        <f t="shared" si="26"/>
        <v>0.10792476102374345</v>
      </c>
    </row>
    <row r="201" spans="1:7" x14ac:dyDescent="0.25">
      <c r="A201" s="89" t="s">
        <v>53</v>
      </c>
      <c r="B201" s="100">
        <v>40</v>
      </c>
      <c r="C201" s="100">
        <v>2595</v>
      </c>
      <c r="D201" s="197">
        <f t="shared" si="25"/>
        <v>1.5414258188824663E-2</v>
      </c>
      <c r="E201" s="185">
        <f t="shared" si="26"/>
        <v>1.2334258402713537E-2</v>
      </c>
    </row>
    <row r="202" spans="1:7" x14ac:dyDescent="0.25">
      <c r="A202" s="89" t="s">
        <v>54</v>
      </c>
      <c r="B202" s="100">
        <v>483</v>
      </c>
      <c r="C202" s="100">
        <v>62984</v>
      </c>
      <c r="D202" s="197">
        <f t="shared" si="25"/>
        <v>7.6686142512384101E-3</v>
      </c>
      <c r="E202" s="185">
        <f t="shared" si="26"/>
        <v>0.14893617021276595</v>
      </c>
    </row>
    <row r="203" spans="1:7" x14ac:dyDescent="0.25">
      <c r="A203" s="89" t="s">
        <v>55</v>
      </c>
      <c r="B203" s="100">
        <v>847</v>
      </c>
      <c r="C203" s="100">
        <v>95965</v>
      </c>
      <c r="D203" s="197">
        <f t="shared" si="25"/>
        <v>8.8261345282134116E-3</v>
      </c>
      <c r="E203" s="185">
        <f t="shared" si="26"/>
        <v>0.26117792167745912</v>
      </c>
    </row>
    <row r="204" spans="1:7" x14ac:dyDescent="0.25">
      <c r="A204" s="69" t="s">
        <v>0</v>
      </c>
      <c r="B204" s="22">
        <v>3243</v>
      </c>
      <c r="C204" s="22">
        <v>345499</v>
      </c>
      <c r="D204" s="196">
        <f t="shared" si="25"/>
        <v>9.3864236944245852E-3</v>
      </c>
      <c r="E204" s="186">
        <f t="shared" si="26"/>
        <v>1</v>
      </c>
    </row>
    <row r="206" spans="1:7" ht="15.75" x14ac:dyDescent="0.25">
      <c r="A206" s="56" t="s">
        <v>656</v>
      </c>
      <c r="B206" s="208"/>
      <c r="D206" s="220"/>
    </row>
    <row r="207" spans="1:7" ht="25.5" x14ac:dyDescent="0.25">
      <c r="A207" s="132" t="s">
        <v>408</v>
      </c>
      <c r="B207" s="112" t="s">
        <v>672</v>
      </c>
      <c r="C207" s="112" t="s">
        <v>669</v>
      </c>
      <c r="D207" s="112" t="s">
        <v>673</v>
      </c>
      <c r="E207" s="112" t="s">
        <v>676</v>
      </c>
      <c r="G207" s="3"/>
    </row>
    <row r="208" spans="1:7" x14ac:dyDescent="0.25">
      <c r="A208" s="89" t="s">
        <v>254</v>
      </c>
      <c r="B208" s="100">
        <v>193</v>
      </c>
      <c r="C208" s="100">
        <v>16930</v>
      </c>
      <c r="D208" s="197">
        <f t="shared" ref="D208:D224" si="27">B208/C208</f>
        <v>1.1399881866509155E-2</v>
      </c>
      <c r="E208" s="185">
        <f t="shared" ref="E208:E224" si="28">B208/B$224</f>
        <v>1.927301777511484E-2</v>
      </c>
      <c r="G208" s="3"/>
    </row>
    <row r="209" spans="1:7" x14ac:dyDescent="0.25">
      <c r="A209" s="89" t="s">
        <v>255</v>
      </c>
      <c r="B209" s="100">
        <v>223</v>
      </c>
      <c r="C209" s="100">
        <v>18731</v>
      </c>
      <c r="D209" s="197">
        <f t="shared" si="27"/>
        <v>1.1905397469435695E-2</v>
      </c>
      <c r="E209" s="185">
        <f t="shared" si="28"/>
        <v>2.2268823646894347E-2</v>
      </c>
      <c r="G209" s="3"/>
    </row>
    <row r="210" spans="1:7" x14ac:dyDescent="0.25">
      <c r="A210" s="89" t="s">
        <v>256</v>
      </c>
      <c r="B210" s="100">
        <v>309</v>
      </c>
      <c r="C210" s="100">
        <v>36796</v>
      </c>
      <c r="D210" s="197">
        <f t="shared" si="27"/>
        <v>8.3976519186868132E-3</v>
      </c>
      <c r="E210" s="185">
        <f t="shared" si="28"/>
        <v>3.0856800479328938E-2</v>
      </c>
      <c r="G210" s="3"/>
    </row>
    <row r="211" spans="1:7" x14ac:dyDescent="0.25">
      <c r="A211" s="89" t="s">
        <v>257</v>
      </c>
      <c r="B211" s="100">
        <v>132</v>
      </c>
      <c r="C211" s="100">
        <v>12499</v>
      </c>
      <c r="D211" s="197">
        <f t="shared" si="27"/>
        <v>1.0560844867589406E-2</v>
      </c>
      <c r="E211" s="185">
        <f t="shared" si="28"/>
        <v>1.3181545835829839E-2</v>
      </c>
      <c r="G211" s="3"/>
    </row>
    <row r="212" spans="1:7" x14ac:dyDescent="0.25">
      <c r="A212" s="89" t="s">
        <v>258</v>
      </c>
      <c r="B212" s="100">
        <v>357</v>
      </c>
      <c r="C212" s="100">
        <v>44950</v>
      </c>
      <c r="D212" s="197">
        <f t="shared" si="27"/>
        <v>7.9421579532814243E-3</v>
      </c>
      <c r="E212" s="185">
        <f t="shared" si="28"/>
        <v>3.5650089874176151E-2</v>
      </c>
    </row>
    <row r="213" spans="1:7" x14ac:dyDescent="0.25">
      <c r="A213" s="89" t="s">
        <v>259</v>
      </c>
      <c r="B213" s="100">
        <v>1016</v>
      </c>
      <c r="C213" s="100">
        <v>125437</v>
      </c>
      <c r="D213" s="197">
        <f t="shared" si="27"/>
        <v>8.0996835064614109E-3</v>
      </c>
      <c r="E213" s="185">
        <f t="shared" si="28"/>
        <v>0.10145795885759937</v>
      </c>
    </row>
    <row r="214" spans="1:7" x14ac:dyDescent="0.25">
      <c r="A214" s="89" t="s">
        <v>260</v>
      </c>
      <c r="B214" s="100">
        <v>4225</v>
      </c>
      <c r="C214" s="100">
        <v>623950</v>
      </c>
      <c r="D214" s="197">
        <f t="shared" si="27"/>
        <v>6.7713759115313726E-3</v>
      </c>
      <c r="E214" s="185">
        <f t="shared" si="28"/>
        <v>0.42190932694228078</v>
      </c>
    </row>
    <row r="215" spans="1:7" x14ac:dyDescent="0.25">
      <c r="A215" s="89" t="s">
        <v>355</v>
      </c>
      <c r="B215" s="100">
        <v>302</v>
      </c>
      <c r="C215" s="100">
        <v>28616</v>
      </c>
      <c r="D215" s="197">
        <f t="shared" si="27"/>
        <v>1.0553536483086386E-2</v>
      </c>
      <c r="E215" s="185">
        <f t="shared" si="28"/>
        <v>3.0157779109247055E-2</v>
      </c>
    </row>
    <row r="216" spans="1:7" x14ac:dyDescent="0.25">
      <c r="A216" s="89" t="s">
        <v>261</v>
      </c>
      <c r="B216" s="100">
        <v>498</v>
      </c>
      <c r="C216" s="100">
        <v>57927</v>
      </c>
      <c r="D216" s="197">
        <f t="shared" si="27"/>
        <v>8.5970272929721883E-3</v>
      </c>
      <c r="E216" s="185">
        <f t="shared" si="28"/>
        <v>4.9730377471539841E-2</v>
      </c>
    </row>
    <row r="217" spans="1:7" x14ac:dyDescent="0.25">
      <c r="A217" s="89" t="s">
        <v>320</v>
      </c>
      <c r="B217" s="100">
        <v>260</v>
      </c>
      <c r="C217" s="100">
        <v>22383</v>
      </c>
      <c r="D217" s="197">
        <f t="shared" si="27"/>
        <v>1.1615958539963365E-2</v>
      </c>
      <c r="E217" s="185">
        <f t="shared" si="28"/>
        <v>2.596365088875574E-2</v>
      </c>
    </row>
    <row r="218" spans="1:7" x14ac:dyDescent="0.25">
      <c r="A218" s="89" t="s">
        <v>267</v>
      </c>
      <c r="B218" s="100">
        <v>1186</v>
      </c>
      <c r="C218" s="100">
        <v>125196</v>
      </c>
      <c r="D218" s="197">
        <f t="shared" si="27"/>
        <v>9.4731461069043742E-3</v>
      </c>
      <c r="E218" s="185">
        <f t="shared" si="28"/>
        <v>0.11843419213101658</v>
      </c>
    </row>
    <row r="219" spans="1:7" x14ac:dyDescent="0.25">
      <c r="A219" s="89" t="s">
        <v>262</v>
      </c>
      <c r="B219" s="100">
        <v>557</v>
      </c>
      <c r="C219" s="100">
        <v>56867</v>
      </c>
      <c r="D219" s="197">
        <f t="shared" si="27"/>
        <v>9.7947843213111296E-3</v>
      </c>
      <c r="E219" s="185">
        <f t="shared" si="28"/>
        <v>5.5622129019372878E-2</v>
      </c>
    </row>
    <row r="220" spans="1:7" x14ac:dyDescent="0.25">
      <c r="A220" s="89" t="s">
        <v>263</v>
      </c>
      <c r="B220" s="100">
        <v>216</v>
      </c>
      <c r="C220" s="100">
        <v>27408</v>
      </c>
      <c r="D220" s="197">
        <f t="shared" si="27"/>
        <v>7.8809106830122592E-3</v>
      </c>
      <c r="E220" s="185">
        <f t="shared" si="28"/>
        <v>2.1569802276812461E-2</v>
      </c>
    </row>
    <row r="221" spans="1:7" x14ac:dyDescent="0.25">
      <c r="A221" s="89" t="s">
        <v>264</v>
      </c>
      <c r="B221" s="100">
        <v>368</v>
      </c>
      <c r="C221" s="100">
        <v>42190</v>
      </c>
      <c r="D221" s="197">
        <f t="shared" si="27"/>
        <v>8.7224460772694946E-3</v>
      </c>
      <c r="E221" s="185">
        <f t="shared" si="28"/>
        <v>3.6748552027161971E-2</v>
      </c>
    </row>
    <row r="222" spans="1:7" x14ac:dyDescent="0.25">
      <c r="A222" s="89" t="s">
        <v>265</v>
      </c>
      <c r="B222" s="100">
        <v>60</v>
      </c>
      <c r="C222" s="100">
        <v>2476</v>
      </c>
      <c r="D222" s="197">
        <f t="shared" si="27"/>
        <v>2.4232633279483037E-2</v>
      </c>
      <c r="E222" s="185">
        <f t="shared" si="28"/>
        <v>5.9916117435590173E-3</v>
      </c>
    </row>
    <row r="223" spans="1:7" x14ac:dyDescent="0.25">
      <c r="A223" s="89" t="s">
        <v>266</v>
      </c>
      <c r="B223" s="100">
        <v>112</v>
      </c>
      <c r="C223" s="100">
        <v>7045</v>
      </c>
      <c r="D223" s="197">
        <f t="shared" si="27"/>
        <v>1.589779985805536E-2</v>
      </c>
      <c r="E223" s="185">
        <f t="shared" si="28"/>
        <v>1.1184341921310166E-2</v>
      </c>
    </row>
    <row r="224" spans="1:7" x14ac:dyDescent="0.25">
      <c r="A224" s="69" t="s">
        <v>0</v>
      </c>
      <c r="B224" s="22">
        <v>10014</v>
      </c>
      <c r="C224" s="22">
        <v>1249401</v>
      </c>
      <c r="D224" s="196">
        <f t="shared" si="27"/>
        <v>8.0150408075549805E-3</v>
      </c>
      <c r="E224" s="186">
        <f t="shared" si="28"/>
        <v>1</v>
      </c>
    </row>
    <row r="225" spans="1:5" x14ac:dyDescent="0.25">
      <c r="D225" s="220"/>
      <c r="E225" s="220"/>
    </row>
    <row r="226" spans="1:5" ht="18" x14ac:dyDescent="0.25">
      <c r="A226" s="56" t="s">
        <v>708</v>
      </c>
      <c r="B226" s="208"/>
      <c r="D226" s="220"/>
    </row>
    <row r="227" spans="1:5" ht="25.5" x14ac:dyDescent="0.25">
      <c r="A227" s="132" t="s">
        <v>46</v>
      </c>
      <c r="B227" s="112" t="s">
        <v>672</v>
      </c>
      <c r="C227" s="112" t="s">
        <v>669</v>
      </c>
      <c r="D227" s="112" t="s">
        <v>673</v>
      </c>
      <c r="E227" s="112" t="s">
        <v>676</v>
      </c>
    </row>
    <row r="228" spans="1:5" x14ac:dyDescent="0.25">
      <c r="A228" s="89" t="s">
        <v>254</v>
      </c>
      <c r="B228" s="100">
        <v>61</v>
      </c>
      <c r="C228" s="100">
        <v>4355</v>
      </c>
      <c r="D228" s="197">
        <f t="shared" ref="D228:D244" si="29">B228/C228</f>
        <v>1.4006888633754305E-2</v>
      </c>
      <c r="E228" s="185">
        <f t="shared" ref="E228:E244" si="30">B228/B$244</f>
        <v>1.8809744064138142E-2</v>
      </c>
    </row>
    <row r="229" spans="1:5" x14ac:dyDescent="0.25">
      <c r="A229" s="89" t="s">
        <v>255</v>
      </c>
      <c r="B229" s="100">
        <v>78</v>
      </c>
      <c r="C229" s="100">
        <v>5574</v>
      </c>
      <c r="D229" s="197">
        <f t="shared" si="29"/>
        <v>1.3993541442411194E-2</v>
      </c>
      <c r="E229" s="185">
        <f t="shared" si="30"/>
        <v>2.4051803885291396E-2</v>
      </c>
    </row>
    <row r="230" spans="1:5" x14ac:dyDescent="0.25">
      <c r="A230" s="89" t="s">
        <v>256</v>
      </c>
      <c r="B230" s="100">
        <v>106</v>
      </c>
      <c r="C230" s="100">
        <v>10616</v>
      </c>
      <c r="D230" s="197">
        <f t="shared" si="29"/>
        <v>9.9849284099472486E-3</v>
      </c>
      <c r="E230" s="185">
        <f t="shared" si="30"/>
        <v>3.2685784767190876E-2</v>
      </c>
    </row>
    <row r="231" spans="1:5" x14ac:dyDescent="0.25">
      <c r="A231" s="89" t="s">
        <v>257</v>
      </c>
      <c r="B231" s="100">
        <v>41</v>
      </c>
      <c r="C231" s="100">
        <v>3677</v>
      </c>
      <c r="D231" s="197">
        <f t="shared" si="29"/>
        <v>1.1150394343214578E-2</v>
      </c>
      <c r="E231" s="185">
        <f t="shared" si="30"/>
        <v>1.2642614862781376E-2</v>
      </c>
    </row>
    <row r="232" spans="1:5" x14ac:dyDescent="0.25">
      <c r="A232" s="89" t="s">
        <v>258</v>
      </c>
      <c r="B232" s="100">
        <v>118</v>
      </c>
      <c r="C232" s="100">
        <v>13198</v>
      </c>
      <c r="D232" s="197">
        <f t="shared" si="29"/>
        <v>8.9407485982724664E-3</v>
      </c>
      <c r="E232" s="185">
        <f t="shared" si="30"/>
        <v>3.6386062288004936E-2</v>
      </c>
    </row>
    <row r="233" spans="1:5" x14ac:dyDescent="0.25">
      <c r="A233" s="89" t="s">
        <v>259</v>
      </c>
      <c r="B233" s="100">
        <v>330</v>
      </c>
      <c r="C233" s="100">
        <v>33268</v>
      </c>
      <c r="D233" s="197">
        <f t="shared" si="29"/>
        <v>9.9194421065287967E-3</v>
      </c>
      <c r="E233" s="185">
        <f t="shared" si="30"/>
        <v>0.10175763182238667</v>
      </c>
    </row>
    <row r="234" spans="1:5" x14ac:dyDescent="0.25">
      <c r="A234" s="89" t="s">
        <v>260</v>
      </c>
      <c r="B234" s="100">
        <v>1295</v>
      </c>
      <c r="C234" s="100">
        <v>168415</v>
      </c>
      <c r="D234" s="197">
        <f t="shared" si="29"/>
        <v>7.6893388356144045E-3</v>
      </c>
      <c r="E234" s="185">
        <f t="shared" si="30"/>
        <v>0.39932161578785075</v>
      </c>
    </row>
    <row r="235" spans="1:5" x14ac:dyDescent="0.25">
      <c r="A235" s="89" t="s">
        <v>355</v>
      </c>
      <c r="B235" s="100">
        <v>118</v>
      </c>
      <c r="C235" s="100">
        <v>9507</v>
      </c>
      <c r="D235" s="197">
        <f t="shared" si="29"/>
        <v>1.2411907015883034E-2</v>
      </c>
      <c r="E235" s="185">
        <f t="shared" si="30"/>
        <v>3.6386062288004936E-2</v>
      </c>
    </row>
    <row r="236" spans="1:5" x14ac:dyDescent="0.25">
      <c r="A236" s="89" t="s">
        <v>261</v>
      </c>
      <c r="B236" s="100">
        <v>173</v>
      </c>
      <c r="C236" s="100">
        <v>16761</v>
      </c>
      <c r="D236" s="197">
        <f t="shared" si="29"/>
        <v>1.0321579858003698E-2</v>
      </c>
      <c r="E236" s="185">
        <f t="shared" si="30"/>
        <v>5.3345667591736048E-2</v>
      </c>
    </row>
    <row r="237" spans="1:5" x14ac:dyDescent="0.25">
      <c r="A237" s="89" t="s">
        <v>320</v>
      </c>
      <c r="B237" s="100">
        <v>104</v>
      </c>
      <c r="C237" s="100">
        <v>6919</v>
      </c>
      <c r="D237" s="197">
        <f t="shared" si="29"/>
        <v>1.5031073854603266E-2</v>
      </c>
      <c r="E237" s="185">
        <f t="shared" si="30"/>
        <v>3.2069071847055194E-2</v>
      </c>
    </row>
    <row r="238" spans="1:5" x14ac:dyDescent="0.25">
      <c r="A238" s="89" t="s">
        <v>267</v>
      </c>
      <c r="B238" s="100">
        <v>390</v>
      </c>
      <c r="C238" s="100">
        <v>34851</v>
      </c>
      <c r="D238" s="197">
        <f t="shared" si="29"/>
        <v>1.1190496685891366E-2</v>
      </c>
      <c r="E238" s="185">
        <f t="shared" si="30"/>
        <v>0.12025901942645699</v>
      </c>
    </row>
    <row r="239" spans="1:5" x14ac:dyDescent="0.25">
      <c r="A239" s="89" t="s">
        <v>262</v>
      </c>
      <c r="B239" s="100">
        <v>172</v>
      </c>
      <c r="C239" s="100">
        <v>15522</v>
      </c>
      <c r="D239" s="197">
        <f t="shared" si="29"/>
        <v>1.1081046256925653E-2</v>
      </c>
      <c r="E239" s="185">
        <f t="shared" si="30"/>
        <v>5.3037311131668208E-2</v>
      </c>
    </row>
    <row r="240" spans="1:5" x14ac:dyDescent="0.25">
      <c r="A240" s="89" t="s">
        <v>263</v>
      </c>
      <c r="B240" s="100">
        <v>66</v>
      </c>
      <c r="C240" s="100">
        <v>7204</v>
      </c>
      <c r="D240" s="197">
        <f t="shared" si="29"/>
        <v>9.1615769017212665E-3</v>
      </c>
      <c r="E240" s="185">
        <f t="shared" si="30"/>
        <v>2.0351526364477335E-2</v>
      </c>
    </row>
    <row r="241" spans="1:5" x14ac:dyDescent="0.25">
      <c r="A241" s="89" t="s">
        <v>264</v>
      </c>
      <c r="B241" s="100">
        <v>122</v>
      </c>
      <c r="C241" s="100">
        <v>12438</v>
      </c>
      <c r="D241" s="197">
        <f t="shared" si="29"/>
        <v>9.8086509085061908E-3</v>
      </c>
      <c r="E241" s="185">
        <f t="shared" si="30"/>
        <v>3.7619488128276285E-2</v>
      </c>
    </row>
    <row r="242" spans="1:5" x14ac:dyDescent="0.25">
      <c r="A242" s="89" t="s">
        <v>265</v>
      </c>
      <c r="B242" s="100">
        <v>28</v>
      </c>
      <c r="C242" s="100">
        <v>838</v>
      </c>
      <c r="D242" s="197">
        <f t="shared" si="29"/>
        <v>3.3412887828162291E-2</v>
      </c>
      <c r="E242" s="185">
        <f t="shared" si="30"/>
        <v>8.6339808818994765E-3</v>
      </c>
    </row>
    <row r="243" spans="1:5" x14ac:dyDescent="0.25">
      <c r="A243" s="89" t="s">
        <v>266</v>
      </c>
      <c r="B243" s="100">
        <v>41</v>
      </c>
      <c r="C243" s="100">
        <v>2356</v>
      </c>
      <c r="D243" s="197">
        <f t="shared" si="29"/>
        <v>1.7402376910016979E-2</v>
      </c>
      <c r="E243" s="185">
        <f t="shared" si="30"/>
        <v>1.2642614862781376E-2</v>
      </c>
    </row>
    <row r="244" spans="1:5" x14ac:dyDescent="0.25">
      <c r="A244" s="69" t="s">
        <v>0</v>
      </c>
      <c r="B244" s="22">
        <v>3243</v>
      </c>
      <c r="C244" s="22">
        <v>345499</v>
      </c>
      <c r="D244" s="196">
        <f t="shared" si="29"/>
        <v>9.3864236944245852E-3</v>
      </c>
      <c r="E244" s="186">
        <f t="shared" si="30"/>
        <v>1</v>
      </c>
    </row>
    <row r="245" spans="1:5" x14ac:dyDescent="0.25">
      <c r="D245" s="220"/>
      <c r="E245" s="220"/>
    </row>
    <row r="246" spans="1:5" ht="15.75" x14ac:dyDescent="0.25">
      <c r="A246" s="23" t="s">
        <v>658</v>
      </c>
      <c r="B246" s="3"/>
      <c r="C246" s="3"/>
      <c r="D246" s="222"/>
      <c r="E246" s="222"/>
    </row>
    <row r="247" spans="1:5" ht="25.5" x14ac:dyDescent="0.25">
      <c r="A247" s="110" t="s">
        <v>99</v>
      </c>
      <c r="B247" s="112" t="s">
        <v>672</v>
      </c>
      <c r="C247" s="112" t="s">
        <v>670</v>
      </c>
      <c r="D247" s="112" t="s">
        <v>674</v>
      </c>
      <c r="E247" s="112" t="s">
        <v>676</v>
      </c>
    </row>
    <row r="248" spans="1:5" x14ac:dyDescent="0.25">
      <c r="A248" s="77" t="s">
        <v>100</v>
      </c>
      <c r="B248" s="100">
        <v>38</v>
      </c>
      <c r="C248" s="100">
        <v>7103</v>
      </c>
      <c r="D248" s="197">
        <f t="shared" ref="D248:D250" si="31">B248/C248</f>
        <v>5.3498521751372662E-3</v>
      </c>
      <c r="E248" s="185">
        <f t="shared" ref="E248:E249" si="32">B248/B$250</f>
        <v>0.12297734627831715</v>
      </c>
    </row>
    <row r="249" spans="1:5" x14ac:dyDescent="0.25">
      <c r="A249" s="77" t="s">
        <v>101</v>
      </c>
      <c r="B249" s="100">
        <v>271</v>
      </c>
      <c r="C249" s="100">
        <v>45209</v>
      </c>
      <c r="D249" s="197">
        <f t="shared" si="31"/>
        <v>5.9943816496715258E-3</v>
      </c>
      <c r="E249" s="185">
        <f t="shared" si="32"/>
        <v>0.87702265372168287</v>
      </c>
    </row>
    <row r="250" spans="1:5" x14ac:dyDescent="0.25">
      <c r="A250" s="97" t="s">
        <v>0</v>
      </c>
      <c r="B250" s="22">
        <v>309</v>
      </c>
      <c r="C250" s="22">
        <v>52312</v>
      </c>
      <c r="D250" s="196">
        <f t="shared" si="31"/>
        <v>5.9068664933476069E-3</v>
      </c>
      <c r="E250" s="186">
        <f>B250/B$250</f>
        <v>1</v>
      </c>
    </row>
    <row r="251" spans="1:5" x14ac:dyDescent="0.25">
      <c r="D251" s="220"/>
      <c r="E251" s="220"/>
    </row>
    <row r="252" spans="1:5" ht="15.75" x14ac:dyDescent="0.25">
      <c r="A252" s="56" t="s">
        <v>659</v>
      </c>
      <c r="D252" s="220"/>
      <c r="E252" s="220"/>
    </row>
    <row r="253" spans="1:5" ht="25.5" x14ac:dyDescent="0.25">
      <c r="A253" s="110" t="s">
        <v>103</v>
      </c>
      <c r="B253" s="112" t="s">
        <v>672</v>
      </c>
      <c r="C253" s="112" t="s">
        <v>670</v>
      </c>
      <c r="D253" s="112" t="s">
        <v>674</v>
      </c>
      <c r="E253" s="112" t="s">
        <v>676</v>
      </c>
    </row>
    <row r="254" spans="1:5" x14ac:dyDescent="0.25">
      <c r="A254" s="93" t="s">
        <v>308</v>
      </c>
      <c r="B254" s="100">
        <v>86</v>
      </c>
      <c r="C254" s="100">
        <v>11837</v>
      </c>
      <c r="D254" s="197">
        <f t="shared" ref="D254:D258" si="33">B254/C254</f>
        <v>7.2653543972290274E-3</v>
      </c>
      <c r="E254" s="185">
        <f>B254/B$258</f>
        <v>0.27831715210355989</v>
      </c>
    </row>
    <row r="255" spans="1:5" x14ac:dyDescent="0.25">
      <c r="A255" s="93" t="s">
        <v>309</v>
      </c>
      <c r="B255" s="100">
        <v>76</v>
      </c>
      <c r="C255" s="100">
        <v>16526</v>
      </c>
      <c r="D255" s="197">
        <f t="shared" si="33"/>
        <v>4.5988139900762434E-3</v>
      </c>
      <c r="E255" s="185">
        <f t="shared" ref="E255:E258" si="34">B255/B$258</f>
        <v>0.2459546925566343</v>
      </c>
    </row>
    <row r="256" spans="1:5" x14ac:dyDescent="0.25">
      <c r="A256" s="79" t="s">
        <v>272</v>
      </c>
      <c r="B256" s="100">
        <v>145</v>
      </c>
      <c r="C256" s="100">
        <v>23804</v>
      </c>
      <c r="D256" s="197">
        <f t="shared" si="33"/>
        <v>6.0914132078642245E-3</v>
      </c>
      <c r="E256" s="185">
        <f t="shared" si="34"/>
        <v>0.46925566343042069</v>
      </c>
    </row>
    <row r="257" spans="1:5" x14ac:dyDescent="0.25">
      <c r="A257" s="79" t="s">
        <v>322</v>
      </c>
      <c r="B257" s="100">
        <v>2</v>
      </c>
      <c r="C257" s="100">
        <v>145</v>
      </c>
      <c r="D257" s="197">
        <f t="shared" si="33"/>
        <v>1.3793103448275862E-2</v>
      </c>
      <c r="E257" s="185">
        <f t="shared" si="34"/>
        <v>6.4724919093851136E-3</v>
      </c>
    </row>
    <row r="258" spans="1:5" x14ac:dyDescent="0.25">
      <c r="A258" s="97" t="s">
        <v>0</v>
      </c>
      <c r="B258" s="22">
        <v>309</v>
      </c>
      <c r="C258" s="22">
        <v>52312</v>
      </c>
      <c r="D258" s="196">
        <f t="shared" si="33"/>
        <v>5.9068664933476069E-3</v>
      </c>
      <c r="E258" s="186">
        <f t="shared" si="34"/>
        <v>1</v>
      </c>
    </row>
    <row r="259" spans="1:5" x14ac:dyDescent="0.25">
      <c r="D259" s="220"/>
      <c r="E259" s="220"/>
    </row>
    <row r="260" spans="1:5" ht="15.75" x14ac:dyDescent="0.25">
      <c r="A260" s="56" t="s">
        <v>660</v>
      </c>
      <c r="D260" s="220"/>
      <c r="E260" s="220"/>
    </row>
    <row r="261" spans="1:5" ht="25.5" x14ac:dyDescent="0.25">
      <c r="A261" s="110" t="s">
        <v>99</v>
      </c>
      <c r="B261" s="112" t="s">
        <v>672</v>
      </c>
      <c r="C261" s="112" t="s">
        <v>671</v>
      </c>
      <c r="D261" s="112" t="s">
        <v>675</v>
      </c>
      <c r="E261" s="112" t="s">
        <v>676</v>
      </c>
    </row>
    <row r="262" spans="1:5" x14ac:dyDescent="0.25">
      <c r="A262" s="77" t="s">
        <v>476</v>
      </c>
      <c r="B262" s="100">
        <v>10</v>
      </c>
      <c r="C262" s="98">
        <v>7077</v>
      </c>
      <c r="D262" s="197">
        <f t="shared" ref="D262:D265" si="35">B262/C262</f>
        <v>1.4130281192595733E-3</v>
      </c>
      <c r="E262" s="185">
        <f>B262/B$265</f>
        <v>5.3763440860215055E-2</v>
      </c>
    </row>
    <row r="263" spans="1:5" x14ac:dyDescent="0.25">
      <c r="A263" s="93" t="s">
        <v>36</v>
      </c>
      <c r="B263" s="100">
        <v>24</v>
      </c>
      <c r="C263" s="98">
        <v>4218</v>
      </c>
      <c r="D263" s="197">
        <f t="shared" si="35"/>
        <v>5.6899004267425323E-3</v>
      </c>
      <c r="E263" s="185">
        <f t="shared" ref="E263:E265" si="36">B263/B$265</f>
        <v>0.12903225806451613</v>
      </c>
    </row>
    <row r="264" spans="1:5" x14ac:dyDescent="0.25">
      <c r="A264" s="79" t="s">
        <v>105</v>
      </c>
      <c r="B264" s="100">
        <v>152</v>
      </c>
      <c r="C264" s="98">
        <v>28431</v>
      </c>
      <c r="D264" s="197">
        <f t="shared" si="35"/>
        <v>5.3462769512152225E-3</v>
      </c>
      <c r="E264" s="185">
        <f t="shared" si="36"/>
        <v>0.81720430107526887</v>
      </c>
    </row>
    <row r="265" spans="1:5" x14ac:dyDescent="0.25">
      <c r="A265" s="97" t="s">
        <v>0</v>
      </c>
      <c r="B265" s="22">
        <v>186</v>
      </c>
      <c r="C265" s="2">
        <v>39726</v>
      </c>
      <c r="D265" s="196">
        <f t="shared" si="35"/>
        <v>4.6820721945325479E-3</v>
      </c>
      <c r="E265" s="186">
        <f t="shared" si="36"/>
        <v>1</v>
      </c>
    </row>
    <row r="266" spans="1:5" x14ac:dyDescent="0.25">
      <c r="D266" s="220"/>
      <c r="E266" s="220"/>
    </row>
    <row r="267" spans="1:5" ht="15.75" x14ac:dyDescent="0.25">
      <c r="A267" s="56" t="s">
        <v>661</v>
      </c>
      <c r="D267" s="220"/>
      <c r="E267" s="220"/>
    </row>
    <row r="268" spans="1:5" ht="25.5" x14ac:dyDescent="0.25">
      <c r="A268" s="110" t="s">
        <v>85</v>
      </c>
      <c r="B268" s="112" t="s">
        <v>672</v>
      </c>
      <c r="C268" s="112" t="s">
        <v>671</v>
      </c>
      <c r="D268" s="112" t="s">
        <v>675</v>
      </c>
      <c r="E268" s="112" t="s">
        <v>676</v>
      </c>
    </row>
    <row r="269" spans="1:5" x14ac:dyDescent="0.25">
      <c r="A269" s="1" t="s">
        <v>2</v>
      </c>
      <c r="B269" s="194">
        <v>0</v>
      </c>
      <c r="C269" s="98">
        <v>9</v>
      </c>
      <c r="D269" s="197">
        <f t="shared" ref="D269:D274" si="37">B269/C269</f>
        <v>0</v>
      </c>
      <c r="E269" s="185">
        <f>B269/B$274</f>
        <v>0</v>
      </c>
    </row>
    <row r="270" spans="1:5" x14ac:dyDescent="0.25">
      <c r="A270" s="1" t="s">
        <v>3</v>
      </c>
      <c r="B270" s="192">
        <v>7</v>
      </c>
      <c r="C270" s="98">
        <v>418</v>
      </c>
      <c r="D270" s="197">
        <f t="shared" si="37"/>
        <v>1.6746411483253589E-2</v>
      </c>
      <c r="E270" s="185">
        <f t="shared" ref="E270:E274" si="38">B270/B$274</f>
        <v>3.7634408602150539E-2</v>
      </c>
    </row>
    <row r="271" spans="1:5" x14ac:dyDescent="0.25">
      <c r="A271" s="98" t="s">
        <v>308</v>
      </c>
      <c r="B271" s="192">
        <v>15</v>
      </c>
      <c r="C271" s="98">
        <v>4760</v>
      </c>
      <c r="D271" s="197">
        <f t="shared" si="37"/>
        <v>3.1512605042016808E-3</v>
      </c>
      <c r="E271" s="185">
        <f t="shared" si="38"/>
        <v>8.0645161290322578E-2</v>
      </c>
    </row>
    <row r="272" spans="1:5" x14ac:dyDescent="0.25">
      <c r="A272" s="98" t="s">
        <v>309</v>
      </c>
      <c r="B272" s="192">
        <v>109</v>
      </c>
      <c r="C272" s="98">
        <v>20060</v>
      </c>
      <c r="D272" s="197">
        <f t="shared" si="37"/>
        <v>5.43369890329013E-3</v>
      </c>
      <c r="E272" s="185">
        <f t="shared" si="38"/>
        <v>0.58602150537634412</v>
      </c>
    </row>
    <row r="273" spans="1:5" x14ac:dyDescent="0.25">
      <c r="A273" s="80" t="s">
        <v>272</v>
      </c>
      <c r="B273" s="192">
        <v>55</v>
      </c>
      <c r="C273" s="98">
        <v>14479</v>
      </c>
      <c r="D273" s="197">
        <f t="shared" si="37"/>
        <v>3.7986048760273497E-3</v>
      </c>
      <c r="E273" s="185">
        <f t="shared" si="38"/>
        <v>0.29569892473118281</v>
      </c>
    </row>
    <row r="274" spans="1:5" x14ac:dyDescent="0.25">
      <c r="A274" s="2" t="s">
        <v>0</v>
      </c>
      <c r="B274" s="193">
        <v>186</v>
      </c>
      <c r="C274" s="2">
        <v>39726</v>
      </c>
      <c r="D274" s="196">
        <f t="shared" si="37"/>
        <v>4.6820721945325479E-3</v>
      </c>
      <c r="E274" s="186">
        <f t="shared" si="38"/>
        <v>1</v>
      </c>
    </row>
    <row r="275" spans="1:5" x14ac:dyDescent="0.25">
      <c r="D275" s="220"/>
      <c r="E275" s="220"/>
    </row>
    <row r="276" spans="1:5" ht="15.75" x14ac:dyDescent="0.25">
      <c r="A276" s="56" t="s">
        <v>662</v>
      </c>
      <c r="D276" s="220"/>
      <c r="E276" s="220"/>
    </row>
    <row r="277" spans="1:5" ht="25.5" x14ac:dyDescent="0.25">
      <c r="A277" s="132" t="s">
        <v>390</v>
      </c>
      <c r="B277" s="112" t="s">
        <v>672</v>
      </c>
      <c r="C277" s="112" t="s">
        <v>556</v>
      </c>
      <c r="D277" s="112" t="s">
        <v>673</v>
      </c>
      <c r="E277" s="112" t="s">
        <v>676</v>
      </c>
    </row>
    <row r="278" spans="1:5" x14ac:dyDescent="0.25">
      <c r="A278" s="74" t="s">
        <v>2</v>
      </c>
      <c r="B278" s="219">
        <v>1715</v>
      </c>
      <c r="C278" s="8">
        <v>136734</v>
      </c>
      <c r="D278" s="196">
        <f>B278/C278</f>
        <v>1.2542600962452645E-2</v>
      </c>
      <c r="E278" s="186">
        <f>B278/B$412</f>
        <v>0.16319345323056428</v>
      </c>
    </row>
    <row r="279" spans="1:5" x14ac:dyDescent="0.25">
      <c r="A279" s="173" t="s">
        <v>326</v>
      </c>
      <c r="B279" s="98">
        <v>5</v>
      </c>
      <c r="C279" s="113">
        <v>210</v>
      </c>
      <c r="D279" s="197">
        <f t="shared" ref="D279:D342" si="39">B279/C279</f>
        <v>2.3809523809523808E-2</v>
      </c>
      <c r="E279" s="185">
        <f t="shared" ref="E279:E342" si="40">B279/B$412</f>
        <v>4.7578266247977921E-4</v>
      </c>
    </row>
    <row r="280" spans="1:5" x14ac:dyDescent="0.25">
      <c r="A280" s="173" t="s">
        <v>154</v>
      </c>
      <c r="B280" s="98">
        <v>10</v>
      </c>
      <c r="C280" s="113">
        <v>199</v>
      </c>
      <c r="D280" s="197">
        <f t="shared" si="39"/>
        <v>5.0251256281407038E-2</v>
      </c>
      <c r="E280" s="185">
        <f t="shared" si="40"/>
        <v>9.5156532495955842E-4</v>
      </c>
    </row>
    <row r="281" spans="1:5" x14ac:dyDescent="0.25">
      <c r="A281" s="173" t="s">
        <v>155</v>
      </c>
      <c r="B281" s="98">
        <v>14</v>
      </c>
      <c r="C281" s="113">
        <v>1503</v>
      </c>
      <c r="D281" s="197">
        <f t="shared" si="39"/>
        <v>9.3147039254823684E-3</v>
      </c>
      <c r="E281" s="185">
        <f t="shared" si="40"/>
        <v>1.3321914549433819E-3</v>
      </c>
    </row>
    <row r="282" spans="1:5" x14ac:dyDescent="0.25">
      <c r="A282" s="173" t="s">
        <v>156</v>
      </c>
      <c r="B282" s="98">
        <v>61</v>
      </c>
      <c r="C282" s="113">
        <v>4825</v>
      </c>
      <c r="D282" s="197">
        <f t="shared" si="39"/>
        <v>1.2642487046632124E-2</v>
      </c>
      <c r="E282" s="185">
        <f t="shared" si="40"/>
        <v>5.8045484822533064E-3</v>
      </c>
    </row>
    <row r="283" spans="1:5" x14ac:dyDescent="0.25">
      <c r="A283" s="173" t="s">
        <v>157</v>
      </c>
      <c r="B283" s="98">
        <v>57</v>
      </c>
      <c r="C283" s="113">
        <v>4095</v>
      </c>
      <c r="D283" s="197">
        <f t="shared" si="39"/>
        <v>1.391941391941392E-2</v>
      </c>
      <c r="E283" s="185">
        <f t="shared" si="40"/>
        <v>5.423922352269483E-3</v>
      </c>
    </row>
    <row r="284" spans="1:5" x14ac:dyDescent="0.25">
      <c r="A284" s="173" t="s">
        <v>158</v>
      </c>
      <c r="B284" s="98"/>
      <c r="C284" s="113">
        <v>32</v>
      </c>
      <c r="D284" s="197">
        <f t="shared" si="39"/>
        <v>0</v>
      </c>
      <c r="E284" s="185">
        <f t="shared" si="40"/>
        <v>0</v>
      </c>
    </row>
    <row r="285" spans="1:5" x14ac:dyDescent="0.25">
      <c r="A285" s="173" t="s">
        <v>159</v>
      </c>
      <c r="B285" s="98">
        <v>118</v>
      </c>
      <c r="C285" s="113">
        <v>8766</v>
      </c>
      <c r="D285" s="197">
        <f t="shared" si="39"/>
        <v>1.3461099703399497E-2</v>
      </c>
      <c r="E285" s="185">
        <f t="shared" si="40"/>
        <v>1.122847083452279E-2</v>
      </c>
    </row>
    <row r="286" spans="1:5" x14ac:dyDescent="0.25">
      <c r="A286" s="173" t="s">
        <v>346</v>
      </c>
      <c r="B286" s="98">
        <v>3</v>
      </c>
      <c r="C286" s="113">
        <v>463</v>
      </c>
      <c r="D286" s="197">
        <f t="shared" si="39"/>
        <v>6.4794816414686825E-3</v>
      </c>
      <c r="E286" s="185">
        <f t="shared" si="40"/>
        <v>2.8546959748786756E-4</v>
      </c>
    </row>
    <row r="287" spans="1:5" x14ac:dyDescent="0.25">
      <c r="A287" s="173" t="s">
        <v>373</v>
      </c>
      <c r="B287" s="98">
        <v>29</v>
      </c>
      <c r="C287" s="113">
        <v>2247</v>
      </c>
      <c r="D287" s="197">
        <f t="shared" si="39"/>
        <v>1.290609701824655E-2</v>
      </c>
      <c r="E287" s="185">
        <f t="shared" si="40"/>
        <v>2.7595394423827195E-3</v>
      </c>
    </row>
    <row r="288" spans="1:5" x14ac:dyDescent="0.25">
      <c r="A288" s="173" t="s">
        <v>374</v>
      </c>
      <c r="B288" s="98">
        <v>2</v>
      </c>
      <c r="C288" s="113">
        <v>188</v>
      </c>
      <c r="D288" s="197">
        <f t="shared" si="39"/>
        <v>1.0638297872340425E-2</v>
      </c>
      <c r="E288" s="185">
        <f t="shared" si="40"/>
        <v>1.9031306499191171E-4</v>
      </c>
    </row>
    <row r="289" spans="1:5" x14ac:dyDescent="0.25">
      <c r="A289" s="173" t="s">
        <v>384</v>
      </c>
      <c r="B289" s="98">
        <v>7</v>
      </c>
      <c r="C289" s="113">
        <v>157</v>
      </c>
      <c r="D289" s="197">
        <f t="shared" si="39"/>
        <v>4.4585987261146494E-2</v>
      </c>
      <c r="E289" s="185">
        <f t="shared" si="40"/>
        <v>6.6609572747169097E-4</v>
      </c>
    </row>
    <row r="290" spans="1:5" x14ac:dyDescent="0.25">
      <c r="A290" s="173" t="s">
        <v>327</v>
      </c>
      <c r="B290" s="98">
        <v>14</v>
      </c>
      <c r="C290" s="113">
        <v>1196</v>
      </c>
      <c r="D290" s="197">
        <f t="shared" si="39"/>
        <v>1.1705685618729096E-2</v>
      </c>
      <c r="E290" s="185">
        <f t="shared" si="40"/>
        <v>1.3321914549433819E-3</v>
      </c>
    </row>
    <row r="291" spans="1:5" x14ac:dyDescent="0.25">
      <c r="A291" s="173" t="s">
        <v>290</v>
      </c>
      <c r="B291" s="98">
        <v>19</v>
      </c>
      <c r="C291" s="113">
        <v>920</v>
      </c>
      <c r="D291" s="197">
        <f t="shared" si="39"/>
        <v>2.0652173913043477E-2</v>
      </c>
      <c r="E291" s="185">
        <f t="shared" si="40"/>
        <v>1.8079741174231612E-3</v>
      </c>
    </row>
    <row r="292" spans="1:5" x14ac:dyDescent="0.25">
      <c r="A292" s="173" t="s">
        <v>328</v>
      </c>
      <c r="B292" s="98">
        <v>6</v>
      </c>
      <c r="C292" s="113">
        <v>329</v>
      </c>
      <c r="D292" s="197">
        <f t="shared" si="39"/>
        <v>1.82370820668693E-2</v>
      </c>
      <c r="E292" s="185">
        <f t="shared" si="40"/>
        <v>5.7093919497573512E-4</v>
      </c>
    </row>
    <row r="293" spans="1:5" x14ac:dyDescent="0.25">
      <c r="A293" s="173" t="s">
        <v>347</v>
      </c>
      <c r="B293" s="98">
        <v>13</v>
      </c>
      <c r="C293" s="113">
        <v>934</v>
      </c>
      <c r="D293" s="197">
        <f t="shared" si="39"/>
        <v>1.3918629550321198E-2</v>
      </c>
      <c r="E293" s="185">
        <f t="shared" si="40"/>
        <v>1.2370349224474261E-3</v>
      </c>
    </row>
    <row r="294" spans="1:5" x14ac:dyDescent="0.25">
      <c r="A294" s="173" t="s">
        <v>348</v>
      </c>
      <c r="B294" s="98">
        <v>4</v>
      </c>
      <c r="C294" s="113">
        <v>187</v>
      </c>
      <c r="D294" s="197">
        <f t="shared" si="39"/>
        <v>2.1390374331550801E-2</v>
      </c>
      <c r="E294" s="185">
        <f t="shared" si="40"/>
        <v>3.8062612998382341E-4</v>
      </c>
    </row>
    <row r="295" spans="1:5" x14ac:dyDescent="0.25">
      <c r="A295" s="173" t="s">
        <v>329</v>
      </c>
      <c r="B295" s="98">
        <v>33</v>
      </c>
      <c r="C295" s="113">
        <v>1417</v>
      </c>
      <c r="D295" s="197">
        <f t="shared" si="39"/>
        <v>2.3288637967537051E-2</v>
      </c>
      <c r="E295" s="185">
        <f t="shared" si="40"/>
        <v>3.1401655723665429E-3</v>
      </c>
    </row>
    <row r="296" spans="1:5" x14ac:dyDescent="0.25">
      <c r="A296" s="173" t="s">
        <v>349</v>
      </c>
      <c r="B296" s="98">
        <v>22</v>
      </c>
      <c r="C296" s="113">
        <v>1227</v>
      </c>
      <c r="D296" s="197">
        <f t="shared" si="39"/>
        <v>1.7929910350448247E-2</v>
      </c>
      <c r="E296" s="185">
        <f t="shared" si="40"/>
        <v>2.0934437149110288E-3</v>
      </c>
    </row>
    <row r="297" spans="1:5" x14ac:dyDescent="0.25">
      <c r="A297" s="173" t="s">
        <v>385</v>
      </c>
      <c r="B297" s="98">
        <v>7</v>
      </c>
      <c r="C297" s="113">
        <v>274</v>
      </c>
      <c r="D297" s="197">
        <f t="shared" si="39"/>
        <v>2.5547445255474453E-2</v>
      </c>
      <c r="E297" s="185">
        <f t="shared" si="40"/>
        <v>6.6609572747169097E-4</v>
      </c>
    </row>
    <row r="298" spans="1:5" x14ac:dyDescent="0.25">
      <c r="A298" s="173" t="s">
        <v>386</v>
      </c>
      <c r="B298" s="98">
        <v>9</v>
      </c>
      <c r="C298" s="113">
        <v>487</v>
      </c>
      <c r="D298" s="197">
        <f t="shared" si="39"/>
        <v>1.8480492813141684E-2</v>
      </c>
      <c r="E298" s="185">
        <f t="shared" si="40"/>
        <v>8.5640879246360268E-4</v>
      </c>
    </row>
    <row r="299" spans="1:5" x14ac:dyDescent="0.25">
      <c r="A299" s="173" t="s">
        <v>291</v>
      </c>
      <c r="B299" s="98">
        <v>13</v>
      </c>
      <c r="C299" s="113">
        <v>1095</v>
      </c>
      <c r="D299" s="197">
        <f t="shared" si="39"/>
        <v>1.1872146118721462E-2</v>
      </c>
      <c r="E299" s="185">
        <f t="shared" si="40"/>
        <v>1.2370349224474261E-3</v>
      </c>
    </row>
    <row r="300" spans="1:5" x14ac:dyDescent="0.25">
      <c r="A300" s="173" t="s">
        <v>350</v>
      </c>
      <c r="B300" s="98">
        <v>10</v>
      </c>
      <c r="C300" s="113">
        <v>330</v>
      </c>
      <c r="D300" s="197">
        <f t="shared" si="39"/>
        <v>3.0303030303030304E-2</v>
      </c>
      <c r="E300" s="185">
        <f t="shared" si="40"/>
        <v>9.5156532495955842E-4</v>
      </c>
    </row>
    <row r="301" spans="1:5" x14ac:dyDescent="0.25">
      <c r="A301" s="173" t="s">
        <v>160</v>
      </c>
      <c r="B301" s="98">
        <v>6</v>
      </c>
      <c r="C301" s="113">
        <v>862</v>
      </c>
      <c r="D301" s="197">
        <f t="shared" si="39"/>
        <v>6.9605568445475635E-3</v>
      </c>
      <c r="E301" s="185">
        <f t="shared" si="40"/>
        <v>5.7093919497573512E-4</v>
      </c>
    </row>
    <row r="302" spans="1:5" x14ac:dyDescent="0.25">
      <c r="A302" s="173" t="s">
        <v>330</v>
      </c>
      <c r="B302" s="98">
        <v>1</v>
      </c>
      <c r="C302" s="113">
        <v>310</v>
      </c>
      <c r="D302" s="197">
        <f t="shared" si="39"/>
        <v>3.2258064516129032E-3</v>
      </c>
      <c r="E302" s="185">
        <f t="shared" si="40"/>
        <v>9.5156532495955853E-5</v>
      </c>
    </row>
    <row r="303" spans="1:5" x14ac:dyDescent="0.25">
      <c r="A303" s="173" t="s">
        <v>63</v>
      </c>
      <c r="B303" s="98">
        <v>417</v>
      </c>
      <c r="C303" s="113">
        <v>41946</v>
      </c>
      <c r="D303" s="197">
        <f t="shared" si="39"/>
        <v>9.9413531683593195E-3</v>
      </c>
      <c r="E303" s="185">
        <f t="shared" si="40"/>
        <v>3.9680274050813591E-2</v>
      </c>
    </row>
    <row r="304" spans="1:5" x14ac:dyDescent="0.25">
      <c r="A304" s="173" t="s">
        <v>161</v>
      </c>
      <c r="B304" s="98">
        <v>16</v>
      </c>
      <c r="C304" s="113">
        <v>1375</v>
      </c>
      <c r="D304" s="197">
        <f t="shared" si="39"/>
        <v>1.1636363636363636E-2</v>
      </c>
      <c r="E304" s="185">
        <f t="shared" si="40"/>
        <v>1.5225045199352936E-3</v>
      </c>
    </row>
    <row r="305" spans="1:5" x14ac:dyDescent="0.25">
      <c r="A305" s="173" t="s">
        <v>162</v>
      </c>
      <c r="B305" s="98">
        <v>1</v>
      </c>
      <c r="C305" s="113">
        <v>68</v>
      </c>
      <c r="D305" s="197">
        <f t="shared" si="39"/>
        <v>1.4705882352941176E-2</v>
      </c>
      <c r="E305" s="185">
        <f t="shared" si="40"/>
        <v>9.5156532495955853E-5</v>
      </c>
    </row>
    <row r="306" spans="1:5" x14ac:dyDescent="0.25">
      <c r="A306" s="173" t="s">
        <v>163</v>
      </c>
      <c r="B306" s="98">
        <v>4</v>
      </c>
      <c r="C306" s="113">
        <v>132</v>
      </c>
      <c r="D306" s="197">
        <f t="shared" si="39"/>
        <v>3.0303030303030304E-2</v>
      </c>
      <c r="E306" s="185">
        <f t="shared" si="40"/>
        <v>3.8062612998382341E-4</v>
      </c>
    </row>
    <row r="307" spans="1:5" x14ac:dyDescent="0.25">
      <c r="A307" s="173" t="s">
        <v>164</v>
      </c>
      <c r="B307" s="98">
        <v>4</v>
      </c>
      <c r="C307" s="113">
        <v>235</v>
      </c>
      <c r="D307" s="197">
        <f t="shared" si="39"/>
        <v>1.7021276595744681E-2</v>
      </c>
      <c r="E307" s="185">
        <f t="shared" si="40"/>
        <v>3.8062612998382341E-4</v>
      </c>
    </row>
    <row r="308" spans="1:5" x14ac:dyDescent="0.25">
      <c r="A308" s="173" t="s">
        <v>165</v>
      </c>
      <c r="B308" s="98">
        <v>11</v>
      </c>
      <c r="C308" s="113">
        <v>1449</v>
      </c>
      <c r="D308" s="197">
        <f t="shared" si="39"/>
        <v>7.59144237405107E-3</v>
      </c>
      <c r="E308" s="185">
        <f t="shared" si="40"/>
        <v>1.0467218574555144E-3</v>
      </c>
    </row>
    <row r="309" spans="1:5" x14ac:dyDescent="0.25">
      <c r="A309" s="173" t="s">
        <v>166</v>
      </c>
      <c r="B309" s="98">
        <v>7</v>
      </c>
      <c r="C309" s="113">
        <v>722</v>
      </c>
      <c r="D309" s="197">
        <f t="shared" si="39"/>
        <v>9.6952908587257611E-3</v>
      </c>
      <c r="E309" s="185">
        <f t="shared" si="40"/>
        <v>6.6609572747169097E-4</v>
      </c>
    </row>
    <row r="310" spans="1:5" x14ac:dyDescent="0.25">
      <c r="A310" s="173" t="s">
        <v>167</v>
      </c>
      <c r="B310" s="98">
        <v>17</v>
      </c>
      <c r="C310" s="113">
        <v>1341</v>
      </c>
      <c r="D310" s="197">
        <f t="shared" si="39"/>
        <v>1.267710663683818E-2</v>
      </c>
      <c r="E310" s="185">
        <f t="shared" si="40"/>
        <v>1.6176610524312495E-3</v>
      </c>
    </row>
    <row r="311" spans="1:5" x14ac:dyDescent="0.25">
      <c r="A311" s="173" t="s">
        <v>168</v>
      </c>
      <c r="B311" s="98">
        <v>44</v>
      </c>
      <c r="C311" s="113">
        <v>1985</v>
      </c>
      <c r="D311" s="197">
        <f t="shared" si="39"/>
        <v>2.216624685138539E-2</v>
      </c>
      <c r="E311" s="185">
        <f t="shared" si="40"/>
        <v>4.1868874298220575E-3</v>
      </c>
    </row>
    <row r="312" spans="1:5" x14ac:dyDescent="0.25">
      <c r="A312" s="173" t="s">
        <v>169</v>
      </c>
      <c r="B312" s="98">
        <v>4</v>
      </c>
      <c r="C312" s="113">
        <v>602</v>
      </c>
      <c r="D312" s="197">
        <f t="shared" si="39"/>
        <v>6.6445182724252493E-3</v>
      </c>
      <c r="E312" s="185">
        <f t="shared" si="40"/>
        <v>3.8062612998382341E-4</v>
      </c>
    </row>
    <row r="313" spans="1:5" x14ac:dyDescent="0.25">
      <c r="A313" s="173" t="s">
        <v>170</v>
      </c>
      <c r="B313" s="98"/>
      <c r="C313" s="113">
        <v>32</v>
      </c>
      <c r="D313" s="197">
        <f t="shared" si="39"/>
        <v>0</v>
      </c>
      <c r="E313" s="185">
        <f t="shared" si="40"/>
        <v>0</v>
      </c>
    </row>
    <row r="314" spans="1:5" x14ac:dyDescent="0.25">
      <c r="A314" s="173" t="s">
        <v>171</v>
      </c>
      <c r="B314" s="98"/>
      <c r="C314" s="113">
        <v>94</v>
      </c>
      <c r="D314" s="197">
        <f t="shared" si="39"/>
        <v>0</v>
      </c>
      <c r="E314" s="185">
        <f t="shared" si="40"/>
        <v>0</v>
      </c>
    </row>
    <row r="315" spans="1:5" x14ac:dyDescent="0.25">
      <c r="A315" s="173" t="s">
        <v>172</v>
      </c>
      <c r="B315" s="98"/>
      <c r="C315" s="113">
        <v>28</v>
      </c>
      <c r="D315" s="197">
        <f t="shared" si="39"/>
        <v>0</v>
      </c>
      <c r="E315" s="185">
        <f t="shared" si="40"/>
        <v>0</v>
      </c>
    </row>
    <row r="316" spans="1:5" x14ac:dyDescent="0.25">
      <c r="A316" s="173" t="s">
        <v>331</v>
      </c>
      <c r="B316" s="98">
        <v>117</v>
      </c>
      <c r="C316" s="113">
        <v>6961</v>
      </c>
      <c r="D316" s="197">
        <f t="shared" si="39"/>
        <v>1.6807929895130011E-2</v>
      </c>
      <c r="E316" s="185">
        <f t="shared" si="40"/>
        <v>1.1133314302026834E-2</v>
      </c>
    </row>
    <row r="317" spans="1:5" x14ac:dyDescent="0.25">
      <c r="A317" s="173" t="s">
        <v>332</v>
      </c>
      <c r="B317" s="98">
        <v>105</v>
      </c>
      <c r="C317" s="113">
        <v>7479</v>
      </c>
      <c r="D317" s="197">
        <f t="shared" si="39"/>
        <v>1.4039310068190935E-2</v>
      </c>
      <c r="E317" s="185">
        <f t="shared" si="40"/>
        <v>9.9914359120753648E-3</v>
      </c>
    </row>
    <row r="318" spans="1:5" x14ac:dyDescent="0.25">
      <c r="A318" s="173" t="s">
        <v>173</v>
      </c>
      <c r="B318" s="98">
        <v>479</v>
      </c>
      <c r="C318" s="113">
        <v>38762</v>
      </c>
      <c r="D318" s="197">
        <f t="shared" si="39"/>
        <v>1.2357463495175688E-2</v>
      </c>
      <c r="E318" s="185">
        <f t="shared" si="40"/>
        <v>4.5579979065562853E-2</v>
      </c>
    </row>
    <row r="319" spans="1:5" x14ac:dyDescent="0.25">
      <c r="A319" s="173" t="s">
        <v>174</v>
      </c>
      <c r="B319" s="98">
        <v>26</v>
      </c>
      <c r="C319" s="113">
        <v>1270</v>
      </c>
      <c r="D319" s="197">
        <f t="shared" si="39"/>
        <v>2.0472440944881889E-2</v>
      </c>
      <c r="E319" s="185">
        <f t="shared" si="40"/>
        <v>2.4740698448948522E-3</v>
      </c>
    </row>
    <row r="320" spans="1:5" x14ac:dyDescent="0.25">
      <c r="A320" s="74" t="s">
        <v>3</v>
      </c>
      <c r="B320" s="219">
        <v>3965</v>
      </c>
      <c r="C320" s="8">
        <v>419432</v>
      </c>
      <c r="D320" s="196">
        <f t="shared" si="39"/>
        <v>9.4532606000495914E-3</v>
      </c>
      <c r="E320" s="186">
        <f t="shared" si="40"/>
        <v>0.37729565134646492</v>
      </c>
    </row>
    <row r="321" spans="1:5" x14ac:dyDescent="0.25">
      <c r="A321" s="173" t="s">
        <v>175</v>
      </c>
      <c r="B321" s="218">
        <v>5</v>
      </c>
      <c r="C321" s="104">
        <v>758</v>
      </c>
      <c r="D321" s="197">
        <f t="shared" si="39"/>
        <v>6.5963060686015833E-3</v>
      </c>
      <c r="E321" s="185">
        <f t="shared" si="40"/>
        <v>4.7578266247977921E-4</v>
      </c>
    </row>
    <row r="322" spans="1:5" x14ac:dyDescent="0.25">
      <c r="A322" s="173" t="s">
        <v>64</v>
      </c>
      <c r="B322" s="218">
        <v>825</v>
      </c>
      <c r="C322" s="104">
        <v>93451</v>
      </c>
      <c r="D322" s="197">
        <f t="shared" si="39"/>
        <v>8.8281559319857462E-3</v>
      </c>
      <c r="E322" s="185">
        <f t="shared" si="40"/>
        <v>7.850413930916357E-2</v>
      </c>
    </row>
    <row r="323" spans="1:5" x14ac:dyDescent="0.25">
      <c r="A323" s="173" t="s">
        <v>333</v>
      </c>
      <c r="B323" s="218">
        <v>8</v>
      </c>
      <c r="C323" s="104">
        <v>628</v>
      </c>
      <c r="D323" s="197">
        <f t="shared" si="39"/>
        <v>1.2738853503184714E-2</v>
      </c>
      <c r="E323" s="185">
        <f t="shared" si="40"/>
        <v>7.6125225996764682E-4</v>
      </c>
    </row>
    <row r="324" spans="1:5" x14ac:dyDescent="0.25">
      <c r="A324" s="173" t="s">
        <v>482</v>
      </c>
      <c r="B324" s="218">
        <v>1</v>
      </c>
      <c r="C324" s="104">
        <v>10</v>
      </c>
      <c r="D324" s="197">
        <f t="shared" si="39"/>
        <v>0.1</v>
      </c>
      <c r="E324" s="185">
        <f t="shared" si="40"/>
        <v>9.5156532495955853E-5</v>
      </c>
    </row>
    <row r="325" spans="1:5" x14ac:dyDescent="0.25">
      <c r="A325" s="173" t="s">
        <v>65</v>
      </c>
      <c r="B325" s="218">
        <v>12</v>
      </c>
      <c r="C325" s="104">
        <v>1161</v>
      </c>
      <c r="D325" s="197">
        <f t="shared" si="39"/>
        <v>1.0335917312661499E-2</v>
      </c>
      <c r="E325" s="185">
        <f t="shared" si="40"/>
        <v>1.1418783899514702E-3</v>
      </c>
    </row>
    <row r="326" spans="1:5" x14ac:dyDescent="0.25">
      <c r="A326" s="173" t="s">
        <v>176</v>
      </c>
      <c r="B326" s="218">
        <v>84</v>
      </c>
      <c r="C326" s="104">
        <v>4222</v>
      </c>
      <c r="D326" s="197">
        <f t="shared" si="39"/>
        <v>1.9895783988630979E-2</v>
      </c>
      <c r="E326" s="185">
        <f t="shared" si="40"/>
        <v>7.9931487296602908E-3</v>
      </c>
    </row>
    <row r="327" spans="1:5" x14ac:dyDescent="0.25">
      <c r="A327" s="173" t="s">
        <v>177</v>
      </c>
      <c r="B327" s="218">
        <v>209</v>
      </c>
      <c r="C327" s="104">
        <v>17778</v>
      </c>
      <c r="D327" s="197">
        <f t="shared" si="39"/>
        <v>1.1756103048711891E-2</v>
      </c>
      <c r="E327" s="185">
        <f t="shared" si="40"/>
        <v>1.9887715291654774E-2</v>
      </c>
    </row>
    <row r="328" spans="1:5" x14ac:dyDescent="0.25">
      <c r="A328" s="173" t="s">
        <v>178</v>
      </c>
      <c r="B328" s="218">
        <v>1</v>
      </c>
      <c r="C328" s="104">
        <v>64</v>
      </c>
      <c r="D328" s="197">
        <f t="shared" si="39"/>
        <v>1.5625E-2</v>
      </c>
      <c r="E328" s="185">
        <f t="shared" si="40"/>
        <v>9.5156532495955853E-5</v>
      </c>
    </row>
    <row r="329" spans="1:5" x14ac:dyDescent="0.25">
      <c r="A329" s="173" t="s">
        <v>179</v>
      </c>
      <c r="B329" s="218">
        <v>41</v>
      </c>
      <c r="C329" s="104">
        <v>3664</v>
      </c>
      <c r="D329" s="197">
        <f t="shared" si="39"/>
        <v>1.1189956331877729E-2</v>
      </c>
      <c r="E329" s="185">
        <f t="shared" si="40"/>
        <v>3.9014178323341898E-3</v>
      </c>
    </row>
    <row r="330" spans="1:5" x14ac:dyDescent="0.25">
      <c r="A330" s="173" t="s">
        <v>180</v>
      </c>
      <c r="B330" s="218">
        <v>29</v>
      </c>
      <c r="C330" s="104">
        <v>3216</v>
      </c>
      <c r="D330" s="197">
        <f t="shared" si="39"/>
        <v>9.0174129353233837E-3</v>
      </c>
      <c r="E330" s="185">
        <f t="shared" si="40"/>
        <v>2.7595394423827195E-3</v>
      </c>
    </row>
    <row r="331" spans="1:5" x14ac:dyDescent="0.25">
      <c r="A331" s="173" t="s">
        <v>181</v>
      </c>
      <c r="B331" s="218">
        <v>87</v>
      </c>
      <c r="C331" s="104">
        <v>7671</v>
      </c>
      <c r="D331" s="197">
        <f t="shared" si="39"/>
        <v>1.1341415721548689E-2</v>
      </c>
      <c r="E331" s="185">
        <f t="shared" si="40"/>
        <v>8.278618327148159E-3</v>
      </c>
    </row>
    <row r="332" spans="1:5" x14ac:dyDescent="0.25">
      <c r="A332" s="173" t="s">
        <v>66</v>
      </c>
      <c r="B332" s="218">
        <v>801</v>
      </c>
      <c r="C332" s="104">
        <v>100780</v>
      </c>
      <c r="D332" s="197">
        <f t="shared" si="39"/>
        <v>7.9480055566580679E-3</v>
      </c>
      <c r="E332" s="185">
        <f t="shared" si="40"/>
        <v>7.6220382529260639E-2</v>
      </c>
    </row>
    <row r="333" spans="1:5" x14ac:dyDescent="0.25">
      <c r="A333" s="173" t="s">
        <v>182</v>
      </c>
      <c r="B333" s="218">
        <v>12</v>
      </c>
      <c r="C333" s="104">
        <v>793</v>
      </c>
      <c r="D333" s="197">
        <f t="shared" si="39"/>
        <v>1.5132408575031526E-2</v>
      </c>
      <c r="E333" s="185">
        <f t="shared" si="40"/>
        <v>1.1418783899514702E-3</v>
      </c>
    </row>
    <row r="334" spans="1:5" x14ac:dyDescent="0.25">
      <c r="A334" s="173" t="s">
        <v>183</v>
      </c>
      <c r="B334" s="218"/>
      <c r="C334" s="104">
        <v>89</v>
      </c>
      <c r="D334" s="197">
        <f t="shared" si="39"/>
        <v>0</v>
      </c>
      <c r="E334" s="185">
        <f t="shared" si="40"/>
        <v>0</v>
      </c>
    </row>
    <row r="335" spans="1:5" x14ac:dyDescent="0.25">
      <c r="A335" s="173" t="s">
        <v>483</v>
      </c>
      <c r="B335" s="218">
        <v>7</v>
      </c>
      <c r="C335" s="104">
        <v>1546</v>
      </c>
      <c r="D335" s="197">
        <f t="shared" si="39"/>
        <v>4.5278137128072441E-3</v>
      </c>
      <c r="E335" s="185">
        <f t="shared" si="40"/>
        <v>6.6609572747169097E-4</v>
      </c>
    </row>
    <row r="336" spans="1:5" x14ac:dyDescent="0.25">
      <c r="A336" s="173" t="s">
        <v>184</v>
      </c>
      <c r="B336" s="218">
        <v>7</v>
      </c>
      <c r="C336" s="104">
        <v>1782</v>
      </c>
      <c r="D336" s="197">
        <f t="shared" si="39"/>
        <v>3.9281705948372618E-3</v>
      </c>
      <c r="E336" s="185">
        <f t="shared" si="40"/>
        <v>6.6609572747169097E-4</v>
      </c>
    </row>
    <row r="337" spans="1:5" x14ac:dyDescent="0.25">
      <c r="A337" s="173" t="s">
        <v>334</v>
      </c>
      <c r="B337" s="218"/>
      <c r="C337" s="104">
        <v>131</v>
      </c>
      <c r="D337" s="197">
        <f t="shared" si="39"/>
        <v>0</v>
      </c>
      <c r="E337" s="185">
        <f t="shared" si="40"/>
        <v>0</v>
      </c>
    </row>
    <row r="338" spans="1:5" x14ac:dyDescent="0.25">
      <c r="A338" s="173" t="s">
        <v>185</v>
      </c>
      <c r="B338" s="218">
        <v>5</v>
      </c>
      <c r="C338" s="104">
        <v>834</v>
      </c>
      <c r="D338" s="197">
        <f t="shared" si="39"/>
        <v>5.9952038369304557E-3</v>
      </c>
      <c r="E338" s="185">
        <f t="shared" si="40"/>
        <v>4.7578266247977921E-4</v>
      </c>
    </row>
    <row r="339" spans="1:5" x14ac:dyDescent="0.25">
      <c r="A339" s="173" t="s">
        <v>67</v>
      </c>
      <c r="B339" s="218">
        <v>10</v>
      </c>
      <c r="C339" s="104">
        <v>1125</v>
      </c>
      <c r="D339" s="197">
        <f t="shared" si="39"/>
        <v>8.8888888888888889E-3</v>
      </c>
      <c r="E339" s="185">
        <f t="shared" si="40"/>
        <v>9.5156532495955842E-4</v>
      </c>
    </row>
    <row r="340" spans="1:5" x14ac:dyDescent="0.25">
      <c r="A340" s="173" t="s">
        <v>68</v>
      </c>
      <c r="B340" s="218">
        <v>385</v>
      </c>
      <c r="C340" s="104">
        <v>51795</v>
      </c>
      <c r="D340" s="197">
        <f t="shared" si="39"/>
        <v>7.4331499179457481E-3</v>
      </c>
      <c r="E340" s="185">
        <f t="shared" si="40"/>
        <v>3.6635265010943004E-2</v>
      </c>
    </row>
    <row r="341" spans="1:5" x14ac:dyDescent="0.25">
      <c r="A341" s="173" t="s">
        <v>186</v>
      </c>
      <c r="B341" s="218">
        <v>19</v>
      </c>
      <c r="C341" s="104">
        <v>2689</v>
      </c>
      <c r="D341" s="197">
        <f t="shared" si="39"/>
        <v>7.0658237262923021E-3</v>
      </c>
      <c r="E341" s="185">
        <f t="shared" si="40"/>
        <v>1.8079741174231612E-3</v>
      </c>
    </row>
    <row r="342" spans="1:5" x14ac:dyDescent="0.25">
      <c r="A342" s="173" t="s">
        <v>187</v>
      </c>
      <c r="B342" s="218">
        <v>1</v>
      </c>
      <c r="C342" s="104">
        <v>746</v>
      </c>
      <c r="D342" s="197">
        <f t="shared" si="39"/>
        <v>1.3404825737265416E-3</v>
      </c>
      <c r="E342" s="185">
        <f t="shared" si="40"/>
        <v>9.5156532495955853E-5</v>
      </c>
    </row>
    <row r="343" spans="1:5" x14ac:dyDescent="0.25">
      <c r="A343" s="173" t="s">
        <v>188</v>
      </c>
      <c r="B343" s="218">
        <v>6</v>
      </c>
      <c r="C343" s="104">
        <v>880</v>
      </c>
      <c r="D343" s="197">
        <f t="shared" ref="D343:D406" si="41">B343/C343</f>
        <v>6.8181818181818179E-3</v>
      </c>
      <c r="E343" s="185">
        <f t="shared" ref="E343:E406" si="42">B343/B$412</f>
        <v>5.7093919497573512E-4</v>
      </c>
    </row>
    <row r="344" spans="1:5" x14ac:dyDescent="0.25">
      <c r="A344" s="173" t="s">
        <v>189</v>
      </c>
      <c r="B344" s="218">
        <v>372</v>
      </c>
      <c r="C344" s="104">
        <v>35863</v>
      </c>
      <c r="D344" s="197">
        <f t="shared" si="41"/>
        <v>1.0372807629032707E-2</v>
      </c>
      <c r="E344" s="185">
        <f t="shared" si="42"/>
        <v>3.5398230088495575E-2</v>
      </c>
    </row>
    <row r="345" spans="1:5" x14ac:dyDescent="0.25">
      <c r="A345" s="173" t="s">
        <v>190</v>
      </c>
      <c r="B345" s="218">
        <v>82</v>
      </c>
      <c r="C345" s="104">
        <v>5471</v>
      </c>
      <c r="D345" s="197">
        <f t="shared" si="41"/>
        <v>1.4988119173825625E-2</v>
      </c>
      <c r="E345" s="185">
        <f t="shared" si="42"/>
        <v>7.8028356646683795E-3</v>
      </c>
    </row>
    <row r="346" spans="1:5" x14ac:dyDescent="0.25">
      <c r="A346" s="173" t="s">
        <v>335</v>
      </c>
      <c r="B346" s="218">
        <v>315</v>
      </c>
      <c r="C346" s="104">
        <v>34097</v>
      </c>
      <c r="D346" s="197">
        <f t="shared" si="41"/>
        <v>9.2383494149045377E-3</v>
      </c>
      <c r="E346" s="185">
        <f t="shared" si="42"/>
        <v>2.9974307736226093E-2</v>
      </c>
    </row>
    <row r="347" spans="1:5" x14ac:dyDescent="0.25">
      <c r="A347" s="173" t="s">
        <v>191</v>
      </c>
      <c r="B347" s="218">
        <v>8</v>
      </c>
      <c r="C347" s="104">
        <v>254</v>
      </c>
      <c r="D347" s="197">
        <f t="shared" si="41"/>
        <v>3.1496062992125984E-2</v>
      </c>
      <c r="E347" s="185">
        <f t="shared" si="42"/>
        <v>7.6125225996764682E-4</v>
      </c>
    </row>
    <row r="348" spans="1:5" x14ac:dyDescent="0.25">
      <c r="A348" s="173" t="s">
        <v>192</v>
      </c>
      <c r="B348" s="218">
        <v>22</v>
      </c>
      <c r="C348" s="104">
        <v>2095</v>
      </c>
      <c r="D348" s="197">
        <f t="shared" si="41"/>
        <v>1.0501193317422435E-2</v>
      </c>
      <c r="E348" s="185">
        <f t="shared" si="42"/>
        <v>2.0934437149110288E-3</v>
      </c>
    </row>
    <row r="349" spans="1:5" x14ac:dyDescent="0.25">
      <c r="A349" s="173" t="s">
        <v>193</v>
      </c>
      <c r="B349" s="218">
        <v>80</v>
      </c>
      <c r="C349" s="104">
        <v>6985</v>
      </c>
      <c r="D349" s="197">
        <f t="shared" si="41"/>
        <v>1.1453113815318539E-2</v>
      </c>
      <c r="E349" s="185">
        <f t="shared" si="42"/>
        <v>7.6125225996764674E-3</v>
      </c>
    </row>
    <row r="350" spans="1:5" x14ac:dyDescent="0.25">
      <c r="A350" s="173" t="s">
        <v>194</v>
      </c>
      <c r="B350" s="218">
        <v>3</v>
      </c>
      <c r="C350" s="104">
        <v>417</v>
      </c>
      <c r="D350" s="197">
        <f t="shared" si="41"/>
        <v>7.1942446043165471E-3</v>
      </c>
      <c r="E350" s="185">
        <f t="shared" si="42"/>
        <v>2.8546959748786756E-4</v>
      </c>
    </row>
    <row r="351" spans="1:5" x14ac:dyDescent="0.25">
      <c r="A351" s="173" t="s">
        <v>195</v>
      </c>
      <c r="B351" s="218">
        <v>157</v>
      </c>
      <c r="C351" s="104">
        <v>12878</v>
      </c>
      <c r="D351" s="197">
        <f t="shared" si="41"/>
        <v>1.2191334058083553E-2</v>
      </c>
      <c r="E351" s="185">
        <f t="shared" si="42"/>
        <v>1.4939575601865068E-2</v>
      </c>
    </row>
    <row r="352" spans="1:5" x14ac:dyDescent="0.25">
      <c r="A352" s="173" t="s">
        <v>196</v>
      </c>
      <c r="B352" s="218">
        <v>371</v>
      </c>
      <c r="C352" s="104">
        <v>25559</v>
      </c>
      <c r="D352" s="197">
        <f t="shared" si="41"/>
        <v>1.4515434876168864E-2</v>
      </c>
      <c r="E352" s="185">
        <f t="shared" si="42"/>
        <v>3.5303073555999619E-2</v>
      </c>
    </row>
    <row r="353" spans="1:5" x14ac:dyDescent="0.25">
      <c r="A353" s="74" t="s">
        <v>4</v>
      </c>
      <c r="B353" s="219">
        <v>4829</v>
      </c>
      <c r="C353" s="8">
        <v>785273</v>
      </c>
      <c r="D353" s="196">
        <f t="shared" si="41"/>
        <v>6.1494537568463452E-3</v>
      </c>
      <c r="E353" s="186">
        <f t="shared" si="42"/>
        <v>0.4595108954229708</v>
      </c>
    </row>
    <row r="354" spans="1:5" x14ac:dyDescent="0.25">
      <c r="A354" s="173" t="s">
        <v>197</v>
      </c>
      <c r="B354" s="218">
        <v>189</v>
      </c>
      <c r="C354" s="104">
        <v>43251</v>
      </c>
      <c r="D354" s="197">
        <f t="shared" si="41"/>
        <v>4.3698411597419716E-3</v>
      </c>
      <c r="E354" s="185">
        <f t="shared" si="42"/>
        <v>1.7984584641735656E-2</v>
      </c>
    </row>
    <row r="355" spans="1:5" x14ac:dyDescent="0.25">
      <c r="A355" s="173" t="s">
        <v>198</v>
      </c>
      <c r="B355" s="218">
        <v>95</v>
      </c>
      <c r="C355" s="104">
        <v>18224</v>
      </c>
      <c r="D355" s="197">
        <f t="shared" si="41"/>
        <v>5.2129060579455665E-3</v>
      </c>
      <c r="E355" s="185">
        <f t="shared" si="42"/>
        <v>9.0398705871158058E-3</v>
      </c>
    </row>
    <row r="356" spans="1:5" x14ac:dyDescent="0.25">
      <c r="A356" s="173" t="s">
        <v>199</v>
      </c>
      <c r="B356" s="218">
        <v>44</v>
      </c>
      <c r="C356" s="104">
        <v>4248</v>
      </c>
      <c r="D356" s="197">
        <f t="shared" si="41"/>
        <v>1.0357815442561206E-2</v>
      </c>
      <c r="E356" s="185">
        <f t="shared" si="42"/>
        <v>4.1868874298220575E-3</v>
      </c>
    </row>
    <row r="357" spans="1:5" x14ac:dyDescent="0.25">
      <c r="A357" s="173" t="s">
        <v>200</v>
      </c>
      <c r="B357" s="218">
        <v>22</v>
      </c>
      <c r="C357" s="104">
        <v>13095</v>
      </c>
      <c r="D357" s="197">
        <f t="shared" si="41"/>
        <v>1.6800305460099275E-3</v>
      </c>
      <c r="E357" s="185">
        <f t="shared" si="42"/>
        <v>2.0934437149110288E-3</v>
      </c>
    </row>
    <row r="358" spans="1:5" x14ac:dyDescent="0.25">
      <c r="A358" s="173" t="s">
        <v>201</v>
      </c>
      <c r="B358" s="218">
        <v>21</v>
      </c>
      <c r="C358" s="104">
        <v>2770</v>
      </c>
      <c r="D358" s="197">
        <f t="shared" si="41"/>
        <v>7.5812274368231049E-3</v>
      </c>
      <c r="E358" s="185">
        <f t="shared" si="42"/>
        <v>1.9982871824150727E-3</v>
      </c>
    </row>
    <row r="359" spans="1:5" x14ac:dyDescent="0.25">
      <c r="A359" s="173" t="s">
        <v>202</v>
      </c>
      <c r="B359" s="218">
        <v>60</v>
      </c>
      <c r="C359" s="104">
        <v>8772</v>
      </c>
      <c r="D359" s="197">
        <f t="shared" si="41"/>
        <v>6.8399452804377564E-3</v>
      </c>
      <c r="E359" s="185">
        <f t="shared" si="42"/>
        <v>5.7093919497573512E-3</v>
      </c>
    </row>
    <row r="360" spans="1:5" x14ac:dyDescent="0.25">
      <c r="A360" s="173" t="s">
        <v>203</v>
      </c>
      <c r="B360" s="218">
        <v>256</v>
      </c>
      <c r="C360" s="104">
        <v>59075</v>
      </c>
      <c r="D360" s="197">
        <f t="shared" si="41"/>
        <v>4.3334743969530255E-3</v>
      </c>
      <c r="E360" s="185">
        <f t="shared" si="42"/>
        <v>2.4360072318964698E-2</v>
      </c>
    </row>
    <row r="361" spans="1:5" x14ac:dyDescent="0.25">
      <c r="A361" s="173" t="s">
        <v>204</v>
      </c>
      <c r="B361" s="218">
        <v>95</v>
      </c>
      <c r="C361" s="104">
        <v>10021</v>
      </c>
      <c r="D361" s="197">
        <f t="shared" si="41"/>
        <v>9.4800918072048702E-3</v>
      </c>
      <c r="E361" s="185">
        <f t="shared" si="42"/>
        <v>9.0398705871158058E-3</v>
      </c>
    </row>
    <row r="362" spans="1:5" x14ac:dyDescent="0.25">
      <c r="A362" s="173" t="s">
        <v>205</v>
      </c>
      <c r="B362" s="218">
        <v>126</v>
      </c>
      <c r="C362" s="104">
        <v>18515</v>
      </c>
      <c r="D362" s="197">
        <f t="shared" si="41"/>
        <v>6.8052930056710778E-3</v>
      </c>
      <c r="E362" s="185">
        <f t="shared" si="42"/>
        <v>1.1989723094490437E-2</v>
      </c>
    </row>
    <row r="363" spans="1:5" x14ac:dyDescent="0.25">
      <c r="A363" s="173" t="s">
        <v>206</v>
      </c>
      <c r="B363" s="218">
        <v>184</v>
      </c>
      <c r="C363" s="104">
        <v>31735</v>
      </c>
      <c r="D363" s="197">
        <f t="shared" si="41"/>
        <v>5.798014810146526E-3</v>
      </c>
      <c r="E363" s="185">
        <f t="shared" si="42"/>
        <v>1.7508801979255875E-2</v>
      </c>
    </row>
    <row r="364" spans="1:5" x14ac:dyDescent="0.25">
      <c r="A364" s="173" t="s">
        <v>253</v>
      </c>
      <c r="B364" s="218">
        <v>51</v>
      </c>
      <c r="C364" s="104">
        <v>9289</v>
      </c>
      <c r="D364" s="197">
        <f t="shared" si="41"/>
        <v>5.4903649477877061E-3</v>
      </c>
      <c r="E364" s="185">
        <f t="shared" si="42"/>
        <v>4.8529831572937483E-3</v>
      </c>
    </row>
    <row r="365" spans="1:5" x14ac:dyDescent="0.25">
      <c r="A365" s="173" t="s">
        <v>207</v>
      </c>
      <c r="B365" s="218">
        <v>9</v>
      </c>
      <c r="C365" s="104">
        <v>850</v>
      </c>
      <c r="D365" s="197">
        <f t="shared" si="41"/>
        <v>1.0588235294117647E-2</v>
      </c>
      <c r="E365" s="185">
        <f t="shared" si="42"/>
        <v>8.5640879246360268E-4</v>
      </c>
    </row>
    <row r="366" spans="1:5" x14ac:dyDescent="0.25">
      <c r="A366" s="173" t="s">
        <v>336</v>
      </c>
      <c r="B366" s="218">
        <v>39</v>
      </c>
      <c r="C366" s="104">
        <v>6329</v>
      </c>
      <c r="D366" s="197">
        <f t="shared" si="41"/>
        <v>6.1621109179965236E-3</v>
      </c>
      <c r="E366" s="185">
        <f t="shared" si="42"/>
        <v>3.7111047673422781E-3</v>
      </c>
    </row>
    <row r="367" spans="1:5" x14ac:dyDescent="0.25">
      <c r="A367" s="173" t="s">
        <v>208</v>
      </c>
      <c r="B367" s="218">
        <v>183</v>
      </c>
      <c r="C367" s="104">
        <v>14676</v>
      </c>
      <c r="D367" s="197">
        <f t="shared" si="41"/>
        <v>1.2469337694194603E-2</v>
      </c>
      <c r="E367" s="185">
        <f t="shared" si="42"/>
        <v>1.7413645446759919E-2</v>
      </c>
    </row>
    <row r="368" spans="1:5" x14ac:dyDescent="0.25">
      <c r="A368" s="173" t="s">
        <v>209</v>
      </c>
      <c r="B368" s="218">
        <v>127</v>
      </c>
      <c r="C368" s="104">
        <v>12478</v>
      </c>
      <c r="D368" s="197">
        <f t="shared" si="41"/>
        <v>1.0177913127103703E-2</v>
      </c>
      <c r="E368" s="185">
        <f t="shared" si="42"/>
        <v>1.2084879626986393E-2</v>
      </c>
    </row>
    <row r="369" spans="1:5" x14ac:dyDescent="0.25">
      <c r="A369" s="173" t="s">
        <v>210</v>
      </c>
      <c r="B369" s="218">
        <v>80</v>
      </c>
      <c r="C369" s="104">
        <v>12490</v>
      </c>
      <c r="D369" s="197">
        <f t="shared" si="41"/>
        <v>6.4051240992794231E-3</v>
      </c>
      <c r="E369" s="185">
        <f t="shared" si="42"/>
        <v>7.6125225996764674E-3</v>
      </c>
    </row>
    <row r="370" spans="1:5" x14ac:dyDescent="0.25">
      <c r="A370" s="173" t="s">
        <v>351</v>
      </c>
      <c r="B370" s="218">
        <v>4</v>
      </c>
      <c r="C370" s="104">
        <v>211</v>
      </c>
      <c r="D370" s="197">
        <f t="shared" si="41"/>
        <v>1.8957345971563982E-2</v>
      </c>
      <c r="E370" s="185">
        <f t="shared" si="42"/>
        <v>3.8062612998382341E-4</v>
      </c>
    </row>
    <row r="371" spans="1:5" x14ac:dyDescent="0.25">
      <c r="A371" s="173" t="s">
        <v>211</v>
      </c>
      <c r="B371" s="218">
        <v>74</v>
      </c>
      <c r="C371" s="104">
        <v>11504</v>
      </c>
      <c r="D371" s="197">
        <f t="shared" si="41"/>
        <v>6.4325452016689849E-3</v>
      </c>
      <c r="E371" s="185">
        <f t="shared" si="42"/>
        <v>7.0415834047007327E-3</v>
      </c>
    </row>
    <row r="372" spans="1:5" x14ac:dyDescent="0.25">
      <c r="A372" s="173" t="s">
        <v>212</v>
      </c>
      <c r="B372" s="218">
        <v>82</v>
      </c>
      <c r="C372" s="104">
        <v>14349</v>
      </c>
      <c r="D372" s="197">
        <f t="shared" si="41"/>
        <v>5.7146839501010524E-3</v>
      </c>
      <c r="E372" s="185">
        <f t="shared" si="42"/>
        <v>7.8028356646683795E-3</v>
      </c>
    </row>
    <row r="373" spans="1:5" x14ac:dyDescent="0.25">
      <c r="A373" s="173" t="s">
        <v>213</v>
      </c>
      <c r="B373" s="218">
        <v>48</v>
      </c>
      <c r="C373" s="104">
        <v>6479</v>
      </c>
      <c r="D373" s="197">
        <f t="shared" si="41"/>
        <v>7.4085507022688688E-3</v>
      </c>
      <c r="E373" s="185">
        <f t="shared" si="42"/>
        <v>4.5675135598058809E-3</v>
      </c>
    </row>
    <row r="374" spans="1:5" x14ac:dyDescent="0.25">
      <c r="A374" s="173" t="s">
        <v>214</v>
      </c>
      <c r="B374" s="218">
        <v>59</v>
      </c>
      <c r="C374" s="104">
        <v>7780</v>
      </c>
      <c r="D374" s="197">
        <f t="shared" si="41"/>
        <v>7.583547557840617E-3</v>
      </c>
      <c r="E374" s="185">
        <f t="shared" si="42"/>
        <v>5.6142354172613951E-3</v>
      </c>
    </row>
    <row r="375" spans="1:5" x14ac:dyDescent="0.25">
      <c r="A375" s="173" t="s">
        <v>215</v>
      </c>
      <c r="B375" s="218">
        <v>65</v>
      </c>
      <c r="C375" s="104">
        <v>7101</v>
      </c>
      <c r="D375" s="197">
        <f t="shared" si="41"/>
        <v>9.1536403323475568E-3</v>
      </c>
      <c r="E375" s="185">
        <f t="shared" si="42"/>
        <v>6.1851746122371298E-3</v>
      </c>
    </row>
    <row r="376" spans="1:5" x14ac:dyDescent="0.25">
      <c r="A376" s="173" t="s">
        <v>216</v>
      </c>
      <c r="B376" s="218">
        <v>73</v>
      </c>
      <c r="C376" s="104">
        <v>7693</v>
      </c>
      <c r="D376" s="197">
        <f t="shared" si="41"/>
        <v>9.4891459768620817E-3</v>
      </c>
      <c r="E376" s="185">
        <f t="shared" si="42"/>
        <v>6.9464268722047766E-3</v>
      </c>
    </row>
    <row r="377" spans="1:5" x14ac:dyDescent="0.25">
      <c r="A377" s="173" t="s">
        <v>251</v>
      </c>
      <c r="B377" s="218">
        <v>19</v>
      </c>
      <c r="C377" s="104">
        <v>652</v>
      </c>
      <c r="D377" s="197">
        <f t="shared" si="41"/>
        <v>2.9141104294478526E-2</v>
      </c>
      <c r="E377" s="185">
        <f t="shared" si="42"/>
        <v>1.8079741174231612E-3</v>
      </c>
    </row>
    <row r="378" spans="1:5" x14ac:dyDescent="0.25">
      <c r="A378" s="173" t="s">
        <v>217</v>
      </c>
      <c r="B378" s="218">
        <v>221</v>
      </c>
      <c r="C378" s="104">
        <v>45248</v>
      </c>
      <c r="D378" s="197">
        <f t="shared" si="41"/>
        <v>4.8841937765205096E-3</v>
      </c>
      <c r="E378" s="185">
        <f t="shared" si="42"/>
        <v>2.1029593681606243E-2</v>
      </c>
    </row>
    <row r="379" spans="1:5" x14ac:dyDescent="0.25">
      <c r="A379" s="173" t="s">
        <v>218</v>
      </c>
      <c r="B379" s="218">
        <v>184</v>
      </c>
      <c r="C379" s="104">
        <v>29045</v>
      </c>
      <c r="D379" s="197">
        <f t="shared" si="41"/>
        <v>6.3349974177999658E-3</v>
      </c>
      <c r="E379" s="185">
        <f t="shared" si="42"/>
        <v>1.7508801979255875E-2</v>
      </c>
    </row>
    <row r="380" spans="1:5" x14ac:dyDescent="0.25">
      <c r="A380" s="173" t="s">
        <v>219</v>
      </c>
      <c r="B380" s="218">
        <v>106</v>
      </c>
      <c r="C380" s="104">
        <v>11583</v>
      </c>
      <c r="D380" s="197">
        <f t="shared" si="41"/>
        <v>9.1513424846758184E-3</v>
      </c>
      <c r="E380" s="185">
        <f t="shared" si="42"/>
        <v>1.0086592444571319E-2</v>
      </c>
    </row>
    <row r="381" spans="1:5" x14ac:dyDescent="0.25">
      <c r="A381" s="173" t="s">
        <v>220</v>
      </c>
      <c r="B381" s="218">
        <v>60</v>
      </c>
      <c r="C381" s="104">
        <v>7674</v>
      </c>
      <c r="D381" s="197">
        <f t="shared" si="41"/>
        <v>7.8186082877247844E-3</v>
      </c>
      <c r="E381" s="185">
        <f t="shared" si="42"/>
        <v>5.7093919497573512E-3</v>
      </c>
    </row>
    <row r="382" spans="1:5" x14ac:dyDescent="0.25">
      <c r="A382" s="173" t="s">
        <v>221</v>
      </c>
      <c r="B382" s="218">
        <v>205</v>
      </c>
      <c r="C382" s="104">
        <v>28938</v>
      </c>
      <c r="D382" s="197">
        <f t="shared" si="41"/>
        <v>7.0841108576957636E-3</v>
      </c>
      <c r="E382" s="185">
        <f t="shared" si="42"/>
        <v>1.9507089161670949E-2</v>
      </c>
    </row>
    <row r="383" spans="1:5" x14ac:dyDescent="0.25">
      <c r="A383" s="173" t="s">
        <v>222</v>
      </c>
      <c r="B383" s="218">
        <v>70</v>
      </c>
      <c r="C383" s="104">
        <v>18981</v>
      </c>
      <c r="D383" s="197">
        <f t="shared" si="41"/>
        <v>3.6878984247405299E-3</v>
      </c>
      <c r="E383" s="185">
        <f t="shared" si="42"/>
        <v>6.6609572747169093E-3</v>
      </c>
    </row>
    <row r="384" spans="1:5" x14ac:dyDescent="0.25">
      <c r="A384" s="173" t="s">
        <v>223</v>
      </c>
      <c r="B384" s="218">
        <v>92</v>
      </c>
      <c r="C384" s="104">
        <v>10110</v>
      </c>
      <c r="D384" s="197">
        <f t="shared" si="41"/>
        <v>9.0999010880316519E-3</v>
      </c>
      <c r="E384" s="185">
        <f t="shared" si="42"/>
        <v>8.7544009896279376E-3</v>
      </c>
    </row>
    <row r="385" spans="1:5" x14ac:dyDescent="0.25">
      <c r="A385" s="173" t="s">
        <v>224</v>
      </c>
      <c r="B385" s="218">
        <v>63</v>
      </c>
      <c r="C385" s="104">
        <v>4046</v>
      </c>
      <c r="D385" s="197">
        <f t="shared" si="41"/>
        <v>1.5570934256055362E-2</v>
      </c>
      <c r="E385" s="185">
        <f t="shared" si="42"/>
        <v>5.9948615472452185E-3</v>
      </c>
    </row>
    <row r="386" spans="1:5" x14ac:dyDescent="0.25">
      <c r="A386" s="173" t="s">
        <v>252</v>
      </c>
      <c r="B386" s="218">
        <v>81</v>
      </c>
      <c r="C386" s="104">
        <v>6163</v>
      </c>
      <c r="D386" s="197">
        <f t="shared" si="41"/>
        <v>1.3142949862080157E-2</v>
      </c>
      <c r="E386" s="185">
        <f t="shared" si="42"/>
        <v>7.7076791321724234E-3</v>
      </c>
    </row>
    <row r="387" spans="1:5" x14ac:dyDescent="0.25">
      <c r="A387" s="173" t="s">
        <v>225</v>
      </c>
      <c r="B387" s="218">
        <v>89</v>
      </c>
      <c r="C387" s="104">
        <v>7060</v>
      </c>
      <c r="D387" s="197">
        <f t="shared" si="41"/>
        <v>1.2606232294617563E-2</v>
      </c>
      <c r="E387" s="185">
        <f t="shared" si="42"/>
        <v>8.4689313921400711E-3</v>
      </c>
    </row>
    <row r="388" spans="1:5" x14ac:dyDescent="0.25">
      <c r="A388" s="173" t="s">
        <v>226</v>
      </c>
      <c r="B388" s="218">
        <v>145</v>
      </c>
      <c r="C388" s="104">
        <v>25381</v>
      </c>
      <c r="D388" s="197">
        <f t="shared" si="41"/>
        <v>5.7129348725424526E-3</v>
      </c>
      <c r="E388" s="185">
        <f t="shared" si="42"/>
        <v>1.3797697211913597E-2</v>
      </c>
    </row>
    <row r="389" spans="1:5" x14ac:dyDescent="0.25">
      <c r="A389" s="173" t="s">
        <v>352</v>
      </c>
      <c r="B389" s="218">
        <v>3</v>
      </c>
      <c r="C389" s="104">
        <v>230</v>
      </c>
      <c r="D389" s="197">
        <f t="shared" si="41"/>
        <v>1.3043478260869565E-2</v>
      </c>
      <c r="E389" s="185">
        <f t="shared" si="42"/>
        <v>2.8546959748786756E-4</v>
      </c>
    </row>
    <row r="390" spans="1:5" x14ac:dyDescent="0.25">
      <c r="A390" s="173" t="s">
        <v>227</v>
      </c>
      <c r="B390" s="218">
        <v>69</v>
      </c>
      <c r="C390" s="104">
        <v>11524</v>
      </c>
      <c r="D390" s="197">
        <f t="shared" si="41"/>
        <v>5.9875043387712596E-3</v>
      </c>
      <c r="E390" s="185">
        <f t="shared" si="42"/>
        <v>6.5658007422209532E-3</v>
      </c>
    </row>
    <row r="391" spans="1:5" x14ac:dyDescent="0.25">
      <c r="A391" s="173" t="s">
        <v>228</v>
      </c>
      <c r="B391" s="218">
        <v>113</v>
      </c>
      <c r="C391" s="104">
        <v>10672</v>
      </c>
      <c r="D391" s="197">
        <f t="shared" si="41"/>
        <v>1.0588455772113942E-2</v>
      </c>
      <c r="E391" s="185">
        <f t="shared" si="42"/>
        <v>1.0752688172043012E-2</v>
      </c>
    </row>
    <row r="392" spans="1:5" x14ac:dyDescent="0.25">
      <c r="A392" s="173" t="s">
        <v>229</v>
      </c>
      <c r="B392" s="218">
        <v>78</v>
      </c>
      <c r="C392" s="104">
        <v>17022</v>
      </c>
      <c r="D392" s="197">
        <f t="shared" si="41"/>
        <v>4.5823052520267893E-3</v>
      </c>
      <c r="E392" s="185">
        <f t="shared" si="42"/>
        <v>7.4222095346845561E-3</v>
      </c>
    </row>
    <row r="393" spans="1:5" x14ac:dyDescent="0.25">
      <c r="A393" s="173" t="s">
        <v>230</v>
      </c>
      <c r="B393" s="218">
        <v>65</v>
      </c>
      <c r="C393" s="104">
        <v>9354</v>
      </c>
      <c r="D393" s="197">
        <f t="shared" si="41"/>
        <v>6.9488988667949537E-3</v>
      </c>
      <c r="E393" s="185">
        <f t="shared" si="42"/>
        <v>6.1851746122371298E-3</v>
      </c>
    </row>
    <row r="394" spans="1:5" x14ac:dyDescent="0.25">
      <c r="A394" s="173" t="s">
        <v>391</v>
      </c>
      <c r="B394" s="218">
        <v>62</v>
      </c>
      <c r="C394" s="104">
        <v>7017</v>
      </c>
      <c r="D394" s="197">
        <f t="shared" si="41"/>
        <v>8.8356847655693318E-3</v>
      </c>
      <c r="E394" s="185">
        <f t="shared" si="42"/>
        <v>5.8997050147492625E-3</v>
      </c>
    </row>
    <row r="395" spans="1:5" x14ac:dyDescent="0.25">
      <c r="A395" s="173" t="s">
        <v>231</v>
      </c>
      <c r="B395" s="218">
        <v>107</v>
      </c>
      <c r="C395" s="104">
        <v>11672</v>
      </c>
      <c r="D395" s="197">
        <f t="shared" si="41"/>
        <v>9.1672378341329675E-3</v>
      </c>
      <c r="E395" s="185">
        <f t="shared" si="42"/>
        <v>1.0181748977067275E-2</v>
      </c>
    </row>
    <row r="396" spans="1:5" x14ac:dyDescent="0.25">
      <c r="A396" s="173" t="s">
        <v>232</v>
      </c>
      <c r="B396" s="218">
        <v>48</v>
      </c>
      <c r="C396" s="104">
        <v>21255</v>
      </c>
      <c r="D396" s="197">
        <f t="shared" si="41"/>
        <v>2.2582921665490474E-3</v>
      </c>
      <c r="E396" s="185">
        <f t="shared" si="42"/>
        <v>4.5675135598058809E-3</v>
      </c>
    </row>
    <row r="397" spans="1:5" x14ac:dyDescent="0.25">
      <c r="A397" s="173" t="s">
        <v>233</v>
      </c>
      <c r="B397" s="218">
        <v>80</v>
      </c>
      <c r="C397" s="104">
        <v>20762</v>
      </c>
      <c r="D397" s="197">
        <f t="shared" si="41"/>
        <v>3.8531933339755321E-3</v>
      </c>
      <c r="E397" s="185">
        <f t="shared" si="42"/>
        <v>7.6125225996764674E-3</v>
      </c>
    </row>
    <row r="398" spans="1:5" x14ac:dyDescent="0.25">
      <c r="A398" s="173" t="s">
        <v>234</v>
      </c>
      <c r="B398" s="218">
        <v>47</v>
      </c>
      <c r="C398" s="104">
        <v>10227</v>
      </c>
      <c r="D398" s="197">
        <f t="shared" si="41"/>
        <v>4.5956781069717411E-3</v>
      </c>
      <c r="E398" s="185">
        <f t="shared" si="42"/>
        <v>4.4723570273099249E-3</v>
      </c>
    </row>
    <row r="399" spans="1:5" x14ac:dyDescent="0.25">
      <c r="A399" s="173" t="s">
        <v>235</v>
      </c>
      <c r="B399" s="218">
        <v>27</v>
      </c>
      <c r="C399" s="104">
        <v>2939</v>
      </c>
      <c r="D399" s="197">
        <f t="shared" si="41"/>
        <v>9.1867982306907108E-3</v>
      </c>
      <c r="E399" s="185">
        <f t="shared" si="42"/>
        <v>2.5692263773908078E-3</v>
      </c>
    </row>
    <row r="400" spans="1:5" x14ac:dyDescent="0.25">
      <c r="A400" s="173" t="s">
        <v>484</v>
      </c>
      <c r="B400" s="218">
        <v>10</v>
      </c>
      <c r="C400" s="104">
        <v>1561</v>
      </c>
      <c r="D400" s="197">
        <f t="shared" si="41"/>
        <v>6.4061499039077515E-3</v>
      </c>
      <c r="E400" s="185">
        <f t="shared" si="42"/>
        <v>9.5156532495955842E-4</v>
      </c>
    </row>
    <row r="401" spans="1:5" x14ac:dyDescent="0.25">
      <c r="A401" s="173" t="s">
        <v>236</v>
      </c>
      <c r="B401" s="218"/>
      <c r="C401" s="104">
        <v>39</v>
      </c>
      <c r="D401" s="197">
        <f t="shared" si="41"/>
        <v>0</v>
      </c>
      <c r="E401" s="185">
        <f t="shared" si="42"/>
        <v>0</v>
      </c>
    </row>
    <row r="402" spans="1:5" x14ac:dyDescent="0.25">
      <c r="A402" s="173" t="s">
        <v>237</v>
      </c>
      <c r="B402" s="218">
        <v>93</v>
      </c>
      <c r="C402" s="104">
        <v>24337</v>
      </c>
      <c r="D402" s="197">
        <f t="shared" si="41"/>
        <v>3.8213419895632163E-3</v>
      </c>
      <c r="E402" s="185">
        <f t="shared" si="42"/>
        <v>8.8495575221238937E-3</v>
      </c>
    </row>
    <row r="403" spans="1:5" x14ac:dyDescent="0.25">
      <c r="A403" s="173" t="s">
        <v>238</v>
      </c>
      <c r="B403" s="218">
        <v>29</v>
      </c>
      <c r="C403" s="104">
        <v>4046</v>
      </c>
      <c r="D403" s="197">
        <f t="shared" si="41"/>
        <v>7.1675729115175486E-3</v>
      </c>
      <c r="E403" s="185">
        <f t="shared" si="42"/>
        <v>2.7595394423827195E-3</v>
      </c>
    </row>
    <row r="404" spans="1:5" x14ac:dyDescent="0.25">
      <c r="A404" s="173" t="s">
        <v>239</v>
      </c>
      <c r="B404" s="218">
        <v>20</v>
      </c>
      <c r="C404" s="104">
        <v>2873</v>
      </c>
      <c r="D404" s="197">
        <f t="shared" si="41"/>
        <v>6.9613644274277757E-3</v>
      </c>
      <c r="E404" s="185">
        <f t="shared" si="42"/>
        <v>1.9031306499191168E-3</v>
      </c>
    </row>
    <row r="405" spans="1:5" x14ac:dyDescent="0.25">
      <c r="A405" s="173" t="s">
        <v>240</v>
      </c>
      <c r="B405" s="218">
        <v>242</v>
      </c>
      <c r="C405" s="104">
        <v>48175</v>
      </c>
      <c r="D405" s="197">
        <f t="shared" si="41"/>
        <v>5.0233523611831867E-3</v>
      </c>
      <c r="E405" s="185">
        <f t="shared" si="42"/>
        <v>2.3027880864021313E-2</v>
      </c>
    </row>
    <row r="406" spans="1:5" x14ac:dyDescent="0.25">
      <c r="A406" s="173" t="s">
        <v>241</v>
      </c>
      <c r="B406" s="218">
        <v>185</v>
      </c>
      <c r="C406" s="104">
        <v>27341</v>
      </c>
      <c r="D406" s="197">
        <f t="shared" si="41"/>
        <v>6.7663947917047653E-3</v>
      </c>
      <c r="E406" s="185">
        <f t="shared" si="42"/>
        <v>1.7603958511751831E-2</v>
      </c>
    </row>
    <row r="407" spans="1:5" x14ac:dyDescent="0.25">
      <c r="A407" s="173" t="s">
        <v>242</v>
      </c>
      <c r="B407" s="218">
        <v>28</v>
      </c>
      <c r="C407" s="104">
        <v>2802</v>
      </c>
      <c r="D407" s="197">
        <f t="shared" ref="D407:D412" si="43">B407/C407</f>
        <v>9.9928622412562458E-3</v>
      </c>
      <c r="E407" s="185">
        <f t="shared" ref="E407:E412" si="44">B407/B$412</f>
        <v>2.6643829098867639E-3</v>
      </c>
    </row>
    <row r="408" spans="1:5" x14ac:dyDescent="0.25">
      <c r="A408" s="173" t="s">
        <v>243</v>
      </c>
      <c r="B408" s="218">
        <v>113</v>
      </c>
      <c r="C408" s="104">
        <v>22997</v>
      </c>
      <c r="D408" s="197">
        <f t="shared" si="43"/>
        <v>4.9136843936165584E-3</v>
      </c>
      <c r="E408" s="185">
        <f t="shared" si="44"/>
        <v>1.0752688172043012E-2</v>
      </c>
    </row>
    <row r="409" spans="1:5" x14ac:dyDescent="0.25">
      <c r="A409" s="173" t="s">
        <v>244</v>
      </c>
      <c r="B409" s="218">
        <v>39</v>
      </c>
      <c r="C409" s="104">
        <v>4217</v>
      </c>
      <c r="D409" s="197">
        <f t="shared" si="43"/>
        <v>9.2482807683187101E-3</v>
      </c>
      <c r="E409" s="185">
        <f t="shared" si="44"/>
        <v>3.7111047673422781E-3</v>
      </c>
    </row>
    <row r="410" spans="1:5" x14ac:dyDescent="0.25">
      <c r="A410" s="173" t="s">
        <v>245</v>
      </c>
      <c r="B410" s="218">
        <v>50</v>
      </c>
      <c r="C410" s="104">
        <v>8365</v>
      </c>
      <c r="D410" s="197">
        <f t="shared" si="43"/>
        <v>5.9772863120143458E-3</v>
      </c>
      <c r="E410" s="185">
        <f t="shared" si="44"/>
        <v>4.7578266247977922E-3</v>
      </c>
    </row>
    <row r="411" spans="1:5" x14ac:dyDescent="0.25">
      <c r="A411" s="173" t="s">
        <v>353</v>
      </c>
      <c r="B411" s="218"/>
      <c r="C411" s="104">
        <v>30</v>
      </c>
      <c r="D411" s="197">
        <f t="shared" si="43"/>
        <v>0</v>
      </c>
      <c r="E411" s="185">
        <f t="shared" si="44"/>
        <v>0</v>
      </c>
    </row>
    <row r="412" spans="1:5" x14ac:dyDescent="0.25">
      <c r="A412" s="74" t="s">
        <v>0</v>
      </c>
      <c r="B412" s="219">
        <v>10509</v>
      </c>
      <c r="C412" s="8">
        <v>1341439</v>
      </c>
      <c r="D412" s="196">
        <f t="shared" si="43"/>
        <v>7.8341243992458842E-3</v>
      </c>
      <c r="E412" s="186">
        <f t="shared" si="44"/>
        <v>1</v>
      </c>
    </row>
    <row r="413" spans="1:5" x14ac:dyDescent="0.25">
      <c r="D413" s="16"/>
      <c r="E413" s="16"/>
    </row>
    <row r="414" spans="1:5" x14ac:dyDescent="0.25">
      <c r="D414" s="16"/>
      <c r="E414" s="16"/>
    </row>
    <row r="415" spans="1:5" x14ac:dyDescent="0.25">
      <c r="D415" s="16"/>
      <c r="E415" s="16"/>
    </row>
    <row r="416" spans="1:5" x14ac:dyDescent="0.25">
      <c r="D416" s="16"/>
      <c r="E416" s="16"/>
    </row>
    <row r="418" spans="1:1" x14ac:dyDescent="0.25">
      <c r="A418" s="86" t="s">
        <v>279</v>
      </c>
    </row>
    <row r="419" spans="1:1" x14ac:dyDescent="0.25">
      <c r="A419" s="42" t="s">
        <v>268</v>
      </c>
    </row>
  </sheetData>
  <hyperlinks>
    <hyperlink ref="A419" location="Índice!C1" display="Volver al ïndice"/>
  </hyperlinks>
  <pageMargins left="0.7" right="0.7" top="0.75" bottom="0.75" header="0.3" footer="0.3"/>
  <pageSetup paperSize="9" orientation="portrait" r:id="rId1"/>
  <ignoredErrors>
    <ignoredError sqref="D105"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E145"/>
  <sheetViews>
    <sheetView showGridLines="0" workbookViewId="0">
      <pane ySplit="3" topLeftCell="A4" activePane="bottomLeft" state="frozen"/>
      <selection pane="bottomLeft"/>
    </sheetView>
  </sheetViews>
  <sheetFormatPr baseColWidth="10" defaultColWidth="10.85546875" defaultRowHeight="15" x14ac:dyDescent="0.25"/>
  <cols>
    <col min="1" max="1" width="55" style="61" customWidth="1"/>
    <col min="2" max="2" width="14.140625" style="61" customWidth="1"/>
    <col min="3" max="3" width="14" style="61" customWidth="1"/>
    <col min="4" max="4" width="14.85546875" style="61" customWidth="1"/>
    <col min="5" max="5" width="14" style="61" customWidth="1"/>
    <col min="6" max="6" width="11.85546875" style="61" bestFit="1" customWidth="1"/>
    <col min="7" max="16384" width="10.85546875" style="61"/>
  </cols>
  <sheetData>
    <row r="1" spans="1:5" ht="21" x14ac:dyDescent="0.25">
      <c r="A1" s="84" t="s">
        <v>477</v>
      </c>
    </row>
    <row r="2" spans="1:5" ht="18.75" x14ac:dyDescent="0.25">
      <c r="A2" s="62"/>
    </row>
    <row r="3" spans="1:5" ht="25.5" x14ac:dyDescent="0.25">
      <c r="A3" s="141" t="s">
        <v>115</v>
      </c>
      <c r="B3" s="142" t="s">
        <v>478</v>
      </c>
      <c r="C3" s="142" t="s">
        <v>479</v>
      </c>
      <c r="D3" s="142" t="s">
        <v>480</v>
      </c>
      <c r="E3" s="142" t="s">
        <v>481</v>
      </c>
    </row>
    <row r="4" spans="1:5" x14ac:dyDescent="0.25">
      <c r="A4" s="74" t="s">
        <v>2</v>
      </c>
      <c r="B4" s="105">
        <v>136725</v>
      </c>
      <c r="C4" s="105">
        <v>0</v>
      </c>
      <c r="D4" s="105">
        <v>9</v>
      </c>
      <c r="E4" s="105">
        <v>136734</v>
      </c>
    </row>
    <row r="5" spans="1:5" x14ac:dyDescent="0.25">
      <c r="A5" s="72" t="s">
        <v>326</v>
      </c>
      <c r="B5" s="60">
        <v>210</v>
      </c>
      <c r="C5" s="60">
        <v>0</v>
      </c>
      <c r="D5" s="60">
        <v>0</v>
      </c>
      <c r="E5" s="60">
        <v>210</v>
      </c>
    </row>
    <row r="6" spans="1:5" x14ac:dyDescent="0.25">
      <c r="A6" s="72" t="s">
        <v>154</v>
      </c>
      <c r="B6" s="60">
        <v>199</v>
      </c>
      <c r="C6" s="60">
        <v>0</v>
      </c>
      <c r="D6" s="60">
        <v>0</v>
      </c>
      <c r="E6" s="60">
        <v>199</v>
      </c>
    </row>
    <row r="7" spans="1:5" x14ac:dyDescent="0.25">
      <c r="A7" s="72" t="s">
        <v>155</v>
      </c>
      <c r="B7" s="60">
        <v>1503</v>
      </c>
      <c r="C7" s="60">
        <v>0</v>
      </c>
      <c r="D7" s="60">
        <v>0</v>
      </c>
      <c r="E7" s="60">
        <v>1503</v>
      </c>
    </row>
    <row r="8" spans="1:5" x14ac:dyDescent="0.25">
      <c r="A8" s="72" t="s">
        <v>156</v>
      </c>
      <c r="B8" s="60">
        <v>4825</v>
      </c>
      <c r="C8" s="60">
        <v>0</v>
      </c>
      <c r="D8" s="60">
        <v>0</v>
      </c>
      <c r="E8" s="60">
        <v>4825</v>
      </c>
    </row>
    <row r="9" spans="1:5" x14ac:dyDescent="0.25">
      <c r="A9" s="72" t="s">
        <v>157</v>
      </c>
      <c r="B9" s="60">
        <v>4095</v>
      </c>
      <c r="C9" s="60">
        <v>0</v>
      </c>
      <c r="D9" s="60">
        <v>0</v>
      </c>
      <c r="E9" s="60">
        <v>4095</v>
      </c>
    </row>
    <row r="10" spans="1:5" x14ac:dyDescent="0.25">
      <c r="A10" s="72" t="s">
        <v>158</v>
      </c>
      <c r="B10" s="60">
        <v>23</v>
      </c>
      <c r="C10" s="60">
        <v>0</v>
      </c>
      <c r="D10" s="60">
        <v>9</v>
      </c>
      <c r="E10" s="60">
        <v>32</v>
      </c>
    </row>
    <row r="11" spans="1:5" x14ac:dyDescent="0.25">
      <c r="A11" s="72" t="s">
        <v>159</v>
      </c>
      <c r="B11" s="60">
        <v>8766</v>
      </c>
      <c r="C11" s="60">
        <v>0</v>
      </c>
      <c r="D11" s="60">
        <v>0</v>
      </c>
      <c r="E11" s="60">
        <v>8766</v>
      </c>
    </row>
    <row r="12" spans="1:5" x14ac:dyDescent="0.25">
      <c r="A12" s="72" t="s">
        <v>346</v>
      </c>
      <c r="B12" s="60">
        <v>463</v>
      </c>
      <c r="C12" s="60">
        <v>0</v>
      </c>
      <c r="D12" s="60">
        <v>0</v>
      </c>
      <c r="E12" s="60">
        <v>463</v>
      </c>
    </row>
    <row r="13" spans="1:5" x14ac:dyDescent="0.25">
      <c r="A13" s="72" t="s">
        <v>373</v>
      </c>
      <c r="B13" s="60">
        <v>2247</v>
      </c>
      <c r="C13" s="60">
        <v>0</v>
      </c>
      <c r="D13" s="60">
        <v>0</v>
      </c>
      <c r="E13" s="60">
        <v>2247</v>
      </c>
    </row>
    <row r="14" spans="1:5" x14ac:dyDescent="0.25">
      <c r="A14" s="72" t="s">
        <v>374</v>
      </c>
      <c r="B14" s="60">
        <v>188</v>
      </c>
      <c r="C14" s="60">
        <v>0</v>
      </c>
      <c r="D14" s="60">
        <v>0</v>
      </c>
      <c r="E14" s="60">
        <v>188</v>
      </c>
    </row>
    <row r="15" spans="1:5" x14ac:dyDescent="0.25">
      <c r="A15" s="72" t="s">
        <v>384</v>
      </c>
      <c r="B15" s="60">
        <v>157</v>
      </c>
      <c r="C15" s="60">
        <v>0</v>
      </c>
      <c r="D15" s="60">
        <v>0</v>
      </c>
      <c r="E15" s="60">
        <v>157</v>
      </c>
    </row>
    <row r="16" spans="1:5" x14ac:dyDescent="0.25">
      <c r="A16" s="72" t="s">
        <v>327</v>
      </c>
      <c r="B16" s="60">
        <v>1196</v>
      </c>
      <c r="C16" s="60">
        <v>0</v>
      </c>
      <c r="D16" s="60">
        <v>0</v>
      </c>
      <c r="E16" s="60">
        <v>1196</v>
      </c>
    </row>
    <row r="17" spans="1:5" x14ac:dyDescent="0.25">
      <c r="A17" s="72" t="s">
        <v>290</v>
      </c>
      <c r="B17" s="60">
        <v>920</v>
      </c>
      <c r="C17" s="60">
        <v>0</v>
      </c>
      <c r="D17" s="60">
        <v>0</v>
      </c>
      <c r="E17" s="60">
        <v>920</v>
      </c>
    </row>
    <row r="18" spans="1:5" x14ac:dyDescent="0.25">
      <c r="A18" s="72" t="s">
        <v>328</v>
      </c>
      <c r="B18" s="60">
        <v>329</v>
      </c>
      <c r="C18" s="60">
        <v>0</v>
      </c>
      <c r="D18" s="60">
        <v>0</v>
      </c>
      <c r="E18" s="60">
        <v>329</v>
      </c>
    </row>
    <row r="19" spans="1:5" x14ac:dyDescent="0.25">
      <c r="A19" s="72" t="s">
        <v>347</v>
      </c>
      <c r="B19" s="60">
        <v>934</v>
      </c>
      <c r="C19" s="60">
        <v>0</v>
      </c>
      <c r="D19" s="60">
        <v>0</v>
      </c>
      <c r="E19" s="60">
        <v>934</v>
      </c>
    </row>
    <row r="20" spans="1:5" x14ac:dyDescent="0.25">
      <c r="A20" s="72" t="s">
        <v>348</v>
      </c>
      <c r="B20" s="60">
        <v>187</v>
      </c>
      <c r="C20" s="60">
        <v>0</v>
      </c>
      <c r="D20" s="60">
        <v>0</v>
      </c>
      <c r="E20" s="60">
        <v>187</v>
      </c>
    </row>
    <row r="21" spans="1:5" x14ac:dyDescent="0.25">
      <c r="A21" s="72" t="s">
        <v>329</v>
      </c>
      <c r="B21" s="60">
        <v>1417</v>
      </c>
      <c r="C21" s="60">
        <v>0</v>
      </c>
      <c r="D21" s="60">
        <v>0</v>
      </c>
      <c r="E21" s="60">
        <v>1417</v>
      </c>
    </row>
    <row r="22" spans="1:5" x14ac:dyDescent="0.25">
      <c r="A22" s="72" t="s">
        <v>349</v>
      </c>
      <c r="B22" s="60">
        <v>1227</v>
      </c>
      <c r="C22" s="60">
        <v>0</v>
      </c>
      <c r="D22" s="60">
        <v>0</v>
      </c>
      <c r="E22" s="60">
        <v>1227</v>
      </c>
    </row>
    <row r="23" spans="1:5" x14ac:dyDescent="0.25">
      <c r="A23" s="72" t="s">
        <v>385</v>
      </c>
      <c r="B23" s="60">
        <v>274</v>
      </c>
      <c r="C23" s="60">
        <v>0</v>
      </c>
      <c r="D23" s="60">
        <v>0</v>
      </c>
      <c r="E23" s="60">
        <v>274</v>
      </c>
    </row>
    <row r="24" spans="1:5" x14ac:dyDescent="0.25">
      <c r="A24" s="72" t="s">
        <v>386</v>
      </c>
      <c r="B24" s="60">
        <v>487</v>
      </c>
      <c r="C24" s="60">
        <v>0</v>
      </c>
      <c r="D24" s="60">
        <v>0</v>
      </c>
      <c r="E24" s="60">
        <v>487</v>
      </c>
    </row>
    <row r="25" spans="1:5" x14ac:dyDescent="0.25">
      <c r="A25" s="72" t="s">
        <v>291</v>
      </c>
      <c r="B25" s="60">
        <v>1095</v>
      </c>
      <c r="C25" s="60">
        <v>0</v>
      </c>
      <c r="D25" s="60">
        <v>0</v>
      </c>
      <c r="E25" s="60">
        <v>1095</v>
      </c>
    </row>
    <row r="26" spans="1:5" x14ac:dyDescent="0.25">
      <c r="A26" s="72" t="s">
        <v>350</v>
      </c>
      <c r="B26" s="60">
        <v>330</v>
      </c>
      <c r="C26" s="60">
        <v>0</v>
      </c>
      <c r="D26" s="60">
        <v>0</v>
      </c>
      <c r="E26" s="60">
        <v>330</v>
      </c>
    </row>
    <row r="27" spans="1:5" x14ac:dyDescent="0.25">
      <c r="A27" s="72" t="s">
        <v>160</v>
      </c>
      <c r="B27" s="60">
        <v>862</v>
      </c>
      <c r="C27" s="60">
        <v>0</v>
      </c>
      <c r="D27" s="60">
        <v>0</v>
      </c>
      <c r="E27" s="60">
        <v>862</v>
      </c>
    </row>
    <row r="28" spans="1:5" x14ac:dyDescent="0.25">
      <c r="A28" s="72" t="s">
        <v>330</v>
      </c>
      <c r="B28" s="60">
        <v>310</v>
      </c>
      <c r="C28" s="60">
        <v>0</v>
      </c>
      <c r="D28" s="60">
        <v>0</v>
      </c>
      <c r="E28" s="60">
        <v>310</v>
      </c>
    </row>
    <row r="29" spans="1:5" x14ac:dyDescent="0.25">
      <c r="A29" s="72" t="s">
        <v>63</v>
      </c>
      <c r="B29" s="60">
        <v>41946</v>
      </c>
      <c r="C29" s="60">
        <v>0</v>
      </c>
      <c r="D29" s="60">
        <v>0</v>
      </c>
      <c r="E29" s="60">
        <v>41946</v>
      </c>
    </row>
    <row r="30" spans="1:5" x14ac:dyDescent="0.25">
      <c r="A30" s="72" t="s">
        <v>161</v>
      </c>
      <c r="B30" s="60">
        <v>1375</v>
      </c>
      <c r="C30" s="60">
        <v>0</v>
      </c>
      <c r="D30" s="60">
        <v>0</v>
      </c>
      <c r="E30" s="60">
        <v>1375</v>
      </c>
    </row>
    <row r="31" spans="1:5" x14ac:dyDescent="0.25">
      <c r="A31" s="72" t="s">
        <v>162</v>
      </c>
      <c r="B31" s="60">
        <v>68</v>
      </c>
      <c r="C31" s="60">
        <v>0</v>
      </c>
      <c r="D31" s="60">
        <v>0</v>
      </c>
      <c r="E31" s="60">
        <v>68</v>
      </c>
    </row>
    <row r="32" spans="1:5" x14ac:dyDescent="0.25">
      <c r="A32" s="72" t="s">
        <v>163</v>
      </c>
      <c r="B32" s="60">
        <v>132</v>
      </c>
      <c r="C32" s="60">
        <v>0</v>
      </c>
      <c r="D32" s="60">
        <v>0</v>
      </c>
      <c r="E32" s="60">
        <v>132</v>
      </c>
    </row>
    <row r="33" spans="1:5" x14ac:dyDescent="0.25">
      <c r="A33" s="72" t="s">
        <v>164</v>
      </c>
      <c r="B33" s="60">
        <v>235</v>
      </c>
      <c r="C33" s="60">
        <v>0</v>
      </c>
      <c r="D33" s="60">
        <v>0</v>
      </c>
      <c r="E33" s="60">
        <v>235</v>
      </c>
    </row>
    <row r="34" spans="1:5" x14ac:dyDescent="0.25">
      <c r="A34" s="72" t="s">
        <v>165</v>
      </c>
      <c r="B34" s="60">
        <v>1449</v>
      </c>
      <c r="C34" s="60">
        <v>0</v>
      </c>
      <c r="D34" s="60">
        <v>0</v>
      </c>
      <c r="E34" s="60">
        <v>1449</v>
      </c>
    </row>
    <row r="35" spans="1:5" x14ac:dyDescent="0.25">
      <c r="A35" s="72" t="s">
        <v>166</v>
      </c>
      <c r="B35" s="60">
        <v>722</v>
      </c>
      <c r="C35" s="60">
        <v>0</v>
      </c>
      <c r="D35" s="60">
        <v>0</v>
      </c>
      <c r="E35" s="60">
        <v>722</v>
      </c>
    </row>
    <row r="36" spans="1:5" x14ac:dyDescent="0.25">
      <c r="A36" s="72" t="s">
        <v>167</v>
      </c>
      <c r="B36" s="60">
        <v>1341</v>
      </c>
      <c r="C36" s="60">
        <v>0</v>
      </c>
      <c r="D36" s="60">
        <v>0</v>
      </c>
      <c r="E36" s="60">
        <v>1341</v>
      </c>
    </row>
    <row r="37" spans="1:5" x14ac:dyDescent="0.25">
      <c r="A37" s="72" t="s">
        <v>168</v>
      </c>
      <c r="B37" s="60">
        <v>1985</v>
      </c>
      <c r="C37" s="60">
        <v>0</v>
      </c>
      <c r="D37" s="60">
        <v>0</v>
      </c>
      <c r="E37" s="60">
        <v>1985</v>
      </c>
    </row>
    <row r="38" spans="1:5" x14ac:dyDescent="0.25">
      <c r="A38" s="72" t="s">
        <v>169</v>
      </c>
      <c r="B38" s="60">
        <v>602</v>
      </c>
      <c r="C38" s="60">
        <v>0</v>
      </c>
      <c r="D38" s="60">
        <v>0</v>
      </c>
      <c r="E38" s="60">
        <v>602</v>
      </c>
    </row>
    <row r="39" spans="1:5" x14ac:dyDescent="0.25">
      <c r="A39" s="72" t="s">
        <v>170</v>
      </c>
      <c r="B39" s="60">
        <v>32</v>
      </c>
      <c r="C39" s="60">
        <v>0</v>
      </c>
      <c r="D39" s="60">
        <v>0</v>
      </c>
      <c r="E39" s="60">
        <v>32</v>
      </c>
    </row>
    <row r="40" spans="1:5" x14ac:dyDescent="0.25">
      <c r="A40" s="72" t="s">
        <v>171</v>
      </c>
      <c r="B40" s="60">
        <v>94</v>
      </c>
      <c r="C40" s="60">
        <v>0</v>
      </c>
      <c r="D40" s="60">
        <v>0</v>
      </c>
      <c r="E40" s="60">
        <v>94</v>
      </c>
    </row>
    <row r="41" spans="1:5" x14ac:dyDescent="0.25">
      <c r="A41" s="72" t="s">
        <v>172</v>
      </c>
      <c r="B41" s="60">
        <v>28</v>
      </c>
      <c r="C41" s="60">
        <v>0</v>
      </c>
      <c r="D41" s="60">
        <v>0</v>
      </c>
      <c r="E41" s="60">
        <v>28</v>
      </c>
    </row>
    <row r="42" spans="1:5" x14ac:dyDescent="0.25">
      <c r="A42" s="72" t="s">
        <v>331</v>
      </c>
      <c r="B42" s="60">
        <v>6961</v>
      </c>
      <c r="C42" s="60">
        <v>0</v>
      </c>
      <c r="D42" s="60">
        <v>0</v>
      </c>
      <c r="E42" s="60">
        <v>6961</v>
      </c>
    </row>
    <row r="43" spans="1:5" x14ac:dyDescent="0.25">
      <c r="A43" s="72" t="s">
        <v>332</v>
      </c>
      <c r="B43" s="60">
        <v>7479</v>
      </c>
      <c r="C43" s="60">
        <v>0</v>
      </c>
      <c r="D43" s="60">
        <v>0</v>
      </c>
      <c r="E43" s="60">
        <v>7479</v>
      </c>
    </row>
    <row r="44" spans="1:5" x14ac:dyDescent="0.25">
      <c r="A44" s="72" t="s">
        <v>173</v>
      </c>
      <c r="B44" s="60">
        <v>38762</v>
      </c>
      <c r="C44" s="60">
        <v>0</v>
      </c>
      <c r="D44" s="60">
        <v>0</v>
      </c>
      <c r="E44" s="60">
        <v>38762</v>
      </c>
    </row>
    <row r="45" spans="1:5" x14ac:dyDescent="0.25">
      <c r="A45" s="72" t="s">
        <v>174</v>
      </c>
      <c r="B45" s="60">
        <v>1270</v>
      </c>
      <c r="C45" s="60">
        <v>0</v>
      </c>
      <c r="D45" s="60">
        <v>0</v>
      </c>
      <c r="E45" s="60">
        <v>1270</v>
      </c>
    </row>
    <row r="46" spans="1:5" x14ac:dyDescent="0.25">
      <c r="A46" s="74" t="s">
        <v>3</v>
      </c>
      <c r="B46" s="105">
        <v>419014</v>
      </c>
      <c r="C46" s="105">
        <v>0</v>
      </c>
      <c r="D46" s="105">
        <v>418</v>
      </c>
      <c r="E46" s="105">
        <v>419432</v>
      </c>
    </row>
    <row r="47" spans="1:5" x14ac:dyDescent="0.25">
      <c r="A47" s="72" t="s">
        <v>175</v>
      </c>
      <c r="B47" s="60">
        <v>758</v>
      </c>
      <c r="C47" s="60">
        <v>0</v>
      </c>
      <c r="D47" s="60">
        <v>0</v>
      </c>
      <c r="E47" s="60">
        <v>758</v>
      </c>
    </row>
    <row r="48" spans="1:5" x14ac:dyDescent="0.25">
      <c r="A48" s="72" t="s">
        <v>64</v>
      </c>
      <c r="B48" s="60">
        <v>93451</v>
      </c>
      <c r="C48" s="60">
        <v>0</v>
      </c>
      <c r="D48" s="60">
        <v>0</v>
      </c>
      <c r="E48" s="60">
        <v>93451</v>
      </c>
    </row>
    <row r="49" spans="1:5" x14ac:dyDescent="0.25">
      <c r="A49" s="72" t="s">
        <v>333</v>
      </c>
      <c r="B49" s="60">
        <v>628</v>
      </c>
      <c r="C49" s="60">
        <v>0</v>
      </c>
      <c r="D49" s="60">
        <v>0</v>
      </c>
      <c r="E49" s="60">
        <v>628</v>
      </c>
    </row>
    <row r="50" spans="1:5" x14ac:dyDescent="0.25">
      <c r="A50" s="72" t="s">
        <v>482</v>
      </c>
      <c r="B50" s="60">
        <v>10</v>
      </c>
      <c r="C50" s="60">
        <v>0</v>
      </c>
      <c r="D50" s="60">
        <v>0</v>
      </c>
      <c r="E50" s="60">
        <v>10</v>
      </c>
    </row>
    <row r="51" spans="1:5" x14ac:dyDescent="0.25">
      <c r="A51" s="72" t="s">
        <v>65</v>
      </c>
      <c r="B51" s="60">
        <v>1142</v>
      </c>
      <c r="C51" s="60">
        <v>0</v>
      </c>
      <c r="D51" s="60">
        <v>19</v>
      </c>
      <c r="E51" s="60">
        <v>1161</v>
      </c>
    </row>
    <row r="52" spans="1:5" x14ac:dyDescent="0.25">
      <c r="A52" s="214" t="s">
        <v>176</v>
      </c>
      <c r="B52" s="215">
        <v>4222</v>
      </c>
      <c r="C52" s="215">
        <v>0</v>
      </c>
      <c r="D52" s="215">
        <v>0</v>
      </c>
      <c r="E52" s="215">
        <v>4222</v>
      </c>
    </row>
    <row r="53" spans="1:5" x14ac:dyDescent="0.25">
      <c r="A53" s="72" t="s">
        <v>177</v>
      </c>
      <c r="B53" s="60">
        <v>17778</v>
      </c>
      <c r="C53" s="60">
        <v>0</v>
      </c>
      <c r="D53" s="60">
        <v>0</v>
      </c>
      <c r="E53" s="60">
        <v>17778</v>
      </c>
    </row>
    <row r="54" spans="1:5" x14ac:dyDescent="0.25">
      <c r="A54" s="72" t="s">
        <v>178</v>
      </c>
      <c r="B54" s="60">
        <v>64</v>
      </c>
      <c r="C54" s="60">
        <v>0</v>
      </c>
      <c r="D54" s="60">
        <v>0</v>
      </c>
      <c r="E54" s="60">
        <v>64</v>
      </c>
    </row>
    <row r="55" spans="1:5" x14ac:dyDescent="0.25">
      <c r="A55" s="72" t="s">
        <v>179</v>
      </c>
      <c r="B55" s="60">
        <v>3664</v>
      </c>
      <c r="C55" s="60">
        <v>0</v>
      </c>
      <c r="D55" s="60">
        <v>0</v>
      </c>
      <c r="E55" s="60">
        <v>3664</v>
      </c>
    </row>
    <row r="56" spans="1:5" x14ac:dyDescent="0.25">
      <c r="A56" s="72" t="s">
        <v>180</v>
      </c>
      <c r="B56" s="60">
        <v>3216</v>
      </c>
      <c r="C56" s="60">
        <v>0</v>
      </c>
      <c r="D56" s="60">
        <v>0</v>
      </c>
      <c r="E56" s="60">
        <v>3216</v>
      </c>
    </row>
    <row r="57" spans="1:5" x14ac:dyDescent="0.25">
      <c r="A57" s="72" t="s">
        <v>181</v>
      </c>
      <c r="B57" s="60">
        <v>7671</v>
      </c>
      <c r="C57" s="60">
        <v>0</v>
      </c>
      <c r="D57" s="60">
        <v>0</v>
      </c>
      <c r="E57" s="60">
        <v>7671</v>
      </c>
    </row>
    <row r="58" spans="1:5" x14ac:dyDescent="0.25">
      <c r="A58" s="72" t="s">
        <v>66</v>
      </c>
      <c r="B58" s="60">
        <v>100780</v>
      </c>
      <c r="C58" s="60">
        <v>0</v>
      </c>
      <c r="D58" s="60">
        <v>0</v>
      </c>
      <c r="E58" s="60">
        <v>100780</v>
      </c>
    </row>
    <row r="59" spans="1:5" x14ac:dyDescent="0.25">
      <c r="A59" s="72" t="s">
        <v>182</v>
      </c>
      <c r="B59" s="60">
        <v>779</v>
      </c>
      <c r="C59" s="60">
        <v>0</v>
      </c>
      <c r="D59" s="60">
        <v>14</v>
      </c>
      <c r="E59" s="60">
        <v>793</v>
      </c>
    </row>
    <row r="60" spans="1:5" x14ac:dyDescent="0.25">
      <c r="A60" s="72" t="s">
        <v>183</v>
      </c>
      <c r="B60" s="60">
        <v>89</v>
      </c>
      <c r="C60" s="60">
        <v>0</v>
      </c>
      <c r="D60" s="60">
        <v>0</v>
      </c>
      <c r="E60" s="60">
        <v>89</v>
      </c>
    </row>
    <row r="61" spans="1:5" x14ac:dyDescent="0.25">
      <c r="A61" s="72" t="s">
        <v>483</v>
      </c>
      <c r="B61" s="60">
        <v>1546</v>
      </c>
      <c r="C61" s="60">
        <v>0</v>
      </c>
      <c r="D61" s="60">
        <v>0</v>
      </c>
      <c r="E61" s="60">
        <v>1546</v>
      </c>
    </row>
    <row r="62" spans="1:5" x14ac:dyDescent="0.25">
      <c r="A62" s="72" t="s">
        <v>184</v>
      </c>
      <c r="B62" s="60">
        <v>1782</v>
      </c>
      <c r="C62" s="60">
        <v>0</v>
      </c>
      <c r="D62" s="60">
        <v>0</v>
      </c>
      <c r="E62" s="60">
        <v>1782</v>
      </c>
    </row>
    <row r="63" spans="1:5" x14ac:dyDescent="0.25">
      <c r="A63" s="72" t="s">
        <v>334</v>
      </c>
      <c r="B63" s="60">
        <v>131</v>
      </c>
      <c r="C63" s="60">
        <v>0</v>
      </c>
      <c r="D63" s="60">
        <v>0</v>
      </c>
      <c r="E63" s="60">
        <v>131</v>
      </c>
    </row>
    <row r="64" spans="1:5" x14ac:dyDescent="0.25">
      <c r="A64" s="72" t="s">
        <v>185</v>
      </c>
      <c r="B64" s="60">
        <v>834</v>
      </c>
      <c r="C64" s="60">
        <v>0</v>
      </c>
      <c r="D64" s="60">
        <v>0</v>
      </c>
      <c r="E64" s="60">
        <v>834</v>
      </c>
    </row>
    <row r="65" spans="1:5" x14ac:dyDescent="0.25">
      <c r="A65" s="72" t="s">
        <v>67</v>
      </c>
      <c r="B65" s="60">
        <v>1125</v>
      </c>
      <c r="C65" s="60">
        <v>0</v>
      </c>
      <c r="D65" s="60">
        <v>0</v>
      </c>
      <c r="E65" s="60">
        <v>1125</v>
      </c>
    </row>
    <row r="66" spans="1:5" x14ac:dyDescent="0.25">
      <c r="A66" s="72" t="s">
        <v>68</v>
      </c>
      <c r="B66" s="60">
        <v>51795</v>
      </c>
      <c r="C66" s="60">
        <v>0</v>
      </c>
      <c r="D66" s="60">
        <v>0</v>
      </c>
      <c r="E66" s="60">
        <v>51795</v>
      </c>
    </row>
    <row r="67" spans="1:5" x14ac:dyDescent="0.25">
      <c r="A67" s="72" t="s">
        <v>186</v>
      </c>
      <c r="B67" s="60">
        <v>2689</v>
      </c>
      <c r="C67" s="60">
        <v>0</v>
      </c>
      <c r="D67" s="60">
        <v>0</v>
      </c>
      <c r="E67" s="60">
        <v>2689</v>
      </c>
    </row>
    <row r="68" spans="1:5" x14ac:dyDescent="0.25">
      <c r="A68" s="72" t="s">
        <v>187</v>
      </c>
      <c r="B68" s="60">
        <v>746</v>
      </c>
      <c r="C68" s="60">
        <v>0</v>
      </c>
      <c r="D68" s="60">
        <v>0</v>
      </c>
      <c r="E68" s="60">
        <v>746</v>
      </c>
    </row>
    <row r="69" spans="1:5" x14ac:dyDescent="0.25">
      <c r="A69" s="72" t="s">
        <v>188</v>
      </c>
      <c r="B69" s="60">
        <v>857</v>
      </c>
      <c r="C69" s="60">
        <v>0</v>
      </c>
      <c r="D69" s="60">
        <v>23</v>
      </c>
      <c r="E69" s="60">
        <v>880</v>
      </c>
    </row>
    <row r="70" spans="1:5" x14ac:dyDescent="0.25">
      <c r="A70" s="72" t="s">
        <v>189</v>
      </c>
      <c r="B70" s="60">
        <v>35863</v>
      </c>
      <c r="C70" s="60">
        <v>0</v>
      </c>
      <c r="D70" s="60">
        <v>0</v>
      </c>
      <c r="E70" s="60">
        <v>35863</v>
      </c>
    </row>
    <row r="71" spans="1:5" x14ac:dyDescent="0.25">
      <c r="A71" s="72" t="s">
        <v>190</v>
      </c>
      <c r="B71" s="60">
        <v>5471</v>
      </c>
      <c r="C71" s="60">
        <v>0</v>
      </c>
      <c r="D71" s="60">
        <v>0</v>
      </c>
      <c r="E71" s="60">
        <v>5471</v>
      </c>
    </row>
    <row r="72" spans="1:5" x14ac:dyDescent="0.25">
      <c r="A72" s="72" t="s">
        <v>335</v>
      </c>
      <c r="B72" s="60">
        <v>33735</v>
      </c>
      <c r="C72" s="60">
        <v>0</v>
      </c>
      <c r="D72" s="60">
        <v>362</v>
      </c>
      <c r="E72" s="60">
        <v>34097</v>
      </c>
    </row>
    <row r="73" spans="1:5" x14ac:dyDescent="0.25">
      <c r="A73" s="72" t="s">
        <v>191</v>
      </c>
      <c r="B73" s="60">
        <v>254</v>
      </c>
      <c r="C73" s="60">
        <v>0</v>
      </c>
      <c r="D73" s="60">
        <v>0</v>
      </c>
      <c r="E73" s="60">
        <v>254</v>
      </c>
    </row>
    <row r="74" spans="1:5" x14ac:dyDescent="0.25">
      <c r="A74" s="72" t="s">
        <v>192</v>
      </c>
      <c r="B74" s="60">
        <v>2095</v>
      </c>
      <c r="C74" s="60">
        <v>0</v>
      </c>
      <c r="D74" s="60">
        <v>0</v>
      </c>
      <c r="E74" s="60">
        <v>2095</v>
      </c>
    </row>
    <row r="75" spans="1:5" x14ac:dyDescent="0.25">
      <c r="A75" s="72" t="s">
        <v>193</v>
      </c>
      <c r="B75" s="60">
        <v>6985</v>
      </c>
      <c r="C75" s="60">
        <v>0</v>
      </c>
      <c r="D75" s="60">
        <v>0</v>
      </c>
      <c r="E75" s="60">
        <v>6985</v>
      </c>
    </row>
    <row r="76" spans="1:5" x14ac:dyDescent="0.25">
      <c r="A76" s="72" t="s">
        <v>194</v>
      </c>
      <c r="B76" s="60">
        <v>417</v>
      </c>
      <c r="C76" s="60">
        <v>0</v>
      </c>
      <c r="D76" s="60">
        <v>0</v>
      </c>
      <c r="E76" s="60">
        <v>417</v>
      </c>
    </row>
    <row r="77" spans="1:5" x14ac:dyDescent="0.25">
      <c r="A77" s="72" t="s">
        <v>195</v>
      </c>
      <c r="B77" s="60">
        <v>12878</v>
      </c>
      <c r="C77" s="60">
        <v>0</v>
      </c>
      <c r="D77" s="60">
        <v>0</v>
      </c>
      <c r="E77" s="60">
        <v>12878</v>
      </c>
    </row>
    <row r="78" spans="1:5" x14ac:dyDescent="0.25">
      <c r="A78" s="72" t="s">
        <v>196</v>
      </c>
      <c r="B78" s="60">
        <v>25559</v>
      </c>
      <c r="C78" s="60">
        <v>0</v>
      </c>
      <c r="D78" s="60">
        <v>0</v>
      </c>
      <c r="E78" s="60">
        <v>25559</v>
      </c>
    </row>
    <row r="79" spans="1:5" x14ac:dyDescent="0.25">
      <c r="A79" s="74" t="s">
        <v>4</v>
      </c>
      <c r="B79" s="105">
        <v>693662</v>
      </c>
      <c r="C79" s="105">
        <v>52312</v>
      </c>
      <c r="D79" s="105">
        <v>39299</v>
      </c>
      <c r="E79" s="105">
        <v>785273</v>
      </c>
    </row>
    <row r="80" spans="1:5" x14ac:dyDescent="0.25">
      <c r="A80" s="214" t="s">
        <v>197</v>
      </c>
      <c r="B80" s="215">
        <v>31859</v>
      </c>
      <c r="C80" s="215">
        <v>5174</v>
      </c>
      <c r="D80" s="215">
        <v>6218</v>
      </c>
      <c r="E80" s="215">
        <v>43251</v>
      </c>
    </row>
    <row r="81" spans="1:5" x14ac:dyDescent="0.25">
      <c r="A81" s="72" t="s">
        <v>198</v>
      </c>
      <c r="B81" s="60">
        <v>16798</v>
      </c>
      <c r="C81" s="60">
        <v>1419</v>
      </c>
      <c r="D81" s="60">
        <v>7</v>
      </c>
      <c r="E81" s="60">
        <v>18224</v>
      </c>
    </row>
    <row r="82" spans="1:5" x14ac:dyDescent="0.25">
      <c r="A82" s="72" t="s">
        <v>199</v>
      </c>
      <c r="B82" s="60">
        <v>4154</v>
      </c>
      <c r="C82" s="60">
        <v>59</v>
      </c>
      <c r="D82" s="60">
        <v>35</v>
      </c>
      <c r="E82" s="60">
        <v>4248</v>
      </c>
    </row>
    <row r="83" spans="1:5" x14ac:dyDescent="0.25">
      <c r="A83" s="72" t="s">
        <v>200</v>
      </c>
      <c r="B83" s="60">
        <v>10583</v>
      </c>
      <c r="C83" s="60">
        <v>1880</v>
      </c>
      <c r="D83" s="60">
        <v>632</v>
      </c>
      <c r="E83" s="60">
        <v>13095</v>
      </c>
    </row>
    <row r="84" spans="1:5" x14ac:dyDescent="0.25">
      <c r="A84" s="72" t="s">
        <v>201</v>
      </c>
      <c r="B84" s="60">
        <v>2665</v>
      </c>
      <c r="C84" s="60">
        <v>87</v>
      </c>
      <c r="D84" s="60">
        <v>18</v>
      </c>
      <c r="E84" s="60">
        <v>2770</v>
      </c>
    </row>
    <row r="85" spans="1:5" x14ac:dyDescent="0.25">
      <c r="A85" s="72" t="s">
        <v>202</v>
      </c>
      <c r="B85" s="60">
        <v>7276</v>
      </c>
      <c r="C85" s="60">
        <v>1115</v>
      </c>
      <c r="D85" s="60">
        <v>381</v>
      </c>
      <c r="E85" s="60">
        <v>8772</v>
      </c>
    </row>
    <row r="86" spans="1:5" x14ac:dyDescent="0.25">
      <c r="A86" s="72" t="s">
        <v>203</v>
      </c>
      <c r="B86" s="60">
        <v>52395</v>
      </c>
      <c r="C86" s="60">
        <v>6023</v>
      </c>
      <c r="D86" s="60">
        <v>657</v>
      </c>
      <c r="E86" s="60">
        <v>59075</v>
      </c>
    </row>
    <row r="87" spans="1:5" x14ac:dyDescent="0.25">
      <c r="A87" s="72" t="s">
        <v>204</v>
      </c>
      <c r="B87" s="60">
        <v>9952</v>
      </c>
      <c r="C87" s="60">
        <v>42</v>
      </c>
      <c r="D87" s="60">
        <v>27</v>
      </c>
      <c r="E87" s="60">
        <v>10021</v>
      </c>
    </row>
    <row r="88" spans="1:5" x14ac:dyDescent="0.25">
      <c r="A88" s="72" t="s">
        <v>205</v>
      </c>
      <c r="B88" s="60">
        <v>17659</v>
      </c>
      <c r="C88" s="60">
        <v>631</v>
      </c>
      <c r="D88" s="60">
        <v>225</v>
      </c>
      <c r="E88" s="60">
        <v>18515</v>
      </c>
    </row>
    <row r="89" spans="1:5" x14ac:dyDescent="0.25">
      <c r="A89" s="72" t="s">
        <v>206</v>
      </c>
      <c r="B89" s="60">
        <v>29705</v>
      </c>
      <c r="C89" s="60">
        <v>531</v>
      </c>
      <c r="D89" s="60">
        <v>1499</v>
      </c>
      <c r="E89" s="60">
        <v>31735</v>
      </c>
    </row>
    <row r="90" spans="1:5" x14ac:dyDescent="0.25">
      <c r="A90" s="72" t="s">
        <v>253</v>
      </c>
      <c r="B90" s="60">
        <v>7634</v>
      </c>
      <c r="C90" s="60">
        <v>1451</v>
      </c>
      <c r="D90" s="60">
        <v>204</v>
      </c>
      <c r="E90" s="60">
        <v>9289</v>
      </c>
    </row>
    <row r="91" spans="1:5" x14ac:dyDescent="0.25">
      <c r="A91" s="72" t="s">
        <v>207</v>
      </c>
      <c r="B91" s="60">
        <v>833</v>
      </c>
      <c r="C91" s="60">
        <v>17</v>
      </c>
      <c r="D91" s="60">
        <v>0</v>
      </c>
      <c r="E91" s="60">
        <v>850</v>
      </c>
    </row>
    <row r="92" spans="1:5" x14ac:dyDescent="0.25">
      <c r="A92" s="72" t="s">
        <v>336</v>
      </c>
      <c r="B92" s="60">
        <v>6157</v>
      </c>
      <c r="C92" s="60">
        <v>54</v>
      </c>
      <c r="D92" s="60">
        <v>118</v>
      </c>
      <c r="E92" s="60">
        <v>6329</v>
      </c>
    </row>
    <row r="93" spans="1:5" x14ac:dyDescent="0.25">
      <c r="A93" s="72" t="s">
        <v>208</v>
      </c>
      <c r="B93" s="60">
        <v>13848</v>
      </c>
      <c r="C93" s="60">
        <v>420</v>
      </c>
      <c r="D93" s="60">
        <v>408</v>
      </c>
      <c r="E93" s="60">
        <v>14676</v>
      </c>
    </row>
    <row r="94" spans="1:5" x14ac:dyDescent="0.25">
      <c r="A94" s="72" t="s">
        <v>209</v>
      </c>
      <c r="B94" s="60">
        <v>11326</v>
      </c>
      <c r="C94" s="60">
        <v>299</v>
      </c>
      <c r="D94" s="60">
        <v>853</v>
      </c>
      <c r="E94" s="60">
        <v>12478</v>
      </c>
    </row>
    <row r="95" spans="1:5" x14ac:dyDescent="0.25">
      <c r="A95" s="72" t="s">
        <v>210</v>
      </c>
      <c r="B95" s="60">
        <v>12017</v>
      </c>
      <c r="C95" s="60">
        <v>331</v>
      </c>
      <c r="D95" s="60">
        <v>142</v>
      </c>
      <c r="E95" s="60">
        <v>12490</v>
      </c>
    </row>
    <row r="96" spans="1:5" x14ac:dyDescent="0.25">
      <c r="A96" s="72" t="s">
        <v>351</v>
      </c>
      <c r="B96" s="60">
        <v>66</v>
      </c>
      <c r="C96" s="60">
        <v>145</v>
      </c>
      <c r="D96" s="60">
        <v>0</v>
      </c>
      <c r="E96" s="60">
        <v>211</v>
      </c>
    </row>
    <row r="97" spans="1:5" x14ac:dyDescent="0.25">
      <c r="A97" s="72" t="s">
        <v>211</v>
      </c>
      <c r="B97" s="60">
        <v>10818</v>
      </c>
      <c r="C97" s="60">
        <v>497</v>
      </c>
      <c r="D97" s="60">
        <v>189</v>
      </c>
      <c r="E97" s="60">
        <v>11504</v>
      </c>
    </row>
    <row r="98" spans="1:5" x14ac:dyDescent="0.25">
      <c r="A98" s="72" t="s">
        <v>212</v>
      </c>
      <c r="B98" s="60">
        <v>12633</v>
      </c>
      <c r="C98" s="60">
        <v>1631</v>
      </c>
      <c r="D98" s="60">
        <v>85</v>
      </c>
      <c r="E98" s="60">
        <v>14349</v>
      </c>
    </row>
    <row r="99" spans="1:5" x14ac:dyDescent="0.25">
      <c r="A99" s="72" t="s">
        <v>213</v>
      </c>
      <c r="B99" s="60">
        <v>6323</v>
      </c>
      <c r="C99" s="60">
        <v>107</v>
      </c>
      <c r="D99" s="60">
        <v>49</v>
      </c>
      <c r="E99" s="60">
        <v>6479</v>
      </c>
    </row>
    <row r="100" spans="1:5" x14ac:dyDescent="0.25">
      <c r="A100" s="72" t="s">
        <v>214</v>
      </c>
      <c r="B100" s="60">
        <v>7455</v>
      </c>
      <c r="C100" s="60">
        <v>118</v>
      </c>
      <c r="D100" s="60">
        <v>207</v>
      </c>
      <c r="E100" s="60">
        <v>7780</v>
      </c>
    </row>
    <row r="101" spans="1:5" x14ac:dyDescent="0.25">
      <c r="A101" s="72" t="s">
        <v>215</v>
      </c>
      <c r="B101" s="60">
        <v>6467</v>
      </c>
      <c r="C101" s="60">
        <v>549</v>
      </c>
      <c r="D101" s="60">
        <v>85</v>
      </c>
      <c r="E101" s="60">
        <v>7101</v>
      </c>
    </row>
    <row r="102" spans="1:5" x14ac:dyDescent="0.25">
      <c r="A102" s="72" t="s">
        <v>216</v>
      </c>
      <c r="B102" s="60">
        <v>7652</v>
      </c>
      <c r="C102" s="60">
        <v>40</v>
      </c>
      <c r="D102" s="60">
        <v>1</v>
      </c>
      <c r="E102" s="60">
        <v>7693</v>
      </c>
    </row>
    <row r="103" spans="1:5" x14ac:dyDescent="0.25">
      <c r="A103" s="72" t="s">
        <v>251</v>
      </c>
      <c r="B103" s="60">
        <v>652</v>
      </c>
      <c r="C103" s="60">
        <v>0</v>
      </c>
      <c r="D103" s="60">
        <v>0</v>
      </c>
      <c r="E103" s="60">
        <v>652</v>
      </c>
    </row>
    <row r="104" spans="1:5" x14ac:dyDescent="0.25">
      <c r="A104" s="72" t="s">
        <v>217</v>
      </c>
      <c r="B104" s="60">
        <v>37086</v>
      </c>
      <c r="C104" s="60">
        <v>6247</v>
      </c>
      <c r="D104" s="60">
        <v>1915</v>
      </c>
      <c r="E104" s="60">
        <v>45248</v>
      </c>
    </row>
    <row r="105" spans="1:5" x14ac:dyDescent="0.25">
      <c r="A105" s="72" t="s">
        <v>218</v>
      </c>
      <c r="B105" s="60">
        <v>26129</v>
      </c>
      <c r="C105" s="60">
        <v>2345</v>
      </c>
      <c r="D105" s="60">
        <v>571</v>
      </c>
      <c r="E105" s="60">
        <v>29045</v>
      </c>
    </row>
    <row r="106" spans="1:5" x14ac:dyDescent="0.25">
      <c r="A106" s="72" t="s">
        <v>219</v>
      </c>
      <c r="B106" s="60">
        <v>10872</v>
      </c>
      <c r="C106" s="60">
        <v>609</v>
      </c>
      <c r="D106" s="60">
        <v>102</v>
      </c>
      <c r="E106" s="60">
        <v>11583</v>
      </c>
    </row>
    <row r="107" spans="1:5" x14ac:dyDescent="0.25">
      <c r="A107" s="72" t="s">
        <v>220</v>
      </c>
      <c r="B107" s="60">
        <v>7483</v>
      </c>
      <c r="C107" s="60">
        <v>174</v>
      </c>
      <c r="D107" s="60">
        <v>17</v>
      </c>
      <c r="E107" s="60">
        <v>7674</v>
      </c>
    </row>
    <row r="108" spans="1:5" x14ac:dyDescent="0.25">
      <c r="A108" s="72" t="s">
        <v>221</v>
      </c>
      <c r="B108" s="60">
        <v>27473</v>
      </c>
      <c r="C108" s="60">
        <v>229</v>
      </c>
      <c r="D108" s="60">
        <v>1236</v>
      </c>
      <c r="E108" s="60">
        <v>28938</v>
      </c>
    </row>
    <row r="109" spans="1:5" x14ac:dyDescent="0.25">
      <c r="A109" s="72" t="s">
        <v>222</v>
      </c>
      <c r="B109" s="60">
        <v>8995</v>
      </c>
      <c r="C109" s="60">
        <v>1641</v>
      </c>
      <c r="D109" s="60">
        <v>8345</v>
      </c>
      <c r="E109" s="60">
        <v>18981</v>
      </c>
    </row>
    <row r="110" spans="1:5" x14ac:dyDescent="0.25">
      <c r="A110" s="72" t="s">
        <v>223</v>
      </c>
      <c r="B110" s="60">
        <v>10036</v>
      </c>
      <c r="C110" s="60">
        <v>74</v>
      </c>
      <c r="D110" s="60">
        <v>0</v>
      </c>
      <c r="E110" s="60">
        <v>10110</v>
      </c>
    </row>
    <row r="111" spans="1:5" x14ac:dyDescent="0.25">
      <c r="A111" s="72" t="s">
        <v>224</v>
      </c>
      <c r="B111" s="60">
        <v>3935</v>
      </c>
      <c r="C111" s="60">
        <v>111</v>
      </c>
      <c r="D111" s="60">
        <v>0</v>
      </c>
      <c r="E111" s="60">
        <v>4046</v>
      </c>
    </row>
    <row r="112" spans="1:5" x14ac:dyDescent="0.25">
      <c r="A112" s="72" t="s">
        <v>252</v>
      </c>
      <c r="B112" s="60">
        <v>6139</v>
      </c>
      <c r="C112" s="60">
        <v>24</v>
      </c>
      <c r="D112" s="60">
        <v>0</v>
      </c>
      <c r="E112" s="60">
        <v>6163</v>
      </c>
    </row>
    <row r="113" spans="1:5" x14ac:dyDescent="0.25">
      <c r="A113" s="72" t="s">
        <v>225</v>
      </c>
      <c r="B113" s="60">
        <v>6748</v>
      </c>
      <c r="C113" s="60">
        <v>310</v>
      </c>
      <c r="D113" s="60">
        <v>2</v>
      </c>
      <c r="E113" s="60">
        <v>7060</v>
      </c>
    </row>
    <row r="114" spans="1:5" x14ac:dyDescent="0.25">
      <c r="A114" s="72" t="s">
        <v>226</v>
      </c>
      <c r="B114" s="60">
        <v>23340</v>
      </c>
      <c r="C114" s="60">
        <v>1254</v>
      </c>
      <c r="D114" s="60">
        <v>787</v>
      </c>
      <c r="E114" s="60">
        <v>25381</v>
      </c>
    </row>
    <row r="115" spans="1:5" x14ac:dyDescent="0.25">
      <c r="A115" s="72" t="s">
        <v>352</v>
      </c>
      <c r="B115" s="60">
        <v>230</v>
      </c>
      <c r="C115" s="60">
        <v>0</v>
      </c>
      <c r="D115" s="60">
        <v>0</v>
      </c>
      <c r="E115" s="60">
        <v>230</v>
      </c>
    </row>
    <row r="116" spans="1:5" x14ac:dyDescent="0.25">
      <c r="A116" s="72" t="s">
        <v>227</v>
      </c>
      <c r="B116" s="60">
        <v>10547</v>
      </c>
      <c r="C116" s="60">
        <v>812</v>
      </c>
      <c r="D116" s="60">
        <v>165</v>
      </c>
      <c r="E116" s="60">
        <v>11524</v>
      </c>
    </row>
    <row r="117" spans="1:5" x14ac:dyDescent="0.25">
      <c r="A117" s="72" t="s">
        <v>228</v>
      </c>
      <c r="B117" s="60">
        <v>10440</v>
      </c>
      <c r="C117" s="60">
        <v>232</v>
      </c>
      <c r="D117" s="60">
        <v>0</v>
      </c>
      <c r="E117" s="60">
        <v>10672</v>
      </c>
    </row>
    <row r="118" spans="1:5" x14ac:dyDescent="0.25">
      <c r="A118" s="72" t="s">
        <v>229</v>
      </c>
      <c r="B118" s="60">
        <v>14937</v>
      </c>
      <c r="C118" s="60">
        <v>1065</v>
      </c>
      <c r="D118" s="60">
        <v>1020</v>
      </c>
      <c r="E118" s="60">
        <v>17022</v>
      </c>
    </row>
    <row r="119" spans="1:5" x14ac:dyDescent="0.25">
      <c r="A119" s="72" t="s">
        <v>230</v>
      </c>
      <c r="B119" s="60">
        <v>8217</v>
      </c>
      <c r="C119" s="60">
        <v>1137</v>
      </c>
      <c r="D119" s="60">
        <v>0</v>
      </c>
      <c r="E119" s="60">
        <v>9354</v>
      </c>
    </row>
    <row r="120" spans="1:5" x14ac:dyDescent="0.25">
      <c r="A120" s="72" t="s">
        <v>391</v>
      </c>
      <c r="B120" s="60">
        <v>6815</v>
      </c>
      <c r="C120" s="60">
        <v>191</v>
      </c>
      <c r="D120" s="60">
        <v>11</v>
      </c>
      <c r="E120" s="60">
        <v>7017</v>
      </c>
    </row>
    <row r="121" spans="1:5" x14ac:dyDescent="0.25">
      <c r="A121" s="72" t="s">
        <v>231</v>
      </c>
      <c r="B121" s="60">
        <v>11070</v>
      </c>
      <c r="C121" s="60">
        <v>365</v>
      </c>
      <c r="D121" s="60">
        <v>237</v>
      </c>
      <c r="E121" s="60">
        <v>11672</v>
      </c>
    </row>
    <row r="122" spans="1:5" x14ac:dyDescent="0.25">
      <c r="A122" s="72" t="s">
        <v>232</v>
      </c>
      <c r="B122" s="60">
        <v>16372</v>
      </c>
      <c r="C122" s="60">
        <v>1216</v>
      </c>
      <c r="D122" s="60">
        <v>3667</v>
      </c>
      <c r="E122" s="60">
        <v>21255</v>
      </c>
    </row>
    <row r="123" spans="1:5" x14ac:dyDescent="0.25">
      <c r="A123" s="72" t="s">
        <v>233</v>
      </c>
      <c r="B123" s="60">
        <v>16881</v>
      </c>
      <c r="C123" s="60">
        <v>1302</v>
      </c>
      <c r="D123" s="60">
        <v>2579</v>
      </c>
      <c r="E123" s="60">
        <v>20762</v>
      </c>
    </row>
    <row r="124" spans="1:5" x14ac:dyDescent="0.25">
      <c r="A124" s="72" t="s">
        <v>234</v>
      </c>
      <c r="B124" s="60">
        <v>8634</v>
      </c>
      <c r="C124" s="60">
        <v>804</v>
      </c>
      <c r="D124" s="60">
        <v>789</v>
      </c>
      <c r="E124" s="60">
        <v>10227</v>
      </c>
    </row>
    <row r="125" spans="1:5" x14ac:dyDescent="0.25">
      <c r="A125" s="72" t="s">
        <v>235</v>
      </c>
      <c r="B125" s="60">
        <v>2655</v>
      </c>
      <c r="C125" s="60">
        <v>244</v>
      </c>
      <c r="D125" s="60">
        <v>40</v>
      </c>
      <c r="E125" s="60">
        <v>2939</v>
      </c>
    </row>
    <row r="126" spans="1:5" x14ac:dyDescent="0.25">
      <c r="A126" s="72" t="s">
        <v>484</v>
      </c>
      <c r="B126" s="60">
        <v>1548</v>
      </c>
      <c r="C126" s="60">
        <v>11</v>
      </c>
      <c r="D126" s="60">
        <v>2</v>
      </c>
      <c r="E126" s="60">
        <v>1561</v>
      </c>
    </row>
    <row r="127" spans="1:5" x14ac:dyDescent="0.25">
      <c r="A127" s="72" t="s">
        <v>236</v>
      </c>
      <c r="B127" s="60">
        <v>39</v>
      </c>
      <c r="C127" s="60">
        <v>0</v>
      </c>
      <c r="D127" s="60">
        <v>0</v>
      </c>
      <c r="E127" s="60">
        <v>39</v>
      </c>
    </row>
    <row r="128" spans="1:5" x14ac:dyDescent="0.25">
      <c r="A128" s="72" t="s">
        <v>237</v>
      </c>
      <c r="B128" s="60">
        <v>21531</v>
      </c>
      <c r="C128" s="60">
        <v>2108</v>
      </c>
      <c r="D128" s="60">
        <v>698</v>
      </c>
      <c r="E128" s="60">
        <v>24337</v>
      </c>
    </row>
    <row r="129" spans="1:5" x14ac:dyDescent="0.25">
      <c r="A129" s="72" t="s">
        <v>238</v>
      </c>
      <c r="B129" s="60">
        <v>3730</v>
      </c>
      <c r="C129" s="60">
        <v>183</v>
      </c>
      <c r="D129" s="60">
        <v>133</v>
      </c>
      <c r="E129" s="60">
        <v>4046</v>
      </c>
    </row>
    <row r="130" spans="1:5" x14ac:dyDescent="0.25">
      <c r="A130" s="72" t="s">
        <v>239</v>
      </c>
      <c r="B130" s="60">
        <v>1055</v>
      </c>
      <c r="C130" s="60">
        <v>1079</v>
      </c>
      <c r="D130" s="60">
        <v>739</v>
      </c>
      <c r="E130" s="60">
        <v>2873</v>
      </c>
    </row>
    <row r="131" spans="1:5" x14ac:dyDescent="0.25">
      <c r="A131" s="72" t="s">
        <v>240</v>
      </c>
      <c r="B131" s="60">
        <v>41126</v>
      </c>
      <c r="C131" s="60">
        <v>3718</v>
      </c>
      <c r="D131" s="60">
        <v>3331</v>
      </c>
      <c r="E131" s="60">
        <v>48175</v>
      </c>
    </row>
    <row r="132" spans="1:5" x14ac:dyDescent="0.25">
      <c r="A132" s="72" t="s">
        <v>241</v>
      </c>
      <c r="B132" s="60">
        <v>26211</v>
      </c>
      <c r="C132" s="60">
        <v>572</v>
      </c>
      <c r="D132" s="60">
        <v>558</v>
      </c>
      <c r="E132" s="60">
        <v>27341</v>
      </c>
    </row>
    <row r="133" spans="1:5" x14ac:dyDescent="0.25">
      <c r="A133" s="72" t="s">
        <v>242</v>
      </c>
      <c r="B133" s="60">
        <v>2670</v>
      </c>
      <c r="C133" s="60">
        <v>106</v>
      </c>
      <c r="D133" s="60">
        <v>26</v>
      </c>
      <c r="E133" s="60">
        <v>2802</v>
      </c>
    </row>
    <row r="134" spans="1:5" x14ac:dyDescent="0.25">
      <c r="A134" s="72" t="s">
        <v>243</v>
      </c>
      <c r="B134" s="60">
        <v>21503</v>
      </c>
      <c r="C134" s="60">
        <v>1352</v>
      </c>
      <c r="D134" s="60">
        <v>142</v>
      </c>
      <c r="E134" s="60">
        <v>22997</v>
      </c>
    </row>
    <row r="135" spans="1:5" x14ac:dyDescent="0.25">
      <c r="A135" s="72" t="s">
        <v>244</v>
      </c>
      <c r="B135" s="60">
        <v>4217</v>
      </c>
      <c r="C135" s="60">
        <v>0</v>
      </c>
      <c r="D135" s="60">
        <v>0</v>
      </c>
      <c r="E135" s="60">
        <v>4217</v>
      </c>
    </row>
    <row r="136" spans="1:5" x14ac:dyDescent="0.25">
      <c r="A136" s="72" t="s">
        <v>245</v>
      </c>
      <c r="B136" s="60">
        <v>8041</v>
      </c>
      <c r="C136" s="60">
        <v>177</v>
      </c>
      <c r="D136" s="60">
        <v>147</v>
      </c>
      <c r="E136" s="60">
        <v>8365</v>
      </c>
    </row>
    <row r="137" spans="1:5" x14ac:dyDescent="0.25">
      <c r="A137" s="72" t="s">
        <v>353</v>
      </c>
      <c r="B137" s="60">
        <v>30</v>
      </c>
      <c r="C137" s="60">
        <v>0</v>
      </c>
      <c r="D137" s="60">
        <v>0</v>
      </c>
      <c r="E137" s="60">
        <v>30</v>
      </c>
    </row>
    <row r="138" spans="1:5" x14ac:dyDescent="0.25">
      <c r="A138" s="74" t="s">
        <v>0</v>
      </c>
      <c r="B138" s="105">
        <f>B4+B46+B79</f>
        <v>1249401</v>
      </c>
      <c r="C138" s="105">
        <f>C4+C46+C79</f>
        <v>52312</v>
      </c>
      <c r="D138" s="105">
        <f>D4+D46+D79</f>
        <v>39726</v>
      </c>
      <c r="E138" s="105">
        <f>E4+E46+E79</f>
        <v>1341439</v>
      </c>
    </row>
    <row r="143" spans="1:5" x14ac:dyDescent="0.25">
      <c r="A143" s="86" t="s">
        <v>279</v>
      </c>
    </row>
    <row r="145" spans="1:1" x14ac:dyDescent="0.25">
      <c r="A145" s="64" t="s">
        <v>268</v>
      </c>
    </row>
  </sheetData>
  <sortState ref="A3:A146">
    <sortCondition ref="A3:A146"/>
  </sortState>
  <hyperlinks>
    <hyperlink ref="A145" location="Índice!C1" display="Volver al ïndice"/>
  </hyperlinks>
  <pageMargins left="0.7" right="0.7" top="0.75" bottom="0.75" header="0.3" footer="0.3"/>
  <pageSetup paperSize="281"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F479"/>
  <sheetViews>
    <sheetView showGridLines="0" zoomScaleNormal="100" workbookViewId="0">
      <pane ySplit="2" topLeftCell="A3" activePane="bottomLeft" state="frozen"/>
      <selection pane="bottomLeft"/>
    </sheetView>
  </sheetViews>
  <sheetFormatPr baseColWidth="10" defaultColWidth="10.85546875" defaultRowHeight="15" x14ac:dyDescent="0.25"/>
  <cols>
    <col min="1" max="1" width="35.28515625" style="16" customWidth="1"/>
    <col min="2" max="5" width="15.7109375" style="16" customWidth="1"/>
    <col min="6" max="6" width="15.42578125" style="3" customWidth="1"/>
    <col min="7" max="16384" width="10.85546875" style="3"/>
  </cols>
  <sheetData>
    <row r="1" spans="1:5" ht="21" x14ac:dyDescent="0.25">
      <c r="A1" s="67" t="s">
        <v>410</v>
      </c>
      <c r="B1" s="3"/>
      <c r="C1" s="3"/>
      <c r="D1" s="3"/>
      <c r="E1" s="3"/>
    </row>
    <row r="2" spans="1:5" ht="32.25" customHeight="1" x14ac:dyDescent="0.25">
      <c r="A2" s="3" t="s">
        <v>310</v>
      </c>
      <c r="B2" s="3"/>
      <c r="C2" s="3"/>
      <c r="D2" s="3"/>
      <c r="E2" s="3"/>
    </row>
    <row r="3" spans="1:5" x14ac:dyDescent="0.25">
      <c r="A3" s="3"/>
      <c r="B3" s="3"/>
      <c r="C3" s="3"/>
      <c r="D3" s="3"/>
      <c r="E3" s="3"/>
    </row>
    <row r="4" spans="1:5" ht="15.75" x14ac:dyDescent="0.25">
      <c r="A4" s="23" t="s">
        <v>411</v>
      </c>
      <c r="B4" s="3"/>
      <c r="C4" s="3"/>
      <c r="D4" s="3"/>
      <c r="E4" s="3"/>
    </row>
    <row r="5" spans="1:5" x14ac:dyDescent="0.25">
      <c r="A5" s="132" t="s">
        <v>85</v>
      </c>
      <c r="B5" s="111" t="s">
        <v>72</v>
      </c>
      <c r="C5" s="111" t="s">
        <v>37</v>
      </c>
      <c r="D5" s="111" t="s">
        <v>36</v>
      </c>
      <c r="E5" s="112" t="s">
        <v>57</v>
      </c>
    </row>
    <row r="6" spans="1:5" x14ac:dyDescent="0.25">
      <c r="A6" s="66" t="s">
        <v>2</v>
      </c>
      <c r="B6" s="21">
        <v>136725</v>
      </c>
      <c r="C6" s="21">
        <v>0</v>
      </c>
      <c r="D6" s="21">
        <v>9</v>
      </c>
      <c r="E6" s="21">
        <v>136734</v>
      </c>
    </row>
    <row r="7" spans="1:5" x14ac:dyDescent="0.25">
      <c r="A7" s="68" t="s">
        <v>3</v>
      </c>
      <c r="B7" s="21">
        <v>419014</v>
      </c>
      <c r="C7" s="21">
        <v>0</v>
      </c>
      <c r="D7" s="21">
        <v>418</v>
      </c>
      <c r="E7" s="21">
        <v>419432</v>
      </c>
    </row>
    <row r="8" spans="1:5" x14ac:dyDescent="0.25">
      <c r="A8" s="68" t="s">
        <v>4</v>
      </c>
      <c r="B8" s="21">
        <v>693662</v>
      </c>
      <c r="C8" s="21">
        <v>52312</v>
      </c>
      <c r="D8" s="21">
        <v>39299</v>
      </c>
      <c r="E8" s="21">
        <v>785273</v>
      </c>
    </row>
    <row r="9" spans="1:5" x14ac:dyDescent="0.25">
      <c r="A9" s="69" t="s">
        <v>0</v>
      </c>
      <c r="B9" s="22">
        <v>1249401</v>
      </c>
      <c r="C9" s="22">
        <v>52312</v>
      </c>
      <c r="D9" s="22">
        <v>39726</v>
      </c>
      <c r="E9" s="22">
        <v>1341439</v>
      </c>
    </row>
    <row r="10" spans="1:5" x14ac:dyDescent="0.25">
      <c r="A10" s="3"/>
      <c r="B10" s="3"/>
      <c r="C10" s="3"/>
      <c r="D10" s="3"/>
      <c r="E10" s="3"/>
    </row>
    <row r="11" spans="1:5" ht="15.75" x14ac:dyDescent="0.25">
      <c r="A11" s="23" t="s">
        <v>463</v>
      </c>
      <c r="B11" s="3"/>
      <c r="C11" s="3"/>
      <c r="D11" s="3"/>
      <c r="E11" s="3"/>
    </row>
    <row r="12" spans="1:5" ht="25.5" x14ac:dyDescent="0.25">
      <c r="A12" s="132" t="s">
        <v>85</v>
      </c>
      <c r="B12" s="112" t="s">
        <v>146</v>
      </c>
      <c r="C12" s="112" t="s">
        <v>147</v>
      </c>
      <c r="D12" s="112" t="s">
        <v>453</v>
      </c>
      <c r="E12" s="112" t="s">
        <v>57</v>
      </c>
    </row>
    <row r="13" spans="1:5" x14ac:dyDescent="0.25">
      <c r="A13" s="68" t="s">
        <v>2</v>
      </c>
      <c r="B13" s="100">
        <v>79005</v>
      </c>
      <c r="C13" s="100">
        <v>57729</v>
      </c>
      <c r="D13" s="100">
        <v>0</v>
      </c>
      <c r="E13" s="100">
        <v>136734</v>
      </c>
    </row>
    <row r="14" spans="1:5" x14ac:dyDescent="0.25">
      <c r="A14" s="68" t="s">
        <v>3</v>
      </c>
      <c r="B14" s="100">
        <v>206723</v>
      </c>
      <c r="C14" s="100">
        <v>212708</v>
      </c>
      <c r="D14" s="100">
        <v>1</v>
      </c>
      <c r="E14" s="100">
        <v>419432</v>
      </c>
    </row>
    <row r="15" spans="1:5" x14ac:dyDescent="0.25">
      <c r="A15" s="68" t="s">
        <v>4</v>
      </c>
      <c r="B15" s="100">
        <v>432165</v>
      </c>
      <c r="C15" s="100">
        <v>353107</v>
      </c>
      <c r="D15" s="100">
        <v>1</v>
      </c>
      <c r="E15" s="100">
        <v>785273</v>
      </c>
    </row>
    <row r="16" spans="1:5" x14ac:dyDescent="0.25">
      <c r="A16" s="69" t="s">
        <v>0</v>
      </c>
      <c r="B16" s="22">
        <v>717893</v>
      </c>
      <c r="C16" s="22">
        <v>623544</v>
      </c>
      <c r="D16" s="22">
        <v>2</v>
      </c>
      <c r="E16" s="22">
        <v>1341439</v>
      </c>
    </row>
    <row r="17" spans="1:5" x14ac:dyDescent="0.25">
      <c r="A17" s="3"/>
      <c r="B17" s="3"/>
      <c r="C17" s="3"/>
      <c r="D17" s="3"/>
      <c r="E17" s="3"/>
    </row>
    <row r="18" spans="1:5" ht="15.75" x14ac:dyDescent="0.25">
      <c r="A18" s="23" t="s">
        <v>412</v>
      </c>
      <c r="B18" s="3"/>
      <c r="C18" s="3"/>
      <c r="D18" s="3"/>
      <c r="E18" s="3"/>
    </row>
    <row r="19" spans="1:5" x14ac:dyDescent="0.25">
      <c r="A19" s="132" t="s">
        <v>85</v>
      </c>
      <c r="B19" s="111" t="s">
        <v>72</v>
      </c>
      <c r="C19" s="111" t="s">
        <v>37</v>
      </c>
      <c r="D19" s="111" t="s">
        <v>36</v>
      </c>
      <c r="E19" s="112" t="s">
        <v>57</v>
      </c>
    </row>
    <row r="20" spans="1:5" x14ac:dyDescent="0.25">
      <c r="A20" s="68" t="s">
        <v>2</v>
      </c>
      <c r="B20" s="21">
        <v>125274</v>
      </c>
      <c r="C20" s="21">
        <v>0</v>
      </c>
      <c r="D20" s="21">
        <v>9</v>
      </c>
      <c r="E20" s="21">
        <v>125283</v>
      </c>
    </row>
    <row r="21" spans="1:5" x14ac:dyDescent="0.25">
      <c r="A21" s="89" t="s">
        <v>393</v>
      </c>
      <c r="B21" s="21">
        <v>11451</v>
      </c>
      <c r="C21" s="21">
        <v>0</v>
      </c>
      <c r="D21" s="21">
        <v>0</v>
      </c>
      <c r="E21" s="21">
        <v>11451</v>
      </c>
    </row>
    <row r="22" spans="1:5" x14ac:dyDescent="0.25">
      <c r="A22" s="68" t="s">
        <v>3</v>
      </c>
      <c r="B22" s="21">
        <v>419014</v>
      </c>
      <c r="C22" s="21">
        <v>0</v>
      </c>
      <c r="D22" s="21">
        <v>418</v>
      </c>
      <c r="E22" s="21">
        <v>419432</v>
      </c>
    </row>
    <row r="23" spans="1:5" x14ac:dyDescent="0.25">
      <c r="A23" s="89" t="s">
        <v>308</v>
      </c>
      <c r="B23" s="21">
        <v>190115</v>
      </c>
      <c r="C23" s="21">
        <v>11837</v>
      </c>
      <c r="D23" s="21">
        <v>4760</v>
      </c>
      <c r="E23" s="21">
        <v>206712</v>
      </c>
    </row>
    <row r="24" spans="1:5" x14ac:dyDescent="0.25">
      <c r="A24" s="89" t="s">
        <v>309</v>
      </c>
      <c r="B24" s="21">
        <v>195109</v>
      </c>
      <c r="C24" s="21">
        <v>16526</v>
      </c>
      <c r="D24" s="21">
        <v>20060</v>
      </c>
      <c r="E24" s="21">
        <v>231695</v>
      </c>
    </row>
    <row r="25" spans="1:5" x14ac:dyDescent="0.25">
      <c r="A25" s="71" t="s">
        <v>272</v>
      </c>
      <c r="B25" s="21">
        <v>308112</v>
      </c>
      <c r="C25" s="21">
        <v>23804</v>
      </c>
      <c r="D25" s="21">
        <v>14479</v>
      </c>
      <c r="E25" s="21">
        <v>346395</v>
      </c>
    </row>
    <row r="26" spans="1:5" x14ac:dyDescent="0.25">
      <c r="A26" s="89" t="s">
        <v>322</v>
      </c>
      <c r="B26" s="21">
        <v>326</v>
      </c>
      <c r="C26" s="21">
        <v>145</v>
      </c>
      <c r="D26" s="21">
        <v>0</v>
      </c>
      <c r="E26" s="21">
        <v>471</v>
      </c>
    </row>
    <row r="27" spans="1:5" x14ac:dyDescent="0.25">
      <c r="A27" s="69" t="s">
        <v>0</v>
      </c>
      <c r="B27" s="22">
        <v>1249401</v>
      </c>
      <c r="C27" s="22">
        <v>52312</v>
      </c>
      <c r="D27" s="22">
        <v>39726</v>
      </c>
      <c r="E27" s="22">
        <v>1341439</v>
      </c>
    </row>
    <row r="28" spans="1:5" x14ac:dyDescent="0.25">
      <c r="A28" s="120" t="s">
        <v>345</v>
      </c>
      <c r="B28" s="50"/>
      <c r="C28" s="50"/>
      <c r="D28" s="50"/>
      <c r="E28" s="50"/>
    </row>
    <row r="29" spans="1:5" x14ac:dyDescent="0.25">
      <c r="A29" s="3"/>
      <c r="B29" s="3"/>
      <c r="C29" s="3"/>
      <c r="D29" s="3"/>
      <c r="E29" s="3"/>
    </row>
    <row r="30" spans="1:5" ht="15.75" x14ac:dyDescent="0.25">
      <c r="A30" s="23" t="s">
        <v>464</v>
      </c>
      <c r="B30" s="3"/>
      <c r="C30" s="3"/>
      <c r="D30" s="3"/>
      <c r="E30" s="3"/>
    </row>
    <row r="31" spans="1:5" ht="25.5" x14ac:dyDescent="0.25">
      <c r="A31" s="132" t="s">
        <v>85</v>
      </c>
      <c r="B31" s="112" t="s">
        <v>146</v>
      </c>
      <c r="C31" s="112" t="s">
        <v>147</v>
      </c>
      <c r="D31" s="112" t="s">
        <v>453</v>
      </c>
      <c r="E31" s="112" t="s">
        <v>57</v>
      </c>
    </row>
    <row r="32" spans="1:5" x14ac:dyDescent="0.25">
      <c r="A32" s="68" t="s">
        <v>2</v>
      </c>
      <c r="B32" s="21">
        <v>72045</v>
      </c>
      <c r="C32" s="21">
        <v>53238</v>
      </c>
      <c r="D32" s="21">
        <v>0</v>
      </c>
      <c r="E32" s="21">
        <v>125283</v>
      </c>
    </row>
    <row r="33" spans="1:6" x14ac:dyDescent="0.25">
      <c r="A33" s="89" t="s">
        <v>393</v>
      </c>
      <c r="B33" s="21">
        <v>6960</v>
      </c>
      <c r="C33" s="21">
        <v>4491</v>
      </c>
      <c r="D33" s="21">
        <v>0</v>
      </c>
      <c r="E33" s="21">
        <v>11451</v>
      </c>
    </row>
    <row r="34" spans="1:6" x14ac:dyDescent="0.25">
      <c r="A34" s="68" t="s">
        <v>3</v>
      </c>
      <c r="B34" s="21">
        <v>206723</v>
      </c>
      <c r="C34" s="21">
        <v>212708</v>
      </c>
      <c r="D34" s="21">
        <v>1</v>
      </c>
      <c r="E34" s="21">
        <v>419432</v>
      </c>
    </row>
    <row r="35" spans="1:6" x14ac:dyDescent="0.25">
      <c r="A35" s="89" t="s">
        <v>308</v>
      </c>
      <c r="B35" s="21">
        <v>108399</v>
      </c>
      <c r="C35" s="21">
        <v>98313</v>
      </c>
      <c r="D35" s="21">
        <v>0</v>
      </c>
      <c r="E35" s="21">
        <v>206712</v>
      </c>
    </row>
    <row r="36" spans="1:6" x14ac:dyDescent="0.25">
      <c r="A36" s="89" t="s">
        <v>309</v>
      </c>
      <c r="B36" s="21">
        <v>118018</v>
      </c>
      <c r="C36" s="21">
        <v>113676</v>
      </c>
      <c r="D36" s="21">
        <v>1</v>
      </c>
      <c r="E36" s="21">
        <v>231695</v>
      </c>
    </row>
    <row r="37" spans="1:6" x14ac:dyDescent="0.25">
      <c r="A37" s="71" t="s">
        <v>272</v>
      </c>
      <c r="B37" s="21">
        <v>205491</v>
      </c>
      <c r="C37" s="21">
        <v>140904</v>
      </c>
      <c r="D37" s="21">
        <v>0</v>
      </c>
      <c r="E37" s="21">
        <v>346395</v>
      </c>
    </row>
    <row r="38" spans="1:6" x14ac:dyDescent="0.25">
      <c r="A38" s="89" t="s">
        <v>322</v>
      </c>
      <c r="B38" s="21">
        <v>257</v>
      </c>
      <c r="C38" s="21">
        <v>214</v>
      </c>
      <c r="D38" s="21">
        <v>0</v>
      </c>
      <c r="E38" s="21">
        <v>471</v>
      </c>
    </row>
    <row r="39" spans="1:6" x14ac:dyDescent="0.25">
      <c r="A39" s="69" t="s">
        <v>0</v>
      </c>
      <c r="B39" s="22">
        <v>717893</v>
      </c>
      <c r="C39" s="22">
        <v>623544</v>
      </c>
      <c r="D39" s="22">
        <v>2</v>
      </c>
      <c r="E39" s="22">
        <v>1341439</v>
      </c>
    </row>
    <row r="40" spans="1:6" x14ac:dyDescent="0.25">
      <c r="A40" s="120" t="s">
        <v>345</v>
      </c>
      <c r="B40" s="50"/>
      <c r="C40" s="50"/>
      <c r="D40" s="50"/>
      <c r="E40" s="50"/>
      <c r="F40" s="50"/>
    </row>
    <row r="41" spans="1:6" x14ac:dyDescent="0.25">
      <c r="A41" s="3"/>
      <c r="B41" s="3"/>
      <c r="C41" s="3"/>
      <c r="D41" s="3"/>
      <c r="E41" s="3"/>
    </row>
    <row r="42" spans="1:6" ht="15.75" x14ac:dyDescent="0.25">
      <c r="A42" s="23" t="s">
        <v>465</v>
      </c>
      <c r="B42" s="3"/>
      <c r="C42" s="3"/>
      <c r="D42" s="3"/>
      <c r="E42" s="3"/>
    </row>
    <row r="43" spans="1:6" ht="25.5" x14ac:dyDescent="0.25">
      <c r="A43" s="132" t="s">
        <v>46</v>
      </c>
      <c r="B43" s="112" t="s">
        <v>146</v>
      </c>
      <c r="C43" s="112" t="s">
        <v>147</v>
      </c>
      <c r="D43" s="112" t="s">
        <v>453</v>
      </c>
      <c r="E43" s="112" t="s">
        <v>57</v>
      </c>
    </row>
    <row r="44" spans="1:6" x14ac:dyDescent="0.25">
      <c r="A44" s="71" t="s">
        <v>254</v>
      </c>
      <c r="B44" s="21">
        <v>9370</v>
      </c>
      <c r="C44" s="21">
        <v>7787</v>
      </c>
      <c r="D44" s="21">
        <v>0</v>
      </c>
      <c r="E44" s="21">
        <v>17157</v>
      </c>
    </row>
    <row r="45" spans="1:6" x14ac:dyDescent="0.25">
      <c r="A45" s="71" t="s">
        <v>255</v>
      </c>
      <c r="B45" s="21">
        <v>10537</v>
      </c>
      <c r="C45" s="21">
        <v>8269</v>
      </c>
      <c r="D45" s="21">
        <v>0</v>
      </c>
      <c r="E45" s="21">
        <v>18806</v>
      </c>
    </row>
    <row r="46" spans="1:6" x14ac:dyDescent="0.25">
      <c r="A46" s="71" t="s">
        <v>256</v>
      </c>
      <c r="B46" s="21">
        <v>19397</v>
      </c>
      <c r="C46" s="21">
        <v>18263</v>
      </c>
      <c r="D46" s="21">
        <v>0</v>
      </c>
      <c r="E46" s="21">
        <v>37660</v>
      </c>
    </row>
    <row r="47" spans="1:6" x14ac:dyDescent="0.25">
      <c r="A47" s="71" t="s">
        <v>257</v>
      </c>
      <c r="B47" s="21">
        <v>6701</v>
      </c>
      <c r="C47" s="21">
        <v>5839</v>
      </c>
      <c r="D47" s="21">
        <v>0</v>
      </c>
      <c r="E47" s="21">
        <v>12540</v>
      </c>
    </row>
    <row r="48" spans="1:6" x14ac:dyDescent="0.25">
      <c r="A48" s="71" t="s">
        <v>258</v>
      </c>
      <c r="B48" s="21">
        <v>24807</v>
      </c>
      <c r="C48" s="21">
        <v>20849</v>
      </c>
      <c r="D48" s="21">
        <v>0</v>
      </c>
      <c r="E48" s="21">
        <v>45656</v>
      </c>
    </row>
    <row r="49" spans="1:6" x14ac:dyDescent="0.25">
      <c r="A49" s="71" t="s">
        <v>259</v>
      </c>
      <c r="B49" s="21">
        <v>69856</v>
      </c>
      <c r="C49" s="21">
        <v>61626</v>
      </c>
      <c r="D49" s="21">
        <v>0</v>
      </c>
      <c r="E49" s="21">
        <v>131482</v>
      </c>
    </row>
    <row r="50" spans="1:6" x14ac:dyDescent="0.25">
      <c r="A50" s="71" t="s">
        <v>260</v>
      </c>
      <c r="B50" s="21">
        <v>363108</v>
      </c>
      <c r="C50" s="21">
        <v>328646</v>
      </c>
      <c r="D50" s="21">
        <v>2</v>
      </c>
      <c r="E50" s="21">
        <v>691756</v>
      </c>
    </row>
    <row r="51" spans="1:6" x14ac:dyDescent="0.25">
      <c r="A51" s="89" t="s">
        <v>355</v>
      </c>
      <c r="B51" s="21">
        <v>15437</v>
      </c>
      <c r="C51" s="21">
        <v>13203</v>
      </c>
      <c r="D51" s="21">
        <v>0</v>
      </c>
      <c r="E51" s="21">
        <v>28640</v>
      </c>
    </row>
    <row r="52" spans="1:6" x14ac:dyDescent="0.25">
      <c r="A52" s="71" t="s">
        <v>261</v>
      </c>
      <c r="B52" s="21">
        <v>33438</v>
      </c>
      <c r="C52" s="21">
        <v>25874</v>
      </c>
      <c r="D52" s="21">
        <v>0</v>
      </c>
      <c r="E52" s="21">
        <v>59312</v>
      </c>
    </row>
    <row r="53" spans="1:6" x14ac:dyDescent="0.25">
      <c r="A53" s="71" t="s">
        <v>320</v>
      </c>
      <c r="B53" s="21">
        <v>12792</v>
      </c>
      <c r="C53" s="21">
        <v>10171</v>
      </c>
      <c r="D53" s="21">
        <v>0</v>
      </c>
      <c r="E53" s="21">
        <v>22963</v>
      </c>
    </row>
    <row r="54" spans="1:6" x14ac:dyDescent="0.25">
      <c r="A54" s="71" t="s">
        <v>267</v>
      </c>
      <c r="B54" s="21">
        <v>71104</v>
      </c>
      <c r="C54" s="21">
        <v>60939</v>
      </c>
      <c r="D54" s="21">
        <v>0</v>
      </c>
      <c r="E54" s="21">
        <v>132043</v>
      </c>
    </row>
    <row r="55" spans="1:6" x14ac:dyDescent="0.25">
      <c r="A55" s="71" t="s">
        <v>269</v>
      </c>
      <c r="B55" s="21">
        <v>35061</v>
      </c>
      <c r="C55" s="21">
        <v>26205</v>
      </c>
      <c r="D55" s="21">
        <v>0</v>
      </c>
      <c r="E55" s="21">
        <v>61266</v>
      </c>
    </row>
    <row r="56" spans="1:6" x14ac:dyDescent="0.25">
      <c r="A56" s="71" t="s">
        <v>263</v>
      </c>
      <c r="B56" s="21">
        <v>15945</v>
      </c>
      <c r="C56" s="21">
        <v>12923</v>
      </c>
      <c r="D56" s="21">
        <v>0</v>
      </c>
      <c r="E56" s="21">
        <v>28868</v>
      </c>
    </row>
    <row r="57" spans="1:6" x14ac:dyDescent="0.25">
      <c r="A57" s="71" t="s">
        <v>264</v>
      </c>
      <c r="B57" s="21">
        <v>25064</v>
      </c>
      <c r="C57" s="21">
        <v>18594</v>
      </c>
      <c r="D57" s="21">
        <v>0</v>
      </c>
      <c r="E57" s="21">
        <v>43658</v>
      </c>
    </row>
    <row r="58" spans="1:6" x14ac:dyDescent="0.25">
      <c r="A58" s="71" t="s">
        <v>265</v>
      </c>
      <c r="B58" s="21">
        <v>1435</v>
      </c>
      <c r="C58" s="21">
        <v>1041</v>
      </c>
      <c r="D58" s="21">
        <v>0</v>
      </c>
      <c r="E58" s="21">
        <v>2476</v>
      </c>
    </row>
    <row r="59" spans="1:6" x14ac:dyDescent="0.25">
      <c r="A59" s="71" t="s">
        <v>266</v>
      </c>
      <c r="B59" s="21">
        <v>3841</v>
      </c>
      <c r="C59" s="21">
        <v>3315</v>
      </c>
      <c r="D59" s="21">
        <v>0</v>
      </c>
      <c r="E59" s="21">
        <v>7156</v>
      </c>
    </row>
    <row r="60" spans="1:6" s="43" customFormat="1" x14ac:dyDescent="0.25">
      <c r="A60" s="69" t="s">
        <v>0</v>
      </c>
      <c r="B60" s="22">
        <v>717893</v>
      </c>
      <c r="C60" s="22">
        <v>623544</v>
      </c>
      <c r="D60" s="22">
        <v>2</v>
      </c>
      <c r="E60" s="22">
        <v>1341439</v>
      </c>
      <c r="F60" s="3"/>
    </row>
    <row r="61" spans="1:6" x14ac:dyDescent="0.25">
      <c r="A61" s="3"/>
      <c r="B61" s="39"/>
      <c r="C61" s="39"/>
      <c r="D61" s="39"/>
      <c r="E61" s="39"/>
    </row>
    <row r="62" spans="1:6" ht="15.75" x14ac:dyDescent="0.25">
      <c r="A62" s="23" t="s">
        <v>466</v>
      </c>
      <c r="B62" s="3"/>
      <c r="C62" s="3"/>
      <c r="D62" s="3"/>
      <c r="E62" s="3"/>
    </row>
    <row r="63" spans="1:6" ht="25.5" x14ac:dyDescent="0.25">
      <c r="A63" s="132" t="s">
        <v>56</v>
      </c>
      <c r="B63" s="112" t="s">
        <v>146</v>
      </c>
      <c r="C63" s="112" t="s">
        <v>147</v>
      </c>
      <c r="D63" s="112" t="s">
        <v>453</v>
      </c>
      <c r="E63" s="112" t="s">
        <v>57</v>
      </c>
    </row>
    <row r="64" spans="1:6" x14ac:dyDescent="0.25">
      <c r="A64" s="68" t="s">
        <v>47</v>
      </c>
      <c r="B64" s="33">
        <v>134604</v>
      </c>
      <c r="C64" s="33">
        <v>113988</v>
      </c>
      <c r="D64" s="33">
        <v>0</v>
      </c>
      <c r="E64" s="33">
        <v>248592</v>
      </c>
    </row>
    <row r="65" spans="1:6" x14ac:dyDescent="0.25">
      <c r="A65" s="68" t="s">
        <v>48</v>
      </c>
      <c r="B65" s="33">
        <v>24896</v>
      </c>
      <c r="C65" s="33">
        <v>16261</v>
      </c>
      <c r="D65" s="33">
        <v>0</v>
      </c>
      <c r="E65" s="33">
        <v>41157</v>
      </c>
    </row>
    <row r="66" spans="1:6" x14ac:dyDescent="0.25">
      <c r="A66" s="68" t="s">
        <v>49</v>
      </c>
      <c r="B66" s="33">
        <v>44500</v>
      </c>
      <c r="C66" s="33">
        <v>27855</v>
      </c>
      <c r="D66" s="33">
        <v>1</v>
      </c>
      <c r="E66" s="33">
        <v>72356</v>
      </c>
    </row>
    <row r="67" spans="1:6" x14ac:dyDescent="0.25">
      <c r="A67" s="68" t="s">
        <v>50</v>
      </c>
      <c r="B67" s="33">
        <v>12106</v>
      </c>
      <c r="C67" s="33">
        <v>16342</v>
      </c>
      <c r="D67" s="33">
        <v>0</v>
      </c>
      <c r="E67" s="33">
        <v>28448</v>
      </c>
    </row>
    <row r="68" spans="1:6" x14ac:dyDescent="0.25">
      <c r="A68" s="68" t="s">
        <v>51</v>
      </c>
      <c r="B68" s="33">
        <v>104057</v>
      </c>
      <c r="C68" s="33">
        <v>46127</v>
      </c>
      <c r="D68" s="33">
        <v>1</v>
      </c>
      <c r="E68" s="33">
        <v>150185</v>
      </c>
    </row>
    <row r="69" spans="1:6" x14ac:dyDescent="0.25">
      <c r="A69" s="68" t="s">
        <v>7</v>
      </c>
      <c r="B69" s="33">
        <v>31831</v>
      </c>
      <c r="C69" s="33">
        <v>24447</v>
      </c>
      <c r="D69" s="33">
        <v>0</v>
      </c>
      <c r="E69" s="33">
        <v>56278</v>
      </c>
    </row>
    <row r="70" spans="1:6" x14ac:dyDescent="0.25">
      <c r="A70" s="68" t="s">
        <v>52</v>
      </c>
      <c r="B70" s="33">
        <v>97764</v>
      </c>
      <c r="C70" s="33">
        <v>32923</v>
      </c>
      <c r="D70" s="33">
        <v>0</v>
      </c>
      <c r="E70" s="33">
        <v>130687</v>
      </c>
    </row>
    <row r="71" spans="1:6" x14ac:dyDescent="0.25">
      <c r="A71" s="68" t="s">
        <v>53</v>
      </c>
      <c r="B71" s="33">
        <v>6834</v>
      </c>
      <c r="C71" s="33">
        <v>4621</v>
      </c>
      <c r="D71" s="33">
        <v>0</v>
      </c>
      <c r="E71" s="33">
        <v>11455</v>
      </c>
    </row>
    <row r="72" spans="1:6" x14ac:dyDescent="0.25">
      <c r="A72" s="68" t="s">
        <v>54</v>
      </c>
      <c r="B72" s="33">
        <v>195594</v>
      </c>
      <c r="C72" s="33">
        <v>67580</v>
      </c>
      <c r="D72" s="33">
        <v>0</v>
      </c>
      <c r="E72" s="33">
        <v>263174</v>
      </c>
    </row>
    <row r="73" spans="1:6" x14ac:dyDescent="0.25">
      <c r="A73" s="68" t="s">
        <v>55</v>
      </c>
      <c r="B73" s="33">
        <v>65707</v>
      </c>
      <c r="C73" s="33">
        <v>273400</v>
      </c>
      <c r="D73" s="33">
        <v>0</v>
      </c>
      <c r="E73" s="33">
        <v>339107</v>
      </c>
    </row>
    <row r="74" spans="1:6" x14ac:dyDescent="0.25">
      <c r="A74" s="69" t="s">
        <v>0</v>
      </c>
      <c r="B74" s="95">
        <v>717893</v>
      </c>
      <c r="C74" s="95">
        <v>623544</v>
      </c>
      <c r="D74" s="95">
        <v>2</v>
      </c>
      <c r="E74" s="95">
        <v>1341439</v>
      </c>
    </row>
    <row r="75" spans="1:6" s="43" customFormat="1" x14ac:dyDescent="0.25">
      <c r="A75" s="3"/>
      <c r="B75" s="3"/>
      <c r="C75" s="3"/>
      <c r="D75" s="3"/>
      <c r="F75" s="3"/>
    </row>
    <row r="76" spans="1:6" x14ac:dyDescent="0.25">
      <c r="A76" s="86" t="s">
        <v>279</v>
      </c>
      <c r="B76" s="3"/>
      <c r="C76" s="3"/>
      <c r="D76" s="3"/>
      <c r="E76" s="3"/>
    </row>
    <row r="77" spans="1:6" x14ac:dyDescent="0.25">
      <c r="A77" s="42" t="s">
        <v>268</v>
      </c>
      <c r="B77" s="3"/>
      <c r="C77" s="3"/>
      <c r="D77" s="3"/>
      <c r="E77" s="3"/>
    </row>
    <row r="78" spans="1:6" x14ac:dyDescent="0.25">
      <c r="A78" s="3"/>
      <c r="B78" s="3"/>
      <c r="C78" s="3"/>
      <c r="D78" s="3"/>
      <c r="E78" s="3"/>
    </row>
    <row r="79" spans="1:6" x14ac:dyDescent="0.25">
      <c r="A79" s="3"/>
      <c r="B79" s="3"/>
      <c r="C79" s="3"/>
      <c r="D79" s="3"/>
      <c r="E79" s="3"/>
    </row>
    <row r="80" spans="1:6" x14ac:dyDescent="0.25">
      <c r="A80" s="3"/>
      <c r="B80" s="3"/>
      <c r="C80" s="3"/>
      <c r="D80" s="3"/>
      <c r="E80" s="3"/>
    </row>
    <row r="81" spans="1:5" x14ac:dyDescent="0.25">
      <c r="A81" s="3"/>
      <c r="B81" s="3"/>
      <c r="C81" s="3"/>
      <c r="D81" s="3"/>
      <c r="E81" s="3"/>
    </row>
    <row r="82" spans="1:5" x14ac:dyDescent="0.25">
      <c r="A82" s="3"/>
      <c r="B82" s="3"/>
      <c r="C82" s="3"/>
      <c r="D82" s="3"/>
      <c r="E82" s="3"/>
    </row>
    <row r="83" spans="1:5" x14ac:dyDescent="0.25">
      <c r="A83" s="3"/>
      <c r="B83" s="3"/>
      <c r="C83" s="3"/>
      <c r="D83" s="3"/>
      <c r="E83" s="3"/>
    </row>
    <row r="84" spans="1:5" x14ac:dyDescent="0.25">
      <c r="A84" s="3"/>
      <c r="B84" s="3"/>
      <c r="C84" s="3"/>
      <c r="D84" s="3"/>
      <c r="E84" s="3"/>
    </row>
    <row r="85" spans="1:5" x14ac:dyDescent="0.25">
      <c r="A85" s="3"/>
      <c r="B85" s="3"/>
      <c r="C85" s="3"/>
      <c r="D85" s="3"/>
      <c r="E85" s="3"/>
    </row>
    <row r="86" spans="1:5" x14ac:dyDescent="0.25">
      <c r="A86" s="3"/>
      <c r="B86" s="3"/>
      <c r="C86" s="3"/>
      <c r="D86" s="3"/>
      <c r="E86" s="3"/>
    </row>
    <row r="87" spans="1:5" x14ac:dyDescent="0.25">
      <c r="A87" s="3"/>
      <c r="B87" s="3"/>
      <c r="C87" s="3"/>
      <c r="D87" s="3"/>
      <c r="E87" s="3"/>
    </row>
    <row r="88" spans="1:5" x14ac:dyDescent="0.25">
      <c r="A88" s="3"/>
      <c r="B88" s="3"/>
      <c r="C88" s="3"/>
      <c r="D88" s="3"/>
      <c r="E88" s="3"/>
    </row>
    <row r="89" spans="1:5" x14ac:dyDescent="0.25">
      <c r="A89" s="3"/>
      <c r="B89" s="3"/>
      <c r="C89" s="3"/>
      <c r="D89" s="3"/>
      <c r="E89" s="3"/>
    </row>
    <row r="90" spans="1:5" x14ac:dyDescent="0.25">
      <c r="A90" s="3"/>
      <c r="B90" s="3"/>
      <c r="C90" s="3"/>
      <c r="D90" s="3"/>
      <c r="E90" s="3"/>
    </row>
    <row r="91" spans="1:5" x14ac:dyDescent="0.25">
      <c r="A91" s="3"/>
      <c r="B91" s="3"/>
      <c r="C91" s="3"/>
      <c r="D91" s="3"/>
      <c r="E91" s="3"/>
    </row>
    <row r="92" spans="1:5" x14ac:dyDescent="0.25">
      <c r="A92" s="3"/>
      <c r="B92" s="3"/>
      <c r="C92" s="3"/>
      <c r="D92" s="3"/>
      <c r="E92" s="3"/>
    </row>
    <row r="93" spans="1:5" x14ac:dyDescent="0.25">
      <c r="A93" s="3"/>
      <c r="B93" s="3"/>
      <c r="C93" s="3"/>
      <c r="D93" s="3"/>
      <c r="E93" s="3"/>
    </row>
    <row r="94" spans="1:5" x14ac:dyDescent="0.25">
      <c r="A94" s="3"/>
      <c r="B94" s="3"/>
      <c r="C94" s="3"/>
      <c r="D94" s="3"/>
      <c r="E94" s="3"/>
    </row>
    <row r="95" spans="1:5" x14ac:dyDescent="0.25">
      <c r="A95" s="3"/>
      <c r="B95" s="3"/>
      <c r="C95" s="3"/>
      <c r="D95" s="3"/>
      <c r="E95" s="3"/>
    </row>
    <row r="96" spans="1:5" x14ac:dyDescent="0.25">
      <c r="A96" s="3"/>
      <c r="B96" s="3"/>
      <c r="C96" s="3"/>
      <c r="D96" s="3"/>
      <c r="E96" s="3"/>
    </row>
    <row r="97" spans="1:5" x14ac:dyDescent="0.25">
      <c r="A97" s="3"/>
      <c r="B97" s="3"/>
      <c r="C97" s="3"/>
      <c r="D97" s="3"/>
      <c r="E97" s="3"/>
    </row>
    <row r="98" spans="1:5" x14ac:dyDescent="0.25">
      <c r="A98" s="3"/>
      <c r="B98" s="3"/>
      <c r="C98" s="3"/>
      <c r="D98" s="3"/>
      <c r="E98" s="3"/>
    </row>
    <row r="99" spans="1:5" x14ac:dyDescent="0.25">
      <c r="A99" s="3"/>
      <c r="B99" s="3"/>
      <c r="C99" s="3"/>
      <c r="D99" s="3"/>
      <c r="E99" s="3"/>
    </row>
    <row r="100" spans="1:5" x14ac:dyDescent="0.25">
      <c r="A100" s="3"/>
      <c r="B100" s="3"/>
      <c r="C100" s="3"/>
      <c r="D100" s="3"/>
      <c r="E100" s="3"/>
    </row>
    <row r="101" spans="1:5" x14ac:dyDescent="0.25">
      <c r="A101" s="3"/>
      <c r="B101" s="3"/>
      <c r="C101" s="3"/>
      <c r="D101" s="3"/>
      <c r="E101" s="3"/>
    </row>
    <row r="102" spans="1:5" x14ac:dyDescent="0.25">
      <c r="A102" s="3"/>
      <c r="B102" s="3"/>
      <c r="C102" s="3"/>
      <c r="D102" s="3"/>
      <c r="E102" s="3"/>
    </row>
    <row r="103" spans="1:5" x14ac:dyDescent="0.25">
      <c r="A103" s="3"/>
      <c r="B103" s="3"/>
      <c r="C103" s="3"/>
      <c r="D103" s="3"/>
      <c r="E103" s="3"/>
    </row>
    <row r="104" spans="1:5" x14ac:dyDescent="0.25">
      <c r="A104" s="3"/>
      <c r="B104" s="3"/>
      <c r="C104" s="3"/>
      <c r="D104" s="3"/>
      <c r="E104" s="3"/>
    </row>
    <row r="105" spans="1:5" x14ac:dyDescent="0.25">
      <c r="A105" s="3"/>
      <c r="B105" s="3"/>
      <c r="C105" s="3"/>
      <c r="D105" s="3"/>
      <c r="E105" s="3"/>
    </row>
    <row r="106" spans="1:5" x14ac:dyDescent="0.25">
      <c r="A106" s="3"/>
      <c r="B106" s="3"/>
      <c r="C106" s="3"/>
      <c r="D106" s="3"/>
      <c r="E106" s="3"/>
    </row>
    <row r="107" spans="1:5" x14ac:dyDescent="0.25">
      <c r="A107" s="3"/>
      <c r="B107" s="3"/>
      <c r="C107" s="3"/>
      <c r="D107" s="3"/>
      <c r="E107" s="3"/>
    </row>
    <row r="108" spans="1:5" x14ac:dyDescent="0.25">
      <c r="A108" s="3"/>
      <c r="B108" s="3"/>
      <c r="C108" s="3"/>
      <c r="D108" s="3"/>
      <c r="E108" s="3"/>
    </row>
    <row r="109" spans="1:5" x14ac:dyDescent="0.25">
      <c r="A109" s="3"/>
      <c r="B109" s="3"/>
      <c r="C109" s="3"/>
      <c r="D109" s="3"/>
      <c r="E109" s="3"/>
    </row>
    <row r="110" spans="1:5" x14ac:dyDescent="0.25">
      <c r="A110" s="3"/>
      <c r="B110" s="3"/>
      <c r="C110" s="3"/>
      <c r="D110" s="3"/>
      <c r="E110" s="3"/>
    </row>
    <row r="111" spans="1:5" x14ac:dyDescent="0.25">
      <c r="A111" s="3"/>
      <c r="B111" s="3"/>
      <c r="C111" s="3"/>
      <c r="D111" s="3"/>
      <c r="E111" s="3"/>
    </row>
    <row r="112" spans="1:5" x14ac:dyDescent="0.25">
      <c r="A112" s="3"/>
      <c r="B112" s="3"/>
      <c r="C112" s="3"/>
      <c r="D112" s="3"/>
      <c r="E112" s="3"/>
    </row>
    <row r="113" spans="1:5" x14ac:dyDescent="0.25">
      <c r="A113" s="3"/>
      <c r="B113" s="3"/>
      <c r="C113" s="3"/>
      <c r="D113" s="3"/>
      <c r="E113" s="3"/>
    </row>
    <row r="114" spans="1:5" x14ac:dyDescent="0.25">
      <c r="A114" s="3"/>
      <c r="B114" s="3"/>
      <c r="C114" s="3"/>
      <c r="D114" s="3"/>
      <c r="E114" s="3"/>
    </row>
    <row r="115" spans="1:5" x14ac:dyDescent="0.25">
      <c r="A115" s="3"/>
      <c r="B115" s="3"/>
      <c r="C115" s="3"/>
      <c r="D115" s="3"/>
      <c r="E115" s="3"/>
    </row>
    <row r="116" spans="1:5" x14ac:dyDescent="0.25">
      <c r="A116" s="3"/>
      <c r="B116" s="3"/>
      <c r="C116" s="3"/>
      <c r="D116" s="3"/>
      <c r="E116" s="3"/>
    </row>
    <row r="117" spans="1:5" x14ac:dyDescent="0.25">
      <c r="A117" s="3"/>
      <c r="B117" s="3"/>
      <c r="C117" s="3"/>
      <c r="D117" s="3"/>
      <c r="E117" s="3"/>
    </row>
    <row r="118" spans="1:5" x14ac:dyDescent="0.25">
      <c r="A118" s="3"/>
      <c r="B118" s="3"/>
      <c r="C118" s="3"/>
      <c r="D118" s="3"/>
      <c r="E118" s="3"/>
    </row>
    <row r="119" spans="1:5" x14ac:dyDescent="0.25">
      <c r="A119" s="3"/>
      <c r="B119" s="3"/>
      <c r="C119" s="3"/>
      <c r="D119" s="3"/>
      <c r="E119" s="3"/>
    </row>
    <row r="120" spans="1:5" x14ac:dyDescent="0.25">
      <c r="A120" s="3"/>
      <c r="B120" s="3"/>
      <c r="C120" s="3"/>
      <c r="D120" s="3"/>
      <c r="E120" s="3"/>
    </row>
    <row r="121" spans="1:5" x14ac:dyDescent="0.25">
      <c r="A121" s="3"/>
      <c r="B121" s="3"/>
      <c r="C121" s="3"/>
      <c r="D121" s="3"/>
      <c r="E121" s="3"/>
    </row>
    <row r="122" spans="1:5" x14ac:dyDescent="0.25">
      <c r="A122" s="3"/>
      <c r="B122" s="3"/>
      <c r="C122" s="3"/>
      <c r="D122" s="3"/>
      <c r="E122" s="3"/>
    </row>
    <row r="123" spans="1:5" x14ac:dyDescent="0.25">
      <c r="A123" s="3"/>
      <c r="B123" s="3"/>
      <c r="C123" s="3"/>
      <c r="D123" s="3"/>
      <c r="E123" s="3"/>
    </row>
    <row r="124" spans="1:5" x14ac:dyDescent="0.25">
      <c r="A124" s="3"/>
      <c r="B124" s="3"/>
      <c r="C124" s="3"/>
      <c r="D124" s="3"/>
      <c r="E124" s="3"/>
    </row>
    <row r="125" spans="1:5" x14ac:dyDescent="0.25">
      <c r="A125" s="3"/>
      <c r="B125" s="3"/>
      <c r="C125" s="3"/>
      <c r="D125" s="3"/>
      <c r="E125" s="3"/>
    </row>
    <row r="126" spans="1:5" x14ac:dyDescent="0.25">
      <c r="A126" s="3"/>
      <c r="B126" s="3"/>
      <c r="C126" s="3"/>
      <c r="D126" s="3"/>
      <c r="E126" s="3"/>
    </row>
    <row r="127" spans="1:5" x14ac:dyDescent="0.25">
      <c r="A127" s="3"/>
      <c r="B127" s="3"/>
      <c r="C127" s="3"/>
      <c r="D127" s="3"/>
      <c r="E127" s="3"/>
    </row>
    <row r="128" spans="1:5" x14ac:dyDescent="0.25">
      <c r="A128" s="3"/>
      <c r="B128" s="3"/>
      <c r="C128" s="3"/>
      <c r="D128" s="3"/>
      <c r="E128" s="3"/>
    </row>
    <row r="129" spans="1:5" x14ac:dyDescent="0.25">
      <c r="A129" s="3"/>
      <c r="B129" s="3"/>
      <c r="C129" s="3"/>
      <c r="D129" s="3"/>
      <c r="E129" s="3"/>
    </row>
    <row r="130" spans="1:5" x14ac:dyDescent="0.25">
      <c r="A130" s="3"/>
      <c r="B130" s="3"/>
      <c r="C130" s="3"/>
      <c r="D130" s="3"/>
      <c r="E130" s="3"/>
    </row>
    <row r="131" spans="1:5" x14ac:dyDescent="0.25">
      <c r="A131" s="3"/>
      <c r="B131" s="3"/>
      <c r="C131" s="3"/>
      <c r="D131" s="3"/>
      <c r="E131" s="3"/>
    </row>
    <row r="132" spans="1:5" x14ac:dyDescent="0.25">
      <c r="A132" s="3"/>
      <c r="B132" s="3"/>
      <c r="C132" s="3"/>
      <c r="D132" s="3"/>
      <c r="E132" s="3"/>
    </row>
    <row r="133" spans="1:5" x14ac:dyDescent="0.25">
      <c r="A133" s="3"/>
      <c r="B133" s="3"/>
      <c r="C133" s="3"/>
      <c r="D133" s="3"/>
      <c r="E133" s="3"/>
    </row>
    <row r="134" spans="1:5" x14ac:dyDescent="0.25">
      <c r="A134" s="3"/>
      <c r="B134" s="3"/>
      <c r="C134" s="3"/>
      <c r="D134" s="3"/>
      <c r="E134" s="3"/>
    </row>
    <row r="135" spans="1:5" x14ac:dyDescent="0.25">
      <c r="A135" s="3"/>
      <c r="B135" s="3"/>
      <c r="C135" s="3"/>
      <c r="D135" s="3"/>
      <c r="E135" s="3"/>
    </row>
    <row r="136" spans="1:5" x14ac:dyDescent="0.25">
      <c r="A136" s="3"/>
      <c r="B136" s="3"/>
      <c r="C136" s="3"/>
      <c r="D136" s="3"/>
      <c r="E136" s="3"/>
    </row>
    <row r="137" spans="1:5" x14ac:dyDescent="0.25">
      <c r="A137" s="3"/>
      <c r="B137" s="3"/>
      <c r="C137" s="3"/>
      <c r="D137" s="3"/>
      <c r="E137" s="3"/>
    </row>
    <row r="138" spans="1:5" x14ac:dyDescent="0.25">
      <c r="A138" s="3"/>
      <c r="B138" s="3"/>
      <c r="C138" s="3"/>
      <c r="D138" s="3"/>
      <c r="E138" s="3"/>
    </row>
    <row r="139" spans="1:5" x14ac:dyDescent="0.25">
      <c r="A139" s="3"/>
      <c r="B139" s="3"/>
      <c r="C139" s="3"/>
      <c r="D139" s="3"/>
      <c r="E139" s="3"/>
    </row>
    <row r="140" spans="1:5" x14ac:dyDescent="0.25">
      <c r="A140" s="3"/>
      <c r="B140" s="3"/>
      <c r="C140" s="3"/>
      <c r="D140" s="3"/>
      <c r="E140" s="3"/>
    </row>
    <row r="141" spans="1:5" x14ac:dyDescent="0.25">
      <c r="A141" s="3"/>
      <c r="B141" s="3"/>
      <c r="C141" s="3"/>
      <c r="D141" s="3"/>
      <c r="E141" s="3"/>
    </row>
    <row r="142" spans="1:5" x14ac:dyDescent="0.25">
      <c r="A142" s="3"/>
      <c r="B142" s="3"/>
      <c r="C142" s="3"/>
      <c r="D142" s="3"/>
      <c r="E142" s="3"/>
    </row>
    <row r="143" spans="1:5" x14ac:dyDescent="0.25">
      <c r="A143" s="3"/>
      <c r="B143" s="3"/>
      <c r="C143" s="3"/>
      <c r="D143" s="3"/>
      <c r="E143" s="3"/>
    </row>
    <row r="144" spans="1:5" x14ac:dyDescent="0.25">
      <c r="A144" s="3"/>
      <c r="B144" s="3"/>
      <c r="C144" s="3"/>
      <c r="D144" s="3"/>
      <c r="E144" s="3"/>
    </row>
    <row r="145" spans="1:5" x14ac:dyDescent="0.25">
      <c r="A145" s="3"/>
      <c r="B145" s="3"/>
      <c r="C145" s="3"/>
      <c r="D145" s="3"/>
      <c r="E145" s="3"/>
    </row>
    <row r="146" spans="1:5" x14ac:dyDescent="0.25">
      <c r="A146" s="3"/>
      <c r="B146" s="3"/>
      <c r="C146" s="3"/>
      <c r="D146" s="3"/>
      <c r="E146" s="3"/>
    </row>
    <row r="147" spans="1:5" x14ac:dyDescent="0.25">
      <c r="A147" s="3"/>
      <c r="B147" s="3"/>
      <c r="C147" s="3"/>
      <c r="D147" s="3"/>
      <c r="E147" s="3"/>
    </row>
    <row r="148" spans="1:5" x14ac:dyDescent="0.25">
      <c r="A148" s="3"/>
      <c r="B148" s="3"/>
      <c r="C148" s="3"/>
      <c r="D148" s="3"/>
      <c r="E148" s="3"/>
    </row>
    <row r="149" spans="1:5" x14ac:dyDescent="0.25">
      <c r="A149" s="3"/>
      <c r="B149" s="3"/>
      <c r="C149" s="3"/>
      <c r="D149" s="3"/>
      <c r="E149" s="3"/>
    </row>
    <row r="150" spans="1:5" x14ac:dyDescent="0.25">
      <c r="A150" s="3"/>
      <c r="B150" s="3"/>
      <c r="C150" s="3"/>
      <c r="D150" s="3"/>
      <c r="E150" s="3"/>
    </row>
    <row r="151" spans="1:5" x14ac:dyDescent="0.25">
      <c r="A151" s="3"/>
      <c r="B151" s="3"/>
      <c r="C151" s="3"/>
      <c r="D151" s="3"/>
      <c r="E151" s="3"/>
    </row>
    <row r="152" spans="1:5" x14ac:dyDescent="0.25">
      <c r="A152" s="3"/>
      <c r="B152" s="3"/>
      <c r="C152" s="3"/>
      <c r="D152" s="3"/>
      <c r="E152" s="3"/>
    </row>
    <row r="153" spans="1:5" x14ac:dyDescent="0.25">
      <c r="A153" s="3"/>
      <c r="B153" s="3"/>
      <c r="C153" s="3"/>
      <c r="D153" s="3"/>
      <c r="E153" s="3"/>
    </row>
    <row r="154" spans="1:5" x14ac:dyDescent="0.25">
      <c r="A154" s="3"/>
      <c r="B154" s="3"/>
      <c r="C154" s="3"/>
      <c r="D154" s="3"/>
      <c r="E154" s="3"/>
    </row>
    <row r="155" spans="1:5" x14ac:dyDescent="0.25">
      <c r="A155" s="3"/>
      <c r="B155" s="3"/>
      <c r="C155" s="3"/>
      <c r="D155" s="3"/>
      <c r="E155" s="3"/>
    </row>
    <row r="156" spans="1:5" x14ac:dyDescent="0.25">
      <c r="A156" s="3"/>
      <c r="B156" s="3"/>
      <c r="C156" s="3"/>
      <c r="D156" s="3"/>
      <c r="E156" s="3"/>
    </row>
    <row r="157" spans="1:5" x14ac:dyDescent="0.25">
      <c r="A157" s="3"/>
      <c r="B157" s="3"/>
      <c r="C157" s="3"/>
      <c r="D157" s="3"/>
      <c r="E157" s="3"/>
    </row>
    <row r="158" spans="1:5" x14ac:dyDescent="0.25">
      <c r="A158" s="3"/>
      <c r="B158" s="3"/>
      <c r="C158" s="3"/>
      <c r="D158" s="3"/>
      <c r="E158" s="3"/>
    </row>
    <row r="159" spans="1:5" x14ac:dyDescent="0.25">
      <c r="A159" s="3"/>
      <c r="B159" s="3"/>
      <c r="C159" s="3"/>
      <c r="D159" s="3"/>
      <c r="E159" s="3"/>
    </row>
    <row r="160" spans="1:5" x14ac:dyDescent="0.25">
      <c r="A160" s="3"/>
      <c r="B160" s="3"/>
      <c r="C160" s="3"/>
      <c r="D160" s="3"/>
      <c r="E160" s="3"/>
    </row>
    <row r="161" spans="1:5" x14ac:dyDescent="0.25">
      <c r="A161" s="3"/>
      <c r="B161" s="3"/>
      <c r="C161" s="3"/>
      <c r="D161" s="3"/>
      <c r="E161" s="3"/>
    </row>
    <row r="162" spans="1:5" x14ac:dyDescent="0.25">
      <c r="A162" s="3"/>
      <c r="B162" s="3"/>
      <c r="C162" s="3"/>
      <c r="D162" s="3"/>
      <c r="E162" s="3"/>
    </row>
    <row r="163" spans="1:5" x14ac:dyDescent="0.25">
      <c r="A163" s="3"/>
      <c r="B163" s="3"/>
      <c r="C163" s="3"/>
      <c r="D163" s="3"/>
      <c r="E163" s="3"/>
    </row>
    <row r="164" spans="1:5" x14ac:dyDescent="0.25">
      <c r="A164" s="3"/>
      <c r="B164" s="3"/>
      <c r="C164" s="3"/>
      <c r="D164" s="3"/>
      <c r="E164" s="3"/>
    </row>
    <row r="165" spans="1:5" x14ac:dyDescent="0.25">
      <c r="A165" s="3"/>
      <c r="B165" s="3"/>
      <c r="C165" s="3"/>
      <c r="D165" s="3"/>
      <c r="E165" s="3"/>
    </row>
    <row r="166" spans="1:5" x14ac:dyDescent="0.25">
      <c r="A166" s="3"/>
      <c r="B166" s="3"/>
      <c r="C166" s="3"/>
      <c r="D166" s="3"/>
      <c r="E166" s="3"/>
    </row>
    <row r="167" spans="1:5" x14ac:dyDescent="0.25">
      <c r="A167" s="3"/>
      <c r="B167" s="3"/>
      <c r="C167" s="3"/>
      <c r="D167" s="3"/>
      <c r="E167" s="3"/>
    </row>
    <row r="168" spans="1:5" x14ac:dyDescent="0.25">
      <c r="A168" s="3"/>
      <c r="B168" s="3"/>
      <c r="C168" s="3"/>
      <c r="D168" s="3"/>
      <c r="E168" s="3"/>
    </row>
    <row r="169" spans="1:5" x14ac:dyDescent="0.25">
      <c r="A169" s="3"/>
      <c r="B169" s="3"/>
      <c r="C169" s="3"/>
      <c r="D169" s="3"/>
      <c r="E169" s="3"/>
    </row>
    <row r="170" spans="1:5" x14ac:dyDescent="0.25">
      <c r="A170" s="3"/>
      <c r="B170" s="3"/>
      <c r="C170" s="3"/>
      <c r="D170" s="3"/>
      <c r="E170" s="3"/>
    </row>
    <row r="171" spans="1:5" x14ac:dyDescent="0.25">
      <c r="A171" s="3"/>
      <c r="B171" s="3"/>
      <c r="C171" s="3"/>
      <c r="D171" s="3"/>
      <c r="E171" s="3"/>
    </row>
    <row r="172" spans="1:5" x14ac:dyDescent="0.25">
      <c r="A172" s="3"/>
      <c r="B172" s="3"/>
      <c r="C172" s="3"/>
      <c r="D172" s="3"/>
      <c r="E172" s="3"/>
    </row>
    <row r="173" spans="1:5" x14ac:dyDescent="0.25">
      <c r="A173" s="3"/>
      <c r="B173" s="3"/>
      <c r="C173" s="3"/>
      <c r="D173" s="3"/>
      <c r="E173" s="3"/>
    </row>
    <row r="174" spans="1:5" x14ac:dyDescent="0.25">
      <c r="A174" s="3"/>
      <c r="B174" s="3"/>
      <c r="C174" s="3"/>
      <c r="D174" s="3"/>
      <c r="E174" s="3"/>
    </row>
    <row r="175" spans="1:5" x14ac:dyDescent="0.25">
      <c r="A175" s="3"/>
      <c r="B175" s="3"/>
      <c r="C175" s="3"/>
      <c r="D175" s="3"/>
      <c r="E175" s="3"/>
    </row>
    <row r="176" spans="1:5" x14ac:dyDescent="0.25">
      <c r="A176" s="3"/>
      <c r="B176" s="3"/>
      <c r="C176" s="3"/>
      <c r="D176" s="3"/>
      <c r="E176" s="3"/>
    </row>
    <row r="177" spans="1:5" x14ac:dyDescent="0.25">
      <c r="A177" s="3"/>
      <c r="B177" s="3"/>
      <c r="C177" s="3"/>
      <c r="D177" s="3"/>
      <c r="E177" s="3"/>
    </row>
    <row r="178" spans="1:5" x14ac:dyDescent="0.25">
      <c r="A178" s="3"/>
      <c r="B178" s="3"/>
      <c r="C178" s="3"/>
      <c r="D178" s="3"/>
      <c r="E178" s="3"/>
    </row>
    <row r="179" spans="1:5" x14ac:dyDescent="0.25">
      <c r="A179" s="3"/>
      <c r="B179" s="3"/>
      <c r="C179" s="3"/>
      <c r="D179" s="3"/>
      <c r="E179" s="3"/>
    </row>
    <row r="180" spans="1:5" x14ac:dyDescent="0.25">
      <c r="A180" s="3"/>
      <c r="B180" s="3"/>
      <c r="C180" s="3"/>
      <c r="D180" s="3"/>
      <c r="E180" s="3"/>
    </row>
    <row r="181" spans="1:5" x14ac:dyDescent="0.25">
      <c r="A181" s="3"/>
      <c r="B181" s="3"/>
      <c r="C181" s="3"/>
      <c r="D181" s="3"/>
      <c r="E181" s="3"/>
    </row>
    <row r="182" spans="1:5" x14ac:dyDescent="0.25">
      <c r="A182" s="3"/>
      <c r="B182" s="3"/>
      <c r="C182" s="3"/>
      <c r="D182" s="3"/>
      <c r="E182" s="3"/>
    </row>
    <row r="183" spans="1:5" x14ac:dyDescent="0.25">
      <c r="A183" s="3"/>
      <c r="B183" s="3"/>
      <c r="C183" s="3"/>
      <c r="D183" s="3"/>
      <c r="E183" s="3"/>
    </row>
    <row r="184" spans="1:5" x14ac:dyDescent="0.25">
      <c r="A184" s="3"/>
      <c r="B184" s="3"/>
      <c r="C184" s="3"/>
      <c r="D184" s="3"/>
      <c r="E184" s="3"/>
    </row>
    <row r="185" spans="1:5" x14ac:dyDescent="0.25">
      <c r="A185" s="3"/>
      <c r="B185" s="3"/>
      <c r="C185" s="3"/>
      <c r="D185" s="3"/>
      <c r="E185" s="3"/>
    </row>
    <row r="186" spans="1:5" x14ac:dyDescent="0.25">
      <c r="A186" s="3"/>
      <c r="B186" s="3"/>
      <c r="C186" s="3"/>
      <c r="D186" s="3"/>
      <c r="E186" s="3"/>
    </row>
    <row r="187" spans="1:5" x14ac:dyDescent="0.25">
      <c r="A187" s="3"/>
      <c r="B187" s="3"/>
      <c r="C187" s="3"/>
      <c r="D187" s="3"/>
      <c r="E187" s="3"/>
    </row>
    <row r="188" spans="1:5" x14ac:dyDescent="0.25">
      <c r="A188" s="3"/>
      <c r="B188" s="3"/>
      <c r="C188" s="3"/>
      <c r="D188" s="3"/>
      <c r="E188" s="3"/>
    </row>
    <row r="189" spans="1:5" x14ac:dyDescent="0.25">
      <c r="A189" s="3"/>
      <c r="B189" s="3"/>
      <c r="C189" s="3"/>
      <c r="D189" s="3"/>
      <c r="E189" s="3"/>
    </row>
    <row r="190" spans="1:5" x14ac:dyDescent="0.25">
      <c r="A190" s="3"/>
      <c r="B190" s="3"/>
      <c r="C190" s="3"/>
      <c r="D190" s="3"/>
      <c r="E190" s="3"/>
    </row>
    <row r="191" spans="1:5" x14ac:dyDescent="0.25">
      <c r="A191" s="3"/>
      <c r="B191" s="3"/>
      <c r="C191" s="3"/>
      <c r="D191" s="3"/>
      <c r="E191" s="3"/>
    </row>
    <row r="192" spans="1:5" x14ac:dyDescent="0.25">
      <c r="A192" s="3"/>
      <c r="B192" s="3"/>
      <c r="C192" s="3"/>
      <c r="D192" s="3"/>
      <c r="E192" s="3"/>
    </row>
    <row r="193" spans="1:5" x14ac:dyDescent="0.25">
      <c r="A193" s="3"/>
      <c r="B193" s="3"/>
      <c r="C193" s="3"/>
      <c r="D193" s="3"/>
      <c r="E193" s="3"/>
    </row>
    <row r="194" spans="1:5" x14ac:dyDescent="0.25">
      <c r="A194" s="3"/>
      <c r="B194" s="3"/>
      <c r="C194" s="3"/>
      <c r="D194" s="3"/>
      <c r="E194" s="3"/>
    </row>
    <row r="195" spans="1:5" x14ac:dyDescent="0.25">
      <c r="A195" s="3"/>
      <c r="B195" s="3"/>
      <c r="C195" s="3"/>
      <c r="D195" s="3"/>
      <c r="E195" s="3"/>
    </row>
    <row r="196" spans="1:5" x14ac:dyDescent="0.25">
      <c r="A196" s="3"/>
      <c r="B196" s="3"/>
      <c r="C196" s="3"/>
      <c r="D196" s="3"/>
      <c r="E196" s="3"/>
    </row>
    <row r="197" spans="1:5" x14ac:dyDescent="0.25">
      <c r="A197" s="3"/>
      <c r="B197" s="3"/>
      <c r="C197" s="3"/>
      <c r="D197" s="3"/>
      <c r="E197" s="3"/>
    </row>
    <row r="198" spans="1:5" x14ac:dyDescent="0.25">
      <c r="A198" s="3"/>
      <c r="B198" s="3"/>
      <c r="C198" s="3"/>
      <c r="D198" s="3"/>
      <c r="E198" s="3"/>
    </row>
    <row r="199" spans="1:5" x14ac:dyDescent="0.25">
      <c r="A199" s="3"/>
      <c r="B199" s="3"/>
      <c r="C199" s="3"/>
      <c r="D199" s="3"/>
      <c r="E199" s="3"/>
    </row>
    <row r="200" spans="1:5" x14ac:dyDescent="0.25">
      <c r="A200" s="3"/>
      <c r="B200" s="3"/>
      <c r="C200" s="3"/>
      <c r="D200" s="3"/>
      <c r="E200" s="3"/>
    </row>
    <row r="201" spans="1:5" x14ac:dyDescent="0.25">
      <c r="A201" s="3"/>
      <c r="B201" s="3"/>
      <c r="C201" s="3"/>
      <c r="D201" s="3"/>
      <c r="E201" s="3"/>
    </row>
    <row r="202" spans="1:5" x14ac:dyDescent="0.25">
      <c r="A202" s="3"/>
      <c r="B202" s="3"/>
      <c r="C202" s="3"/>
      <c r="D202" s="3"/>
      <c r="E202" s="3"/>
    </row>
    <row r="203" spans="1:5" x14ac:dyDescent="0.25">
      <c r="A203" s="3"/>
      <c r="B203" s="3"/>
      <c r="C203" s="3"/>
      <c r="D203" s="3"/>
      <c r="E203" s="3"/>
    </row>
    <row r="204" spans="1:5" x14ac:dyDescent="0.25">
      <c r="A204" s="3"/>
      <c r="B204" s="3"/>
      <c r="C204" s="3"/>
      <c r="D204" s="3"/>
      <c r="E204" s="3"/>
    </row>
    <row r="205" spans="1:5" x14ac:dyDescent="0.25">
      <c r="A205" s="3"/>
      <c r="B205" s="3"/>
      <c r="C205" s="3"/>
      <c r="D205" s="3"/>
      <c r="E205" s="3"/>
    </row>
    <row r="206" spans="1:5" x14ac:dyDescent="0.25">
      <c r="A206" s="3"/>
      <c r="B206" s="3"/>
      <c r="C206" s="3"/>
      <c r="D206" s="3"/>
      <c r="E206" s="3"/>
    </row>
    <row r="207" spans="1:5" x14ac:dyDescent="0.25">
      <c r="A207" s="3"/>
      <c r="B207" s="3"/>
      <c r="C207" s="3"/>
      <c r="D207" s="3"/>
      <c r="E207" s="3"/>
    </row>
    <row r="208" spans="1:5" x14ac:dyDescent="0.25">
      <c r="A208" s="3"/>
      <c r="B208" s="3"/>
      <c r="C208" s="3"/>
      <c r="D208" s="3"/>
      <c r="E208" s="3"/>
    </row>
    <row r="209" spans="1:5" x14ac:dyDescent="0.25">
      <c r="A209" s="3"/>
      <c r="B209" s="3"/>
      <c r="C209" s="3"/>
      <c r="D209" s="3"/>
      <c r="E209" s="3"/>
    </row>
    <row r="210" spans="1:5" x14ac:dyDescent="0.25">
      <c r="A210" s="3"/>
      <c r="B210" s="3"/>
      <c r="C210" s="3"/>
      <c r="D210" s="3"/>
      <c r="E210" s="3"/>
    </row>
    <row r="211" spans="1:5" x14ac:dyDescent="0.25">
      <c r="A211" s="3"/>
      <c r="B211" s="3"/>
      <c r="C211" s="3"/>
      <c r="D211" s="3"/>
      <c r="E211" s="3"/>
    </row>
    <row r="212" spans="1:5" x14ac:dyDescent="0.25">
      <c r="A212" s="3"/>
      <c r="B212" s="3"/>
      <c r="C212" s="3"/>
      <c r="D212" s="3"/>
      <c r="E212" s="3"/>
    </row>
    <row r="213" spans="1:5" x14ac:dyDescent="0.25">
      <c r="A213" s="3"/>
      <c r="B213" s="3"/>
      <c r="C213" s="3"/>
      <c r="D213" s="3"/>
      <c r="E213" s="3"/>
    </row>
    <row r="214" spans="1:5" x14ac:dyDescent="0.25">
      <c r="A214" s="3"/>
      <c r="B214" s="3"/>
      <c r="C214" s="3"/>
      <c r="D214" s="3"/>
      <c r="E214" s="3"/>
    </row>
    <row r="215" spans="1:5" x14ac:dyDescent="0.25">
      <c r="A215" s="3"/>
      <c r="B215" s="3"/>
      <c r="C215" s="3"/>
      <c r="D215" s="3"/>
      <c r="E215" s="3"/>
    </row>
    <row r="216" spans="1:5" x14ac:dyDescent="0.25">
      <c r="A216" s="3"/>
      <c r="B216" s="3"/>
      <c r="C216" s="3"/>
      <c r="D216" s="3"/>
      <c r="E216" s="3"/>
    </row>
    <row r="217" spans="1:5" x14ac:dyDescent="0.25">
      <c r="A217" s="3"/>
      <c r="B217" s="3"/>
      <c r="C217" s="3"/>
      <c r="D217" s="3"/>
      <c r="E217" s="3"/>
    </row>
    <row r="218" spans="1:5" x14ac:dyDescent="0.25">
      <c r="A218" s="3"/>
      <c r="B218" s="3"/>
      <c r="C218" s="3"/>
      <c r="D218" s="3"/>
      <c r="E218" s="3"/>
    </row>
    <row r="219" spans="1:5" x14ac:dyDescent="0.25">
      <c r="A219" s="3"/>
      <c r="B219" s="3"/>
      <c r="C219" s="3"/>
      <c r="D219" s="3"/>
      <c r="E219" s="3"/>
    </row>
    <row r="220" spans="1:5" x14ac:dyDescent="0.25">
      <c r="A220" s="3"/>
      <c r="B220" s="3"/>
      <c r="C220" s="3"/>
      <c r="D220" s="3"/>
      <c r="E220" s="3"/>
    </row>
    <row r="221" spans="1:5" x14ac:dyDescent="0.25">
      <c r="A221" s="3"/>
      <c r="B221" s="3"/>
      <c r="C221" s="3"/>
      <c r="D221" s="3"/>
      <c r="E221" s="3"/>
    </row>
    <row r="222" spans="1:5" x14ac:dyDescent="0.25">
      <c r="A222" s="3"/>
      <c r="B222" s="3"/>
      <c r="C222" s="3"/>
      <c r="D222" s="3"/>
      <c r="E222" s="3"/>
    </row>
    <row r="223" spans="1:5" x14ac:dyDescent="0.25">
      <c r="A223" s="3"/>
      <c r="B223" s="3"/>
      <c r="C223" s="3"/>
      <c r="D223" s="3"/>
      <c r="E223" s="3"/>
    </row>
    <row r="224" spans="1:5" x14ac:dyDescent="0.25">
      <c r="A224" s="3"/>
      <c r="B224" s="3"/>
      <c r="C224" s="3"/>
      <c r="D224" s="3"/>
      <c r="E224" s="3"/>
    </row>
    <row r="225" spans="1:5" x14ac:dyDescent="0.25">
      <c r="A225" s="3"/>
      <c r="B225" s="3"/>
      <c r="C225" s="3"/>
      <c r="D225" s="3"/>
      <c r="E225" s="3"/>
    </row>
    <row r="226" spans="1:5" x14ac:dyDescent="0.25">
      <c r="A226" s="3"/>
      <c r="B226" s="3"/>
      <c r="C226" s="3"/>
      <c r="D226" s="3"/>
      <c r="E226" s="3"/>
    </row>
    <row r="227" spans="1:5" x14ac:dyDescent="0.25">
      <c r="A227" s="3"/>
      <c r="B227" s="3"/>
      <c r="C227" s="3"/>
      <c r="D227" s="3"/>
      <c r="E227" s="3"/>
    </row>
    <row r="228" spans="1:5" x14ac:dyDescent="0.25">
      <c r="A228" s="3"/>
      <c r="B228" s="3"/>
      <c r="C228" s="3"/>
      <c r="D228" s="3"/>
      <c r="E228" s="3"/>
    </row>
    <row r="229" spans="1:5" x14ac:dyDescent="0.25">
      <c r="A229" s="3"/>
      <c r="B229" s="3"/>
      <c r="C229" s="3"/>
      <c r="D229" s="3"/>
      <c r="E229" s="3"/>
    </row>
    <row r="230" spans="1:5" x14ac:dyDescent="0.25">
      <c r="A230" s="3"/>
      <c r="B230" s="3"/>
      <c r="C230" s="3"/>
      <c r="D230" s="3"/>
      <c r="E230" s="3"/>
    </row>
    <row r="231" spans="1:5" x14ac:dyDescent="0.25">
      <c r="A231" s="3"/>
      <c r="B231" s="3"/>
      <c r="C231" s="3"/>
      <c r="D231" s="3"/>
      <c r="E231" s="3"/>
    </row>
    <row r="232" spans="1:5" x14ac:dyDescent="0.25">
      <c r="A232" s="3"/>
      <c r="B232" s="3"/>
      <c r="C232" s="3"/>
      <c r="D232" s="3"/>
      <c r="E232" s="3"/>
    </row>
    <row r="233" spans="1:5" x14ac:dyDescent="0.25">
      <c r="A233" s="3"/>
      <c r="B233" s="3"/>
      <c r="C233" s="3"/>
      <c r="D233" s="3"/>
      <c r="E233" s="3"/>
    </row>
    <row r="234" spans="1:5" x14ac:dyDescent="0.25">
      <c r="A234" s="3"/>
      <c r="B234" s="3"/>
      <c r="C234" s="3"/>
      <c r="D234" s="3"/>
      <c r="E234" s="3"/>
    </row>
    <row r="235" spans="1:5" x14ac:dyDescent="0.25">
      <c r="A235" s="3"/>
      <c r="B235" s="3"/>
      <c r="C235" s="3"/>
      <c r="D235" s="3"/>
      <c r="E235" s="3"/>
    </row>
    <row r="236" spans="1:5" x14ac:dyDescent="0.25">
      <c r="A236" s="3"/>
      <c r="B236" s="3"/>
      <c r="C236" s="3"/>
      <c r="D236" s="3"/>
      <c r="E236" s="3"/>
    </row>
    <row r="237" spans="1:5" x14ac:dyDescent="0.25">
      <c r="A237" s="3"/>
      <c r="B237" s="3"/>
      <c r="C237" s="3"/>
      <c r="D237" s="3"/>
      <c r="E237" s="3"/>
    </row>
    <row r="238" spans="1:5" x14ac:dyDescent="0.25">
      <c r="A238" s="3"/>
      <c r="B238" s="3"/>
      <c r="C238" s="3"/>
      <c r="D238" s="3"/>
      <c r="E238" s="3"/>
    </row>
    <row r="239" spans="1:5" x14ac:dyDescent="0.25">
      <c r="A239" s="3"/>
      <c r="B239" s="3"/>
      <c r="C239" s="3"/>
      <c r="D239" s="3"/>
      <c r="E239" s="3"/>
    </row>
    <row r="240" spans="1:5" x14ac:dyDescent="0.25">
      <c r="A240" s="3"/>
      <c r="B240" s="3"/>
      <c r="C240" s="3"/>
      <c r="D240" s="3"/>
      <c r="E240" s="3"/>
    </row>
    <row r="241" spans="1:5" x14ac:dyDescent="0.25">
      <c r="A241" s="3"/>
      <c r="B241" s="3"/>
      <c r="C241" s="3"/>
      <c r="D241" s="3"/>
      <c r="E241" s="3"/>
    </row>
    <row r="242" spans="1:5" x14ac:dyDescent="0.25">
      <c r="A242" s="3"/>
      <c r="B242" s="3"/>
      <c r="C242" s="3"/>
      <c r="D242" s="3"/>
      <c r="E242" s="3"/>
    </row>
    <row r="243" spans="1:5" x14ac:dyDescent="0.25">
      <c r="A243" s="3"/>
      <c r="B243" s="3"/>
      <c r="C243" s="3"/>
      <c r="D243" s="3"/>
      <c r="E243" s="3"/>
    </row>
    <row r="244" spans="1:5" x14ac:dyDescent="0.25">
      <c r="A244" s="3"/>
      <c r="B244" s="3"/>
      <c r="C244" s="3"/>
      <c r="D244" s="3"/>
      <c r="E244" s="3"/>
    </row>
    <row r="245" spans="1:5" x14ac:dyDescent="0.25">
      <c r="A245" s="3"/>
      <c r="B245" s="3"/>
      <c r="C245" s="3"/>
      <c r="D245" s="3"/>
      <c r="E245" s="3"/>
    </row>
    <row r="246" spans="1:5" x14ac:dyDescent="0.25">
      <c r="A246" s="3"/>
      <c r="B246" s="3"/>
      <c r="C246" s="3"/>
      <c r="D246" s="3"/>
      <c r="E246" s="3"/>
    </row>
    <row r="247" spans="1:5" x14ac:dyDescent="0.25">
      <c r="A247" s="3"/>
      <c r="B247" s="3"/>
      <c r="C247" s="3"/>
      <c r="D247" s="3"/>
      <c r="E247" s="3"/>
    </row>
    <row r="248" spans="1:5" x14ac:dyDescent="0.25">
      <c r="A248" s="3"/>
      <c r="B248" s="3"/>
      <c r="C248" s="3"/>
      <c r="D248" s="3"/>
      <c r="E248" s="3"/>
    </row>
    <row r="249" spans="1:5" x14ac:dyDescent="0.25">
      <c r="A249" s="3"/>
      <c r="B249" s="3"/>
      <c r="C249" s="3"/>
      <c r="D249" s="3"/>
      <c r="E249" s="3"/>
    </row>
    <row r="250" spans="1:5" x14ac:dyDescent="0.25">
      <c r="A250" s="3"/>
      <c r="B250" s="3"/>
      <c r="C250" s="3"/>
      <c r="D250" s="3"/>
      <c r="E250" s="3"/>
    </row>
    <row r="251" spans="1:5" x14ac:dyDescent="0.25">
      <c r="A251" s="3"/>
      <c r="B251" s="3"/>
      <c r="C251" s="3"/>
      <c r="D251" s="3"/>
      <c r="E251" s="3"/>
    </row>
    <row r="252" spans="1:5" x14ac:dyDescent="0.25">
      <c r="A252" s="3"/>
      <c r="B252" s="3"/>
      <c r="C252" s="3"/>
      <c r="D252" s="3"/>
      <c r="E252" s="3"/>
    </row>
    <row r="253" spans="1:5" x14ac:dyDescent="0.25">
      <c r="A253" s="3"/>
      <c r="B253" s="3"/>
      <c r="C253" s="3"/>
      <c r="D253" s="3"/>
      <c r="E253" s="3"/>
    </row>
    <row r="254" spans="1:5" x14ac:dyDescent="0.25">
      <c r="A254" s="3"/>
      <c r="B254" s="3"/>
      <c r="C254" s="3"/>
      <c r="D254" s="3"/>
      <c r="E254" s="3"/>
    </row>
    <row r="255" spans="1:5" x14ac:dyDescent="0.25">
      <c r="A255" s="3"/>
      <c r="B255" s="3"/>
      <c r="C255" s="3"/>
      <c r="D255" s="3"/>
      <c r="E255" s="3"/>
    </row>
    <row r="256" spans="1:5" x14ac:dyDescent="0.25">
      <c r="A256" s="3"/>
      <c r="B256" s="3"/>
      <c r="C256" s="3"/>
      <c r="D256" s="3"/>
      <c r="E256" s="3"/>
    </row>
    <row r="257" spans="1:5" x14ac:dyDescent="0.25">
      <c r="A257" s="3"/>
      <c r="B257" s="3"/>
      <c r="C257" s="3"/>
      <c r="D257" s="3"/>
      <c r="E257" s="3"/>
    </row>
    <row r="258" spans="1:5" x14ac:dyDescent="0.25">
      <c r="A258" s="3"/>
      <c r="B258" s="3"/>
      <c r="C258" s="3"/>
      <c r="D258" s="3"/>
      <c r="E258" s="3"/>
    </row>
    <row r="259" spans="1:5" x14ac:dyDescent="0.25">
      <c r="A259" s="3"/>
      <c r="B259" s="3"/>
      <c r="C259" s="3"/>
      <c r="D259" s="3"/>
      <c r="E259" s="3"/>
    </row>
    <row r="260" spans="1:5" x14ac:dyDescent="0.25">
      <c r="A260" s="3"/>
      <c r="B260" s="3"/>
      <c r="C260" s="3"/>
      <c r="D260" s="3"/>
      <c r="E260" s="3"/>
    </row>
    <row r="261" spans="1:5" x14ac:dyDescent="0.25">
      <c r="A261" s="3"/>
      <c r="B261" s="3"/>
      <c r="C261" s="3"/>
      <c r="D261" s="3"/>
      <c r="E261" s="3"/>
    </row>
    <row r="262" spans="1:5" x14ac:dyDescent="0.25">
      <c r="A262" s="3"/>
      <c r="B262" s="3"/>
      <c r="C262" s="3"/>
      <c r="D262" s="3"/>
      <c r="E262" s="3"/>
    </row>
    <row r="263" spans="1:5" x14ac:dyDescent="0.25">
      <c r="A263" s="3"/>
      <c r="B263" s="3"/>
      <c r="C263" s="3"/>
      <c r="D263" s="3"/>
      <c r="E263" s="3"/>
    </row>
    <row r="264" spans="1:5" x14ac:dyDescent="0.25">
      <c r="A264" s="3"/>
      <c r="B264" s="3"/>
      <c r="C264" s="3"/>
      <c r="D264" s="3"/>
      <c r="E264" s="3"/>
    </row>
    <row r="265" spans="1:5" x14ac:dyDescent="0.25">
      <c r="A265" s="3"/>
      <c r="B265" s="3"/>
      <c r="C265" s="3"/>
      <c r="D265" s="3"/>
      <c r="E265" s="3"/>
    </row>
    <row r="266" spans="1:5" x14ac:dyDescent="0.25">
      <c r="A266" s="3"/>
      <c r="B266" s="3"/>
      <c r="C266" s="3"/>
      <c r="D266" s="3"/>
      <c r="E266" s="3"/>
    </row>
    <row r="267" spans="1:5" x14ac:dyDescent="0.25">
      <c r="A267" s="3"/>
      <c r="B267" s="3"/>
      <c r="C267" s="3"/>
      <c r="D267" s="3"/>
      <c r="E267" s="3"/>
    </row>
    <row r="268" spans="1:5" x14ac:dyDescent="0.25">
      <c r="A268" s="3"/>
      <c r="B268" s="3"/>
      <c r="C268" s="3"/>
      <c r="D268" s="3"/>
      <c r="E268" s="3"/>
    </row>
    <row r="269" spans="1:5" x14ac:dyDescent="0.25">
      <c r="A269" s="3"/>
      <c r="B269" s="3"/>
      <c r="C269" s="3"/>
      <c r="D269" s="3"/>
      <c r="E269" s="3"/>
    </row>
    <row r="270" spans="1:5" x14ac:dyDescent="0.25">
      <c r="A270" s="3"/>
      <c r="B270" s="3"/>
      <c r="C270" s="3"/>
      <c r="D270" s="3"/>
      <c r="E270" s="3"/>
    </row>
    <row r="271" spans="1:5" x14ac:dyDescent="0.25">
      <c r="A271" s="3"/>
      <c r="B271" s="3"/>
      <c r="C271" s="3"/>
      <c r="D271" s="3"/>
      <c r="E271" s="3"/>
    </row>
    <row r="272" spans="1:5" x14ac:dyDescent="0.25">
      <c r="A272" s="3"/>
      <c r="B272" s="3"/>
      <c r="C272" s="3"/>
      <c r="D272" s="3"/>
      <c r="E272" s="3"/>
    </row>
    <row r="273" spans="1:5" x14ac:dyDescent="0.25">
      <c r="A273" s="3"/>
      <c r="B273" s="3"/>
      <c r="C273" s="3"/>
      <c r="D273" s="3"/>
      <c r="E273" s="3"/>
    </row>
    <row r="274" spans="1:5" x14ac:dyDescent="0.25">
      <c r="A274" s="3"/>
      <c r="B274" s="3"/>
      <c r="C274" s="3"/>
      <c r="D274" s="3"/>
      <c r="E274" s="3"/>
    </row>
    <row r="275" spans="1:5" x14ac:dyDescent="0.25">
      <c r="A275" s="3"/>
      <c r="B275" s="3"/>
      <c r="C275" s="3"/>
      <c r="D275" s="3"/>
      <c r="E275" s="3"/>
    </row>
    <row r="276" spans="1:5" x14ac:dyDescent="0.25">
      <c r="A276" s="3"/>
      <c r="B276" s="3"/>
      <c r="C276" s="3"/>
      <c r="D276" s="3"/>
      <c r="E276" s="3"/>
    </row>
    <row r="277" spans="1:5" x14ac:dyDescent="0.25">
      <c r="A277" s="3"/>
      <c r="B277" s="3"/>
      <c r="C277" s="3"/>
      <c r="D277" s="3"/>
      <c r="E277" s="3"/>
    </row>
    <row r="278" spans="1:5" x14ac:dyDescent="0.25">
      <c r="A278" s="3"/>
      <c r="B278" s="3"/>
      <c r="C278" s="3"/>
      <c r="D278" s="3"/>
      <c r="E278" s="3"/>
    </row>
    <row r="279" spans="1:5" x14ac:dyDescent="0.25">
      <c r="A279" s="3"/>
      <c r="B279" s="3"/>
      <c r="C279" s="3"/>
      <c r="D279" s="3"/>
      <c r="E279" s="3"/>
    </row>
    <row r="280" spans="1:5" x14ac:dyDescent="0.25">
      <c r="A280" s="3"/>
      <c r="B280" s="3"/>
      <c r="C280" s="3"/>
      <c r="D280" s="3"/>
      <c r="E280" s="3"/>
    </row>
    <row r="281" spans="1:5" x14ac:dyDescent="0.25">
      <c r="A281" s="3"/>
      <c r="B281" s="3"/>
      <c r="C281" s="3"/>
      <c r="D281" s="3"/>
      <c r="E281" s="3"/>
    </row>
    <row r="282" spans="1:5" x14ac:dyDescent="0.25">
      <c r="A282" s="3"/>
      <c r="B282" s="3"/>
      <c r="C282" s="3"/>
      <c r="D282" s="3"/>
      <c r="E282" s="3"/>
    </row>
    <row r="283" spans="1:5" x14ac:dyDescent="0.25">
      <c r="A283" s="3"/>
      <c r="B283" s="3"/>
      <c r="C283" s="3"/>
      <c r="D283" s="3"/>
      <c r="E283" s="3"/>
    </row>
    <row r="284" spans="1:5" x14ac:dyDescent="0.25">
      <c r="A284" s="3"/>
      <c r="B284" s="3"/>
      <c r="C284" s="3"/>
      <c r="D284" s="3"/>
      <c r="E284" s="3"/>
    </row>
    <row r="285" spans="1:5" x14ac:dyDescent="0.25">
      <c r="A285" s="3"/>
      <c r="B285" s="3"/>
      <c r="C285" s="3"/>
      <c r="D285" s="3"/>
      <c r="E285" s="3"/>
    </row>
    <row r="286" spans="1:5" x14ac:dyDescent="0.25">
      <c r="A286" s="3"/>
      <c r="B286" s="3"/>
      <c r="C286" s="3"/>
      <c r="D286" s="3"/>
      <c r="E286" s="3"/>
    </row>
    <row r="287" spans="1:5" x14ac:dyDescent="0.25">
      <c r="A287" s="3"/>
      <c r="B287" s="3"/>
      <c r="C287" s="3"/>
      <c r="D287" s="3"/>
      <c r="E287" s="3"/>
    </row>
    <row r="288" spans="1:5" x14ac:dyDescent="0.25">
      <c r="A288" s="3"/>
      <c r="B288" s="3"/>
      <c r="C288" s="3"/>
      <c r="D288" s="3"/>
      <c r="E288" s="3"/>
    </row>
    <row r="289" spans="1:5" x14ac:dyDescent="0.25">
      <c r="A289" s="3"/>
      <c r="B289" s="3"/>
      <c r="C289" s="3"/>
      <c r="D289" s="3"/>
      <c r="E289" s="3"/>
    </row>
    <row r="290" spans="1:5" x14ac:dyDescent="0.25">
      <c r="A290" s="3"/>
      <c r="B290" s="3"/>
      <c r="C290" s="3"/>
      <c r="D290" s="3"/>
      <c r="E290" s="3"/>
    </row>
    <row r="291" spans="1:5" x14ac:dyDescent="0.25">
      <c r="A291" s="3"/>
      <c r="B291" s="3"/>
      <c r="C291" s="3"/>
      <c r="D291" s="3"/>
      <c r="E291" s="3"/>
    </row>
    <row r="292" spans="1:5" x14ac:dyDescent="0.25">
      <c r="A292" s="3"/>
      <c r="B292" s="3"/>
      <c r="C292" s="3"/>
      <c r="D292" s="3"/>
      <c r="E292" s="3"/>
    </row>
    <row r="293" spans="1:5" x14ac:dyDescent="0.25">
      <c r="A293" s="3"/>
      <c r="B293" s="3"/>
      <c r="C293" s="3"/>
      <c r="D293" s="3"/>
      <c r="E293" s="3"/>
    </row>
    <row r="294" spans="1:5" x14ac:dyDescent="0.25">
      <c r="A294" s="3"/>
      <c r="B294" s="3"/>
      <c r="C294" s="3"/>
      <c r="D294" s="3"/>
      <c r="E294" s="3"/>
    </row>
    <row r="295" spans="1:5" x14ac:dyDescent="0.25">
      <c r="A295" s="3"/>
      <c r="B295" s="3"/>
      <c r="C295" s="3"/>
      <c r="D295" s="3"/>
      <c r="E295" s="3"/>
    </row>
    <row r="296" spans="1:5" x14ac:dyDescent="0.25">
      <c r="A296" s="3"/>
      <c r="B296" s="3"/>
      <c r="C296" s="3"/>
      <c r="D296" s="3"/>
      <c r="E296" s="3"/>
    </row>
    <row r="297" spans="1:5" x14ac:dyDescent="0.25">
      <c r="A297" s="3"/>
      <c r="B297" s="3"/>
      <c r="C297" s="3"/>
      <c r="D297" s="3"/>
      <c r="E297" s="3"/>
    </row>
    <row r="298" spans="1:5" x14ac:dyDescent="0.25">
      <c r="A298" s="3"/>
      <c r="B298" s="3"/>
      <c r="C298" s="3"/>
      <c r="D298" s="3"/>
      <c r="E298" s="3"/>
    </row>
    <row r="299" spans="1:5" x14ac:dyDescent="0.25">
      <c r="A299" s="3"/>
      <c r="B299" s="3"/>
      <c r="C299" s="3"/>
      <c r="D299" s="3"/>
      <c r="E299" s="3"/>
    </row>
    <row r="300" spans="1:5" x14ac:dyDescent="0.25">
      <c r="A300" s="3"/>
      <c r="B300" s="3"/>
      <c r="C300" s="3"/>
      <c r="D300" s="3"/>
      <c r="E300" s="3"/>
    </row>
    <row r="301" spans="1:5" x14ac:dyDescent="0.25">
      <c r="A301" s="3"/>
      <c r="B301" s="3"/>
      <c r="C301" s="3"/>
      <c r="D301" s="3"/>
      <c r="E301" s="3"/>
    </row>
    <row r="302" spans="1:5" x14ac:dyDescent="0.25">
      <c r="A302" s="3"/>
      <c r="B302" s="3"/>
      <c r="C302" s="3"/>
      <c r="D302" s="3"/>
      <c r="E302" s="3"/>
    </row>
    <row r="303" spans="1:5" x14ac:dyDescent="0.25">
      <c r="A303" s="3"/>
      <c r="B303" s="3"/>
      <c r="C303" s="3"/>
      <c r="D303" s="3"/>
      <c r="E303" s="3"/>
    </row>
    <row r="304" spans="1:5" x14ac:dyDescent="0.25">
      <c r="A304" s="3"/>
      <c r="B304" s="3"/>
      <c r="C304" s="3"/>
      <c r="D304" s="3"/>
      <c r="E304" s="3"/>
    </row>
    <row r="305" spans="1:5" x14ac:dyDescent="0.25">
      <c r="A305" s="3"/>
      <c r="B305" s="3"/>
      <c r="C305" s="3"/>
      <c r="D305" s="3"/>
      <c r="E305" s="3"/>
    </row>
    <row r="306" spans="1:5" x14ac:dyDescent="0.25">
      <c r="A306" s="3"/>
      <c r="B306" s="3"/>
      <c r="C306" s="3"/>
      <c r="D306" s="3"/>
      <c r="E306" s="3"/>
    </row>
    <row r="307" spans="1:5" x14ac:dyDescent="0.25">
      <c r="A307" s="3"/>
      <c r="B307" s="3"/>
      <c r="C307" s="3"/>
      <c r="D307" s="3"/>
      <c r="E307" s="3"/>
    </row>
    <row r="308" spans="1:5" x14ac:dyDescent="0.25">
      <c r="A308" s="3"/>
      <c r="B308" s="3"/>
      <c r="C308" s="3"/>
      <c r="D308" s="3"/>
      <c r="E308" s="3"/>
    </row>
    <row r="309" spans="1:5" x14ac:dyDescent="0.25">
      <c r="A309" s="3"/>
      <c r="B309" s="3"/>
      <c r="C309" s="3"/>
      <c r="D309" s="3"/>
      <c r="E309" s="3"/>
    </row>
    <row r="310" spans="1:5" x14ac:dyDescent="0.25">
      <c r="A310" s="3"/>
      <c r="B310" s="3"/>
      <c r="C310" s="3"/>
      <c r="D310" s="3"/>
      <c r="E310" s="3"/>
    </row>
    <row r="311" spans="1:5" x14ac:dyDescent="0.25">
      <c r="A311" s="3"/>
      <c r="B311" s="3"/>
      <c r="C311" s="3"/>
      <c r="D311" s="3"/>
      <c r="E311" s="3"/>
    </row>
    <row r="312" spans="1:5" x14ac:dyDescent="0.25">
      <c r="A312" s="3"/>
      <c r="B312" s="3"/>
      <c r="C312" s="3"/>
      <c r="D312" s="3"/>
      <c r="E312" s="3"/>
    </row>
    <row r="313" spans="1:5" x14ac:dyDescent="0.25">
      <c r="A313" s="3"/>
      <c r="B313" s="3"/>
      <c r="C313" s="3"/>
      <c r="D313" s="3"/>
      <c r="E313" s="3"/>
    </row>
    <row r="314" spans="1:5" x14ac:dyDescent="0.25">
      <c r="A314" s="3"/>
      <c r="B314" s="3"/>
      <c r="C314" s="3"/>
      <c r="D314" s="3"/>
      <c r="E314" s="3"/>
    </row>
    <row r="315" spans="1:5" x14ac:dyDescent="0.25">
      <c r="A315" s="3"/>
      <c r="B315" s="3"/>
      <c r="C315" s="3"/>
      <c r="D315" s="3"/>
      <c r="E315" s="3"/>
    </row>
    <row r="316" spans="1:5" x14ac:dyDescent="0.25">
      <c r="A316" s="3"/>
      <c r="B316" s="3"/>
      <c r="C316" s="3"/>
      <c r="D316" s="3"/>
      <c r="E316" s="3"/>
    </row>
    <row r="317" spans="1:5" x14ac:dyDescent="0.25">
      <c r="A317" s="3"/>
      <c r="B317" s="3"/>
      <c r="C317" s="3"/>
      <c r="D317" s="3"/>
      <c r="E317" s="3"/>
    </row>
    <row r="318" spans="1:5" x14ac:dyDescent="0.25">
      <c r="A318" s="3"/>
      <c r="B318" s="3"/>
      <c r="C318" s="3"/>
      <c r="D318" s="3"/>
      <c r="E318" s="3"/>
    </row>
    <row r="319" spans="1:5" x14ac:dyDescent="0.25">
      <c r="A319" s="3"/>
      <c r="B319" s="3"/>
      <c r="C319" s="3"/>
      <c r="D319" s="3"/>
      <c r="E319" s="3"/>
    </row>
    <row r="320" spans="1:5" x14ac:dyDescent="0.25">
      <c r="A320" s="3"/>
      <c r="B320" s="3"/>
      <c r="C320" s="3"/>
      <c r="D320" s="3"/>
      <c r="E320" s="3"/>
    </row>
    <row r="321" spans="1:5" x14ac:dyDescent="0.25">
      <c r="A321" s="3"/>
      <c r="B321" s="3"/>
      <c r="C321" s="3"/>
      <c r="D321" s="3"/>
      <c r="E321" s="3"/>
    </row>
    <row r="322" spans="1:5" x14ac:dyDescent="0.25">
      <c r="A322" s="3"/>
      <c r="B322" s="3"/>
      <c r="C322" s="3"/>
      <c r="D322" s="3"/>
      <c r="E322" s="3"/>
    </row>
    <row r="323" spans="1:5" x14ac:dyDescent="0.25">
      <c r="A323" s="3"/>
      <c r="B323" s="3"/>
      <c r="C323" s="3"/>
      <c r="D323" s="3"/>
      <c r="E323" s="3"/>
    </row>
    <row r="324" spans="1:5" x14ac:dyDescent="0.25">
      <c r="A324" s="3"/>
      <c r="B324" s="3"/>
      <c r="C324" s="3"/>
      <c r="D324" s="3"/>
      <c r="E324" s="3"/>
    </row>
    <row r="325" spans="1:5" x14ac:dyDescent="0.25">
      <c r="A325" s="3"/>
      <c r="B325" s="3"/>
      <c r="C325" s="3"/>
      <c r="D325" s="3"/>
      <c r="E325" s="3"/>
    </row>
    <row r="326" spans="1:5" x14ac:dyDescent="0.25">
      <c r="A326" s="3"/>
      <c r="B326" s="3"/>
      <c r="C326" s="3"/>
      <c r="D326" s="3"/>
      <c r="E326" s="3"/>
    </row>
    <row r="327" spans="1:5" x14ac:dyDescent="0.25">
      <c r="A327" s="3"/>
      <c r="B327" s="3"/>
      <c r="C327" s="3"/>
      <c r="D327" s="3"/>
      <c r="E327" s="3"/>
    </row>
    <row r="328" spans="1:5" x14ac:dyDescent="0.25">
      <c r="A328" s="3"/>
      <c r="B328" s="3"/>
      <c r="C328" s="3"/>
      <c r="D328" s="3"/>
      <c r="E328" s="3"/>
    </row>
    <row r="329" spans="1:5" x14ac:dyDescent="0.25">
      <c r="A329" s="3"/>
      <c r="B329" s="3"/>
      <c r="C329" s="3"/>
      <c r="D329" s="3"/>
      <c r="E329" s="3"/>
    </row>
    <row r="330" spans="1:5" x14ac:dyDescent="0.25">
      <c r="A330" s="3"/>
      <c r="B330" s="3"/>
      <c r="C330" s="3"/>
      <c r="D330" s="3"/>
      <c r="E330" s="3"/>
    </row>
    <row r="331" spans="1:5" x14ac:dyDescent="0.25">
      <c r="A331" s="3"/>
      <c r="B331" s="3"/>
      <c r="C331" s="3"/>
      <c r="D331" s="3"/>
      <c r="E331" s="3"/>
    </row>
    <row r="332" spans="1:5" x14ac:dyDescent="0.25">
      <c r="A332" s="3"/>
      <c r="B332" s="3"/>
      <c r="C332" s="3"/>
      <c r="D332" s="3"/>
      <c r="E332" s="3"/>
    </row>
    <row r="333" spans="1:5" x14ac:dyDescent="0.25">
      <c r="A333" s="3"/>
      <c r="B333" s="3"/>
      <c r="C333" s="3"/>
      <c r="D333" s="3"/>
      <c r="E333" s="3"/>
    </row>
    <row r="334" spans="1:5" x14ac:dyDescent="0.25">
      <c r="A334" s="3"/>
      <c r="B334" s="3"/>
      <c r="C334" s="3"/>
      <c r="D334" s="3"/>
      <c r="E334" s="3"/>
    </row>
    <row r="335" spans="1:5" x14ac:dyDescent="0.25">
      <c r="A335" s="3"/>
      <c r="B335" s="3"/>
      <c r="C335" s="3"/>
      <c r="D335" s="3"/>
      <c r="E335" s="3"/>
    </row>
    <row r="336" spans="1:5" x14ac:dyDescent="0.25">
      <c r="A336" s="3"/>
      <c r="B336" s="3"/>
      <c r="C336" s="3"/>
      <c r="D336" s="3"/>
      <c r="E336" s="3"/>
    </row>
    <row r="337" spans="1:5" x14ac:dyDescent="0.25">
      <c r="A337" s="3"/>
      <c r="B337" s="3"/>
      <c r="C337" s="3"/>
      <c r="D337" s="3"/>
      <c r="E337" s="3"/>
    </row>
    <row r="338" spans="1:5" x14ac:dyDescent="0.25">
      <c r="A338" s="3"/>
      <c r="B338" s="3"/>
      <c r="C338" s="3"/>
      <c r="D338" s="3"/>
      <c r="E338" s="3"/>
    </row>
    <row r="339" spans="1:5" x14ac:dyDescent="0.25">
      <c r="A339" s="3"/>
      <c r="B339" s="3"/>
      <c r="C339" s="3"/>
      <c r="D339" s="3"/>
      <c r="E339" s="3"/>
    </row>
    <row r="340" spans="1:5" x14ac:dyDescent="0.25">
      <c r="A340" s="3"/>
      <c r="B340" s="3"/>
      <c r="C340" s="3"/>
      <c r="D340" s="3"/>
      <c r="E340" s="3"/>
    </row>
    <row r="341" spans="1:5" x14ac:dyDescent="0.25">
      <c r="A341" s="3"/>
      <c r="B341" s="3"/>
      <c r="C341" s="3"/>
      <c r="D341" s="3"/>
      <c r="E341" s="3"/>
    </row>
    <row r="342" spans="1:5" x14ac:dyDescent="0.25">
      <c r="A342" s="3"/>
      <c r="B342" s="3"/>
      <c r="C342" s="3"/>
      <c r="D342" s="3"/>
      <c r="E342" s="3"/>
    </row>
    <row r="343" spans="1:5" x14ac:dyDescent="0.25">
      <c r="A343" s="3"/>
      <c r="B343" s="3"/>
      <c r="C343" s="3"/>
      <c r="D343" s="3"/>
      <c r="E343" s="3"/>
    </row>
    <row r="344" spans="1:5" x14ac:dyDescent="0.25">
      <c r="A344" s="3"/>
      <c r="B344" s="3"/>
      <c r="C344" s="3"/>
      <c r="D344" s="3"/>
      <c r="E344" s="3"/>
    </row>
    <row r="345" spans="1:5" x14ac:dyDescent="0.25">
      <c r="A345" s="3"/>
      <c r="B345" s="3"/>
      <c r="C345" s="3"/>
      <c r="D345" s="3"/>
      <c r="E345" s="3"/>
    </row>
    <row r="346" spans="1:5" x14ac:dyDescent="0.25">
      <c r="A346" s="3"/>
      <c r="B346" s="3"/>
      <c r="C346" s="3"/>
      <c r="D346" s="3"/>
      <c r="E346" s="3"/>
    </row>
    <row r="347" spans="1:5" x14ac:dyDescent="0.25">
      <c r="A347" s="3"/>
      <c r="B347" s="3"/>
      <c r="C347" s="3"/>
      <c r="D347" s="3"/>
      <c r="E347" s="3"/>
    </row>
    <row r="348" spans="1:5" x14ac:dyDescent="0.25">
      <c r="A348" s="3"/>
      <c r="B348" s="3"/>
      <c r="C348" s="3"/>
      <c r="D348" s="3"/>
      <c r="E348" s="3"/>
    </row>
    <row r="349" spans="1:5" x14ac:dyDescent="0.25">
      <c r="A349" s="3"/>
      <c r="B349" s="3"/>
      <c r="C349" s="3"/>
      <c r="D349" s="3"/>
      <c r="E349" s="3"/>
    </row>
    <row r="350" spans="1:5" x14ac:dyDescent="0.25">
      <c r="A350" s="3"/>
      <c r="B350" s="3"/>
      <c r="C350" s="3"/>
      <c r="D350" s="3"/>
      <c r="E350" s="3"/>
    </row>
    <row r="351" spans="1:5" x14ac:dyDescent="0.25">
      <c r="A351" s="3"/>
      <c r="B351" s="3"/>
      <c r="C351" s="3"/>
      <c r="D351" s="3"/>
      <c r="E351" s="3"/>
    </row>
    <row r="352" spans="1:5" x14ac:dyDescent="0.25">
      <c r="A352" s="3"/>
      <c r="B352" s="3"/>
      <c r="C352" s="3"/>
      <c r="D352" s="3"/>
      <c r="E352" s="3"/>
    </row>
    <row r="353" spans="1:5" x14ac:dyDescent="0.25">
      <c r="A353" s="3"/>
      <c r="B353" s="3"/>
      <c r="C353" s="3"/>
      <c r="D353" s="3"/>
      <c r="E353" s="3"/>
    </row>
    <row r="354" spans="1:5" x14ac:dyDescent="0.25">
      <c r="A354" s="3"/>
      <c r="B354" s="3"/>
      <c r="C354" s="3"/>
      <c r="D354" s="3"/>
      <c r="E354" s="3"/>
    </row>
    <row r="355" spans="1:5" x14ac:dyDescent="0.25">
      <c r="A355" s="3"/>
      <c r="B355" s="3"/>
      <c r="C355" s="3"/>
      <c r="D355" s="3"/>
      <c r="E355" s="3"/>
    </row>
    <row r="356" spans="1:5" x14ac:dyDescent="0.25">
      <c r="A356" s="3"/>
      <c r="B356" s="3"/>
      <c r="C356" s="3"/>
      <c r="D356" s="3"/>
      <c r="E356" s="3"/>
    </row>
    <row r="357" spans="1:5" x14ac:dyDescent="0.25">
      <c r="A357" s="3"/>
      <c r="B357" s="3"/>
      <c r="C357" s="3"/>
      <c r="D357" s="3"/>
      <c r="E357" s="3"/>
    </row>
    <row r="358" spans="1:5" x14ac:dyDescent="0.25">
      <c r="A358" s="3"/>
      <c r="B358" s="3"/>
      <c r="C358" s="3"/>
      <c r="D358" s="3"/>
      <c r="E358" s="3"/>
    </row>
    <row r="359" spans="1:5" x14ac:dyDescent="0.25">
      <c r="A359" s="3"/>
      <c r="B359" s="3"/>
      <c r="C359" s="3"/>
      <c r="D359" s="3"/>
      <c r="E359" s="3"/>
    </row>
    <row r="360" spans="1:5" x14ac:dyDescent="0.25">
      <c r="A360" s="3"/>
      <c r="B360" s="3"/>
      <c r="C360" s="3"/>
      <c r="D360" s="3"/>
      <c r="E360" s="3"/>
    </row>
    <row r="361" spans="1:5" x14ac:dyDescent="0.25">
      <c r="A361" s="3"/>
      <c r="B361" s="3"/>
      <c r="C361" s="3"/>
      <c r="D361" s="3"/>
      <c r="E361" s="3"/>
    </row>
    <row r="362" spans="1:5" x14ac:dyDescent="0.25">
      <c r="A362" s="3"/>
      <c r="B362" s="3"/>
      <c r="C362" s="3"/>
      <c r="D362" s="3"/>
      <c r="E362" s="3"/>
    </row>
    <row r="363" spans="1:5" x14ac:dyDescent="0.25">
      <c r="A363" s="3"/>
      <c r="B363" s="3"/>
      <c r="C363" s="3"/>
      <c r="D363" s="3"/>
      <c r="E363" s="3"/>
    </row>
    <row r="364" spans="1:5" x14ac:dyDescent="0.25">
      <c r="A364" s="3"/>
      <c r="B364" s="3"/>
      <c r="C364" s="3"/>
      <c r="D364" s="3"/>
      <c r="E364" s="3"/>
    </row>
    <row r="365" spans="1:5" x14ac:dyDescent="0.25">
      <c r="A365" s="3"/>
      <c r="B365" s="3"/>
      <c r="C365" s="3"/>
      <c r="D365" s="3"/>
      <c r="E365" s="3"/>
    </row>
    <row r="366" spans="1:5" x14ac:dyDescent="0.25">
      <c r="A366" s="3"/>
      <c r="B366" s="3"/>
      <c r="C366" s="3"/>
      <c r="D366" s="3"/>
      <c r="E366" s="3"/>
    </row>
    <row r="367" spans="1:5" x14ac:dyDescent="0.25">
      <c r="A367" s="3"/>
      <c r="B367" s="3"/>
      <c r="C367" s="3"/>
      <c r="D367" s="3"/>
      <c r="E367" s="3"/>
    </row>
    <row r="368" spans="1:5" x14ac:dyDescent="0.25">
      <c r="A368" s="3"/>
      <c r="B368" s="3"/>
      <c r="C368" s="3"/>
      <c r="D368" s="3"/>
      <c r="E368" s="3"/>
    </row>
    <row r="369" spans="1:5" x14ac:dyDescent="0.25">
      <c r="A369" s="3"/>
      <c r="B369" s="3"/>
      <c r="C369" s="3"/>
      <c r="D369" s="3"/>
      <c r="E369" s="3"/>
    </row>
    <row r="370" spans="1:5" x14ac:dyDescent="0.25">
      <c r="A370" s="3"/>
      <c r="B370" s="3"/>
      <c r="C370" s="3"/>
      <c r="D370" s="3"/>
      <c r="E370" s="3"/>
    </row>
    <row r="371" spans="1:5" x14ac:dyDescent="0.25">
      <c r="A371" s="3"/>
      <c r="B371" s="3"/>
      <c r="C371" s="3"/>
      <c r="D371" s="3"/>
      <c r="E371" s="3"/>
    </row>
    <row r="372" spans="1:5" x14ac:dyDescent="0.25">
      <c r="A372" s="3"/>
      <c r="B372" s="3"/>
      <c r="C372" s="3"/>
      <c r="D372" s="3"/>
      <c r="E372" s="3"/>
    </row>
    <row r="373" spans="1:5" x14ac:dyDescent="0.25">
      <c r="A373" s="3"/>
      <c r="B373" s="3"/>
      <c r="C373" s="3"/>
      <c r="D373" s="3"/>
      <c r="E373" s="3"/>
    </row>
    <row r="374" spans="1:5" x14ac:dyDescent="0.25">
      <c r="A374" s="3"/>
      <c r="B374" s="3"/>
      <c r="C374" s="3"/>
      <c r="D374" s="3"/>
      <c r="E374" s="3"/>
    </row>
    <row r="375" spans="1:5" x14ac:dyDescent="0.25">
      <c r="A375" s="3"/>
      <c r="B375" s="3"/>
      <c r="C375" s="3"/>
      <c r="D375" s="3"/>
      <c r="E375" s="3"/>
    </row>
    <row r="376" spans="1:5" x14ac:dyDescent="0.25">
      <c r="A376" s="3"/>
      <c r="B376" s="3"/>
      <c r="C376" s="3"/>
      <c r="D376" s="3"/>
      <c r="E376" s="3"/>
    </row>
    <row r="377" spans="1:5" x14ac:dyDescent="0.25">
      <c r="A377" s="3"/>
      <c r="B377" s="3"/>
      <c r="C377" s="3"/>
      <c r="D377" s="3"/>
      <c r="E377" s="3"/>
    </row>
    <row r="378" spans="1:5" x14ac:dyDescent="0.25">
      <c r="A378" s="3"/>
      <c r="B378" s="3"/>
      <c r="C378" s="3"/>
      <c r="D378" s="3"/>
      <c r="E378" s="3"/>
    </row>
    <row r="379" spans="1:5" x14ac:dyDescent="0.25">
      <c r="A379" s="3"/>
      <c r="B379" s="3"/>
      <c r="C379" s="3"/>
      <c r="D379" s="3"/>
      <c r="E379" s="3"/>
    </row>
    <row r="380" spans="1:5" x14ac:dyDescent="0.25">
      <c r="A380" s="3"/>
      <c r="B380" s="3"/>
      <c r="C380" s="3"/>
      <c r="D380" s="3"/>
      <c r="E380" s="3"/>
    </row>
    <row r="381" spans="1:5" x14ac:dyDescent="0.25">
      <c r="A381" s="3"/>
      <c r="B381" s="3"/>
      <c r="C381" s="3"/>
      <c r="D381" s="3"/>
      <c r="E381" s="3"/>
    </row>
    <row r="382" spans="1:5" x14ac:dyDescent="0.25">
      <c r="A382" s="3"/>
      <c r="B382" s="3"/>
      <c r="C382" s="3"/>
      <c r="D382" s="3"/>
      <c r="E382" s="3"/>
    </row>
    <row r="383" spans="1:5" x14ac:dyDescent="0.25">
      <c r="A383" s="3"/>
      <c r="B383" s="3"/>
      <c r="C383" s="3"/>
      <c r="D383" s="3"/>
      <c r="E383" s="3"/>
    </row>
    <row r="384" spans="1:5" x14ac:dyDescent="0.25">
      <c r="A384" s="3"/>
      <c r="B384" s="3"/>
      <c r="C384" s="3"/>
      <c r="D384" s="3"/>
      <c r="E384" s="3"/>
    </row>
    <row r="385" spans="1:5" x14ac:dyDescent="0.25">
      <c r="A385" s="3"/>
      <c r="B385" s="3"/>
      <c r="C385" s="3"/>
      <c r="D385" s="3"/>
      <c r="E385" s="3"/>
    </row>
    <row r="386" spans="1:5" x14ac:dyDescent="0.25">
      <c r="A386" s="3"/>
      <c r="B386" s="3"/>
      <c r="C386" s="3"/>
      <c r="D386" s="3"/>
      <c r="E386" s="3"/>
    </row>
    <row r="387" spans="1:5" x14ac:dyDescent="0.25">
      <c r="A387" s="3"/>
      <c r="B387" s="3"/>
      <c r="C387" s="3"/>
      <c r="D387" s="3"/>
      <c r="E387" s="3"/>
    </row>
    <row r="388" spans="1:5" x14ac:dyDescent="0.25">
      <c r="A388" s="3"/>
      <c r="B388" s="3"/>
      <c r="C388" s="3"/>
      <c r="D388" s="3"/>
      <c r="E388" s="3"/>
    </row>
    <row r="389" spans="1:5" x14ac:dyDescent="0.25">
      <c r="A389" s="3"/>
      <c r="B389" s="3"/>
      <c r="C389" s="3"/>
      <c r="D389" s="3"/>
      <c r="E389" s="3"/>
    </row>
    <row r="390" spans="1:5" x14ac:dyDescent="0.25">
      <c r="A390" s="3"/>
      <c r="B390" s="3"/>
      <c r="C390" s="3"/>
      <c r="D390" s="3"/>
      <c r="E390" s="3"/>
    </row>
    <row r="391" spans="1:5" x14ac:dyDescent="0.25">
      <c r="A391" s="3"/>
      <c r="B391" s="3"/>
      <c r="C391" s="3"/>
      <c r="D391" s="3"/>
      <c r="E391" s="3"/>
    </row>
    <row r="392" spans="1:5" x14ac:dyDescent="0.25">
      <c r="A392" s="3"/>
      <c r="B392" s="3"/>
      <c r="C392" s="3"/>
      <c r="D392" s="3"/>
      <c r="E392" s="3"/>
    </row>
    <row r="393" spans="1:5" x14ac:dyDescent="0.25">
      <c r="A393" s="3"/>
      <c r="B393" s="3"/>
      <c r="C393" s="3"/>
      <c r="D393" s="3"/>
      <c r="E393" s="3"/>
    </row>
    <row r="394" spans="1:5" x14ac:dyDescent="0.25">
      <c r="A394" s="3"/>
      <c r="B394" s="3"/>
      <c r="C394" s="3"/>
      <c r="D394" s="3"/>
      <c r="E394" s="3"/>
    </row>
    <row r="395" spans="1:5" x14ac:dyDescent="0.25">
      <c r="A395" s="3"/>
      <c r="B395" s="3"/>
      <c r="C395" s="3"/>
      <c r="D395" s="3"/>
      <c r="E395" s="3"/>
    </row>
    <row r="396" spans="1:5" x14ac:dyDescent="0.25">
      <c r="A396" s="3"/>
      <c r="B396" s="3"/>
      <c r="C396" s="3"/>
      <c r="D396" s="3"/>
      <c r="E396" s="3"/>
    </row>
    <row r="397" spans="1:5" x14ac:dyDescent="0.25">
      <c r="A397" s="3"/>
      <c r="B397" s="3"/>
      <c r="C397" s="3"/>
      <c r="D397" s="3"/>
      <c r="E397" s="3"/>
    </row>
    <row r="398" spans="1:5" x14ac:dyDescent="0.25">
      <c r="A398" s="3"/>
      <c r="B398" s="3"/>
      <c r="C398" s="3"/>
      <c r="D398" s="3"/>
      <c r="E398" s="3"/>
    </row>
    <row r="399" spans="1:5" x14ac:dyDescent="0.25">
      <c r="A399" s="3"/>
      <c r="B399" s="3"/>
      <c r="C399" s="3"/>
      <c r="D399" s="3"/>
      <c r="E399" s="3"/>
    </row>
    <row r="400" spans="1:5" x14ac:dyDescent="0.25">
      <c r="A400" s="3"/>
      <c r="B400" s="3"/>
      <c r="C400" s="3"/>
      <c r="D400" s="3"/>
      <c r="E400" s="3"/>
    </row>
    <row r="401" spans="1:5" x14ac:dyDescent="0.25">
      <c r="A401" s="3"/>
      <c r="B401" s="3"/>
      <c r="C401" s="3"/>
      <c r="D401" s="3"/>
      <c r="E401" s="3"/>
    </row>
    <row r="402" spans="1:5" x14ac:dyDescent="0.25">
      <c r="A402" s="3"/>
      <c r="B402" s="3"/>
      <c r="C402" s="3"/>
      <c r="D402" s="3"/>
      <c r="E402" s="3"/>
    </row>
    <row r="403" spans="1:5" x14ac:dyDescent="0.25">
      <c r="A403" s="3"/>
      <c r="B403" s="3"/>
      <c r="C403" s="3"/>
      <c r="D403" s="3"/>
      <c r="E403" s="3"/>
    </row>
    <row r="404" spans="1:5" x14ac:dyDescent="0.25">
      <c r="A404" s="3"/>
      <c r="B404" s="3"/>
      <c r="C404" s="3"/>
      <c r="D404" s="3"/>
      <c r="E404" s="3"/>
    </row>
    <row r="405" spans="1:5" x14ac:dyDescent="0.25">
      <c r="A405" s="3"/>
      <c r="B405" s="3"/>
      <c r="C405" s="3"/>
      <c r="D405" s="3"/>
      <c r="E405" s="3"/>
    </row>
    <row r="406" spans="1:5" x14ac:dyDescent="0.25">
      <c r="A406" s="3"/>
      <c r="B406" s="3"/>
      <c r="C406" s="3"/>
      <c r="D406" s="3"/>
      <c r="E406" s="3"/>
    </row>
    <row r="407" spans="1:5" x14ac:dyDescent="0.25">
      <c r="A407" s="3"/>
      <c r="B407" s="3"/>
      <c r="C407" s="3"/>
      <c r="D407" s="3"/>
      <c r="E407" s="3"/>
    </row>
    <row r="408" spans="1:5" x14ac:dyDescent="0.25">
      <c r="A408" s="3"/>
      <c r="B408" s="3"/>
      <c r="C408" s="3"/>
      <c r="D408" s="3"/>
      <c r="E408" s="3"/>
    </row>
    <row r="409" spans="1:5" x14ac:dyDescent="0.25">
      <c r="A409" s="3"/>
      <c r="B409" s="3"/>
      <c r="C409" s="3"/>
      <c r="D409" s="3"/>
      <c r="E409" s="3"/>
    </row>
    <row r="410" spans="1:5" x14ac:dyDescent="0.25">
      <c r="A410" s="3"/>
      <c r="B410" s="3"/>
      <c r="C410" s="3"/>
      <c r="D410" s="3"/>
      <c r="E410" s="3"/>
    </row>
    <row r="411" spans="1:5" x14ac:dyDescent="0.25">
      <c r="A411" s="3"/>
      <c r="B411" s="3"/>
      <c r="C411" s="3"/>
      <c r="D411" s="3"/>
      <c r="E411" s="3"/>
    </row>
    <row r="412" spans="1:5" x14ac:dyDescent="0.25">
      <c r="A412" s="3"/>
      <c r="B412" s="3"/>
      <c r="C412" s="3"/>
      <c r="D412" s="3"/>
      <c r="E412" s="3"/>
    </row>
    <row r="413" spans="1:5" x14ac:dyDescent="0.25">
      <c r="A413" s="3"/>
      <c r="B413" s="3"/>
      <c r="C413" s="3"/>
      <c r="D413" s="3"/>
      <c r="E413" s="3"/>
    </row>
    <row r="414" spans="1:5" x14ac:dyDescent="0.25">
      <c r="A414" s="3"/>
      <c r="B414" s="3"/>
      <c r="C414" s="3"/>
      <c r="D414" s="3"/>
      <c r="E414" s="3"/>
    </row>
    <row r="415" spans="1:5" x14ac:dyDescent="0.25">
      <c r="A415" s="3"/>
      <c r="B415" s="3"/>
      <c r="C415" s="3"/>
      <c r="D415" s="3"/>
      <c r="E415" s="3"/>
    </row>
    <row r="416" spans="1:5" x14ac:dyDescent="0.25">
      <c r="A416" s="3"/>
      <c r="B416" s="3"/>
      <c r="C416" s="3"/>
      <c r="D416" s="3"/>
      <c r="E416" s="3"/>
    </row>
    <row r="417" spans="1:5" x14ac:dyDescent="0.25">
      <c r="A417" s="3"/>
      <c r="B417" s="3"/>
      <c r="C417" s="3"/>
      <c r="D417" s="3"/>
      <c r="E417" s="3"/>
    </row>
    <row r="418" spans="1:5" x14ac:dyDescent="0.25">
      <c r="A418" s="3"/>
      <c r="B418" s="3"/>
      <c r="C418" s="3"/>
      <c r="D418" s="3"/>
      <c r="E418" s="3"/>
    </row>
    <row r="419" spans="1:5" x14ac:dyDescent="0.25">
      <c r="A419" s="3"/>
      <c r="B419" s="3"/>
      <c r="C419" s="3"/>
      <c r="D419" s="3"/>
      <c r="E419" s="3"/>
    </row>
    <row r="420" spans="1:5" x14ac:dyDescent="0.25">
      <c r="A420" s="3"/>
      <c r="B420" s="3"/>
      <c r="C420" s="3"/>
      <c r="D420" s="3"/>
      <c r="E420" s="3"/>
    </row>
    <row r="421" spans="1:5" x14ac:dyDescent="0.25">
      <c r="A421" s="3"/>
      <c r="B421" s="3"/>
      <c r="C421" s="3"/>
      <c r="D421" s="3"/>
      <c r="E421" s="3"/>
    </row>
    <row r="422" spans="1:5" x14ac:dyDescent="0.25">
      <c r="A422" s="3"/>
      <c r="B422" s="3"/>
      <c r="C422" s="3"/>
      <c r="D422" s="3"/>
      <c r="E422" s="3"/>
    </row>
    <row r="423" spans="1:5" x14ac:dyDescent="0.25">
      <c r="A423" s="3"/>
      <c r="B423" s="3"/>
      <c r="C423" s="3"/>
      <c r="D423" s="3"/>
      <c r="E423" s="3"/>
    </row>
    <row r="424" spans="1:5" x14ac:dyDescent="0.25">
      <c r="A424" s="3"/>
      <c r="B424" s="3"/>
      <c r="C424" s="3"/>
      <c r="D424" s="3"/>
      <c r="E424" s="3"/>
    </row>
    <row r="425" spans="1:5" x14ac:dyDescent="0.25">
      <c r="A425" s="3"/>
      <c r="B425" s="3"/>
      <c r="C425" s="3"/>
      <c r="D425" s="3"/>
      <c r="E425" s="3"/>
    </row>
    <row r="426" spans="1:5" x14ac:dyDescent="0.25">
      <c r="A426" s="3"/>
      <c r="B426" s="3"/>
      <c r="C426" s="3"/>
      <c r="D426" s="3"/>
      <c r="E426" s="3"/>
    </row>
    <row r="427" spans="1:5" x14ac:dyDescent="0.25">
      <c r="A427" s="3"/>
      <c r="B427" s="3"/>
      <c r="C427" s="3"/>
      <c r="D427" s="3"/>
      <c r="E427" s="3"/>
    </row>
    <row r="428" spans="1:5" x14ac:dyDescent="0.25">
      <c r="A428" s="3"/>
      <c r="B428" s="3"/>
      <c r="C428" s="3"/>
      <c r="D428" s="3"/>
      <c r="E428" s="3"/>
    </row>
    <row r="429" spans="1:5" x14ac:dyDescent="0.25">
      <c r="A429" s="3"/>
      <c r="B429" s="3"/>
      <c r="C429" s="3"/>
      <c r="D429" s="3"/>
      <c r="E429" s="3"/>
    </row>
    <row r="430" spans="1:5" x14ac:dyDescent="0.25">
      <c r="A430" s="3"/>
      <c r="B430" s="3"/>
      <c r="C430" s="3"/>
      <c r="D430" s="3"/>
      <c r="E430" s="3"/>
    </row>
    <row r="431" spans="1:5" x14ac:dyDescent="0.25">
      <c r="A431" s="3"/>
      <c r="B431" s="3"/>
      <c r="C431" s="3"/>
      <c r="D431" s="3"/>
      <c r="E431" s="3"/>
    </row>
    <row r="432" spans="1:5" x14ac:dyDescent="0.25">
      <c r="A432" s="3"/>
      <c r="B432" s="3"/>
      <c r="C432" s="3"/>
      <c r="D432" s="3"/>
      <c r="E432" s="3"/>
    </row>
    <row r="433" spans="1:5" x14ac:dyDescent="0.25">
      <c r="A433" s="3"/>
      <c r="B433" s="3"/>
      <c r="C433" s="3"/>
      <c r="D433" s="3"/>
      <c r="E433" s="3"/>
    </row>
    <row r="434" spans="1:5" x14ac:dyDescent="0.25">
      <c r="A434" s="3"/>
      <c r="B434" s="3"/>
      <c r="C434" s="3"/>
      <c r="D434" s="3"/>
      <c r="E434" s="3"/>
    </row>
    <row r="435" spans="1:5" x14ac:dyDescent="0.25">
      <c r="A435" s="3"/>
      <c r="B435" s="3"/>
      <c r="C435" s="3"/>
      <c r="D435" s="3"/>
      <c r="E435" s="3"/>
    </row>
    <row r="436" spans="1:5" x14ac:dyDescent="0.25">
      <c r="A436" s="3"/>
      <c r="B436" s="3"/>
      <c r="C436" s="3"/>
      <c r="D436" s="3"/>
      <c r="E436" s="3"/>
    </row>
    <row r="437" spans="1:5" x14ac:dyDescent="0.25">
      <c r="A437" s="3"/>
      <c r="B437" s="3"/>
      <c r="C437" s="3"/>
      <c r="D437" s="3"/>
      <c r="E437" s="3"/>
    </row>
    <row r="438" spans="1:5" x14ac:dyDescent="0.25">
      <c r="A438" s="3"/>
      <c r="B438" s="3"/>
      <c r="C438" s="3"/>
      <c r="D438" s="3"/>
      <c r="E438" s="3"/>
    </row>
    <row r="439" spans="1:5" x14ac:dyDescent="0.25">
      <c r="A439" s="3"/>
      <c r="B439" s="3"/>
      <c r="C439" s="3"/>
      <c r="D439" s="3"/>
      <c r="E439" s="3"/>
    </row>
    <row r="440" spans="1:5" x14ac:dyDescent="0.25">
      <c r="A440" s="3"/>
      <c r="B440" s="3"/>
      <c r="C440" s="3"/>
      <c r="D440" s="3"/>
      <c r="E440" s="3"/>
    </row>
    <row r="441" spans="1:5" x14ac:dyDescent="0.25">
      <c r="A441" s="3"/>
      <c r="B441" s="3"/>
      <c r="C441" s="3"/>
      <c r="D441" s="3"/>
      <c r="E441" s="3"/>
    </row>
    <row r="442" spans="1:5" x14ac:dyDescent="0.25">
      <c r="A442" s="3"/>
      <c r="B442" s="3"/>
      <c r="C442" s="3"/>
      <c r="D442" s="3"/>
      <c r="E442" s="3"/>
    </row>
    <row r="443" spans="1:5" x14ac:dyDescent="0.25">
      <c r="A443" s="3"/>
      <c r="B443" s="3"/>
      <c r="C443" s="3"/>
      <c r="D443" s="3"/>
      <c r="E443" s="3"/>
    </row>
    <row r="444" spans="1:5" x14ac:dyDescent="0.25">
      <c r="A444" s="3"/>
      <c r="B444" s="3"/>
      <c r="C444" s="3"/>
      <c r="D444" s="3"/>
      <c r="E444" s="3"/>
    </row>
    <row r="445" spans="1:5" x14ac:dyDescent="0.25">
      <c r="A445" s="3"/>
      <c r="B445" s="3"/>
      <c r="C445" s="3"/>
      <c r="D445" s="3"/>
      <c r="E445" s="3"/>
    </row>
    <row r="446" spans="1:5" x14ac:dyDescent="0.25">
      <c r="A446" s="3"/>
      <c r="B446" s="3"/>
      <c r="C446" s="3"/>
      <c r="D446" s="3"/>
      <c r="E446" s="3"/>
    </row>
    <row r="447" spans="1:5" x14ac:dyDescent="0.25">
      <c r="A447" s="3"/>
      <c r="B447" s="3"/>
      <c r="C447" s="3"/>
      <c r="D447" s="3"/>
      <c r="E447" s="3"/>
    </row>
    <row r="448" spans="1:5" x14ac:dyDescent="0.25">
      <c r="A448" s="3"/>
      <c r="B448" s="3"/>
      <c r="C448" s="3"/>
      <c r="D448" s="3"/>
      <c r="E448" s="3"/>
    </row>
    <row r="449" spans="1:5" x14ac:dyDescent="0.25">
      <c r="A449" s="3"/>
      <c r="B449" s="3"/>
      <c r="C449" s="3"/>
      <c r="D449" s="3"/>
      <c r="E449" s="3"/>
    </row>
    <row r="450" spans="1:5" x14ac:dyDescent="0.25">
      <c r="A450" s="3"/>
      <c r="B450" s="3"/>
      <c r="C450" s="3"/>
      <c r="D450" s="3"/>
      <c r="E450" s="3"/>
    </row>
    <row r="451" spans="1:5" x14ac:dyDescent="0.25">
      <c r="A451" s="3"/>
      <c r="B451" s="3"/>
      <c r="C451" s="3"/>
      <c r="D451" s="3"/>
      <c r="E451" s="3"/>
    </row>
    <row r="452" spans="1:5" x14ac:dyDescent="0.25">
      <c r="A452" s="3"/>
      <c r="B452" s="3"/>
      <c r="C452" s="3"/>
      <c r="D452" s="3"/>
      <c r="E452" s="3"/>
    </row>
    <row r="453" spans="1:5" x14ac:dyDescent="0.25">
      <c r="A453" s="3"/>
      <c r="B453" s="3"/>
      <c r="C453" s="3"/>
      <c r="D453" s="3"/>
      <c r="E453" s="3"/>
    </row>
    <row r="454" spans="1:5" x14ac:dyDescent="0.25">
      <c r="A454" s="3"/>
      <c r="B454" s="3"/>
      <c r="C454" s="3"/>
      <c r="D454" s="3"/>
      <c r="E454" s="3"/>
    </row>
    <row r="455" spans="1:5" x14ac:dyDescent="0.25">
      <c r="A455" s="3"/>
      <c r="B455" s="3"/>
      <c r="C455" s="3"/>
      <c r="D455" s="3"/>
      <c r="E455" s="3"/>
    </row>
    <row r="456" spans="1:5" x14ac:dyDescent="0.25">
      <c r="A456" s="3"/>
      <c r="B456" s="3"/>
      <c r="C456" s="3"/>
      <c r="D456" s="3"/>
      <c r="E456" s="3"/>
    </row>
    <row r="457" spans="1:5" x14ac:dyDescent="0.25">
      <c r="A457" s="3"/>
      <c r="B457" s="3"/>
      <c r="C457" s="3"/>
      <c r="D457" s="3"/>
      <c r="E457" s="3"/>
    </row>
    <row r="458" spans="1:5" x14ac:dyDescent="0.25">
      <c r="A458" s="3"/>
      <c r="B458" s="3"/>
      <c r="C458" s="3"/>
      <c r="D458" s="3"/>
      <c r="E458" s="3"/>
    </row>
    <row r="459" spans="1:5" x14ac:dyDescent="0.25">
      <c r="A459" s="3"/>
      <c r="B459" s="3"/>
      <c r="C459" s="3"/>
      <c r="D459" s="3"/>
      <c r="E459" s="3"/>
    </row>
    <row r="460" spans="1:5" x14ac:dyDescent="0.25">
      <c r="A460" s="3"/>
      <c r="B460" s="3"/>
      <c r="C460" s="3"/>
      <c r="D460" s="3"/>
      <c r="E460" s="3"/>
    </row>
    <row r="461" spans="1:5" x14ac:dyDescent="0.25">
      <c r="A461" s="3"/>
      <c r="B461" s="3"/>
      <c r="C461" s="3"/>
      <c r="D461" s="3"/>
      <c r="E461" s="3"/>
    </row>
    <row r="462" spans="1:5" x14ac:dyDescent="0.25">
      <c r="A462" s="3"/>
      <c r="B462" s="3"/>
      <c r="C462" s="3"/>
      <c r="D462" s="3"/>
      <c r="E462" s="3"/>
    </row>
    <row r="463" spans="1:5" x14ac:dyDescent="0.25">
      <c r="A463" s="3"/>
      <c r="B463" s="3"/>
      <c r="C463" s="3"/>
      <c r="D463" s="3"/>
      <c r="E463" s="3"/>
    </row>
    <row r="464" spans="1:5" x14ac:dyDescent="0.25">
      <c r="A464" s="3"/>
      <c r="B464" s="3"/>
      <c r="C464" s="3"/>
      <c r="D464" s="3"/>
      <c r="E464" s="3"/>
    </row>
    <row r="465" spans="1:5" x14ac:dyDescent="0.25">
      <c r="A465" s="3"/>
      <c r="B465" s="3"/>
      <c r="C465" s="3"/>
      <c r="D465" s="3"/>
      <c r="E465" s="3"/>
    </row>
    <row r="466" spans="1:5" x14ac:dyDescent="0.25">
      <c r="A466" s="3"/>
      <c r="B466" s="3"/>
      <c r="C466" s="3"/>
      <c r="D466" s="3"/>
      <c r="E466" s="3"/>
    </row>
    <row r="467" spans="1:5" x14ac:dyDescent="0.25">
      <c r="A467" s="3"/>
      <c r="B467" s="3"/>
      <c r="C467" s="3"/>
      <c r="D467" s="3"/>
      <c r="E467" s="3"/>
    </row>
    <row r="468" spans="1:5" x14ac:dyDescent="0.25">
      <c r="A468" s="3"/>
      <c r="B468" s="3"/>
      <c r="C468" s="3"/>
      <c r="D468" s="3"/>
      <c r="E468" s="3"/>
    </row>
    <row r="469" spans="1:5" x14ac:dyDescent="0.25">
      <c r="A469" s="3"/>
      <c r="B469" s="3"/>
      <c r="C469" s="3"/>
      <c r="D469" s="3"/>
      <c r="E469" s="3"/>
    </row>
    <row r="470" spans="1:5" x14ac:dyDescent="0.25">
      <c r="A470" s="3"/>
      <c r="B470" s="3"/>
      <c r="C470" s="3"/>
      <c r="D470" s="3"/>
      <c r="E470" s="3"/>
    </row>
    <row r="471" spans="1:5" x14ac:dyDescent="0.25">
      <c r="A471" s="3"/>
      <c r="B471" s="3"/>
      <c r="C471" s="3"/>
      <c r="D471" s="3"/>
      <c r="E471" s="3"/>
    </row>
    <row r="472" spans="1:5" x14ac:dyDescent="0.25">
      <c r="A472" s="3"/>
      <c r="B472" s="3"/>
      <c r="C472" s="3"/>
      <c r="D472" s="3"/>
      <c r="E472" s="3"/>
    </row>
    <row r="473" spans="1:5" x14ac:dyDescent="0.25">
      <c r="A473" s="3"/>
      <c r="B473" s="3"/>
      <c r="C473" s="3"/>
      <c r="D473" s="3"/>
      <c r="E473" s="3"/>
    </row>
    <row r="474" spans="1:5" x14ac:dyDescent="0.25">
      <c r="A474" s="3"/>
      <c r="B474" s="3"/>
      <c r="C474" s="3"/>
      <c r="D474" s="3"/>
      <c r="E474" s="3"/>
    </row>
    <row r="475" spans="1:5" x14ac:dyDescent="0.25">
      <c r="A475" s="3"/>
      <c r="B475" s="3"/>
      <c r="C475" s="3"/>
      <c r="D475" s="3"/>
      <c r="E475" s="3"/>
    </row>
    <row r="476" spans="1:5" x14ac:dyDescent="0.25">
      <c r="A476" s="3"/>
      <c r="B476" s="3"/>
      <c r="C476" s="3"/>
      <c r="D476" s="3"/>
      <c r="E476" s="3"/>
    </row>
    <row r="477" spans="1:5" x14ac:dyDescent="0.25">
      <c r="A477" s="3"/>
      <c r="B477" s="3"/>
      <c r="C477" s="3"/>
      <c r="D477" s="3"/>
      <c r="E477" s="3"/>
    </row>
    <row r="478" spans="1:5" x14ac:dyDescent="0.25">
      <c r="A478" s="3"/>
      <c r="B478" s="3"/>
      <c r="C478" s="3"/>
      <c r="D478" s="3"/>
      <c r="E478" s="3"/>
    </row>
    <row r="479" spans="1:5" x14ac:dyDescent="0.25">
      <c r="E479" s="3"/>
    </row>
  </sheetData>
  <hyperlinks>
    <hyperlink ref="A77" location="Índice!A1" display="Volver al índice"/>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WVV357"/>
  <sheetViews>
    <sheetView showGridLines="0" zoomScaleNormal="100" workbookViewId="0">
      <pane ySplit="2" topLeftCell="A3" activePane="bottomLeft" state="frozen"/>
      <selection pane="bottomLeft"/>
    </sheetView>
  </sheetViews>
  <sheetFormatPr baseColWidth="10" defaultColWidth="11.42578125" defaultRowHeight="15" x14ac:dyDescent="0.25"/>
  <cols>
    <col min="1" max="1" width="27.28515625" style="125" customWidth="1"/>
    <col min="2" max="14" width="10" style="16" customWidth="1"/>
    <col min="15" max="18" width="10" style="17" customWidth="1"/>
    <col min="19" max="21" width="11.7109375" style="17" customWidth="1"/>
    <col min="22" max="22" width="14.85546875" style="3" customWidth="1"/>
    <col min="23" max="16384" width="11.42578125" style="3"/>
  </cols>
  <sheetData>
    <row r="1" spans="1:22" ht="21" x14ac:dyDescent="0.25">
      <c r="A1" s="73" t="s">
        <v>413</v>
      </c>
      <c r="B1" s="67"/>
      <c r="C1" s="67"/>
      <c r="D1" s="19"/>
      <c r="E1" s="19"/>
      <c r="F1" s="19"/>
      <c r="G1" s="19"/>
      <c r="H1" s="19"/>
      <c r="I1" s="19"/>
      <c r="J1" s="19"/>
      <c r="K1" s="4"/>
      <c r="L1" s="4"/>
      <c r="M1" s="4"/>
      <c r="N1" s="4"/>
      <c r="O1" s="5"/>
      <c r="P1" s="5"/>
      <c r="Q1" s="5"/>
      <c r="R1" s="5"/>
      <c r="S1" s="5"/>
      <c r="T1" s="5"/>
      <c r="U1" s="5"/>
      <c r="V1" s="4"/>
    </row>
    <row r="2" spans="1:22" ht="33.75" customHeight="1" x14ac:dyDescent="0.2">
      <c r="A2" s="147" t="s">
        <v>677</v>
      </c>
      <c r="B2" s="3"/>
      <c r="C2" s="3"/>
      <c r="D2" s="146"/>
      <c r="E2" s="4"/>
      <c r="F2" s="4"/>
      <c r="G2" s="19"/>
      <c r="H2" s="19"/>
      <c r="I2" s="4"/>
      <c r="J2" s="4"/>
      <c r="K2" s="4"/>
      <c r="L2" s="4"/>
      <c r="M2" s="4"/>
      <c r="N2" s="4"/>
      <c r="O2" s="5"/>
      <c r="P2" s="5"/>
      <c r="Q2" s="5"/>
      <c r="R2" s="5"/>
      <c r="S2" s="5"/>
      <c r="T2" s="5"/>
      <c r="U2" s="5"/>
      <c r="V2" s="4"/>
    </row>
    <row r="3" spans="1:22" x14ac:dyDescent="0.25">
      <c r="A3" s="115"/>
      <c r="B3" s="4"/>
      <c r="C3" s="4"/>
      <c r="D3" s="4"/>
      <c r="E3" s="4"/>
      <c r="F3" s="4"/>
      <c r="G3" s="4"/>
      <c r="H3" s="4"/>
      <c r="I3" s="4"/>
      <c r="J3" s="4"/>
      <c r="K3" s="4"/>
      <c r="L3" s="4"/>
      <c r="M3" s="4"/>
      <c r="N3" s="4"/>
      <c r="O3" s="5"/>
      <c r="P3" s="5"/>
      <c r="Q3" s="5"/>
      <c r="R3" s="5"/>
      <c r="S3" s="5"/>
      <c r="T3" s="5"/>
      <c r="U3" s="5"/>
      <c r="V3" s="4"/>
    </row>
    <row r="4" spans="1:22" ht="15.75" x14ac:dyDescent="0.25">
      <c r="A4" s="116" t="s">
        <v>141</v>
      </c>
      <c r="B4" s="20"/>
      <c r="C4" s="20"/>
      <c r="D4" s="20"/>
      <c r="E4" s="20"/>
      <c r="F4" s="20"/>
      <c r="G4" s="20"/>
      <c r="H4" s="18"/>
      <c r="I4" s="18"/>
      <c r="J4" s="18"/>
      <c r="K4" s="18"/>
      <c r="L4" s="18"/>
      <c r="M4" s="18"/>
      <c r="N4" s="18"/>
      <c r="O4" s="15"/>
      <c r="P4" s="15"/>
      <c r="Q4" s="15"/>
      <c r="R4" s="15"/>
      <c r="S4" s="15"/>
      <c r="T4" s="15"/>
      <c r="U4" s="15"/>
      <c r="V4" s="4"/>
    </row>
    <row r="5" spans="1:22" ht="25.5" x14ac:dyDescent="0.25">
      <c r="A5" s="117" t="s">
        <v>121</v>
      </c>
      <c r="B5" s="111">
        <v>2007</v>
      </c>
      <c r="C5" s="111">
        <v>2008</v>
      </c>
      <c r="D5" s="111">
        <v>2009</v>
      </c>
      <c r="E5" s="111">
        <v>2010</v>
      </c>
      <c r="F5" s="111">
        <v>2011</v>
      </c>
      <c r="G5" s="111">
        <v>2012</v>
      </c>
      <c r="H5" s="111">
        <v>2013</v>
      </c>
      <c r="I5" s="111">
        <v>2014</v>
      </c>
      <c r="J5" s="111">
        <v>2015</v>
      </c>
      <c r="K5" s="111">
        <v>2016</v>
      </c>
      <c r="L5" s="111">
        <v>2017</v>
      </c>
      <c r="M5" s="111">
        <v>2018</v>
      </c>
      <c r="N5" s="111">
        <v>2019</v>
      </c>
      <c r="O5" s="111">
        <v>2020</v>
      </c>
      <c r="P5" s="111">
        <v>2021</v>
      </c>
      <c r="Q5" s="111">
        <v>2022</v>
      </c>
      <c r="R5" s="111">
        <v>2023</v>
      </c>
      <c r="S5" s="112" t="s">
        <v>436</v>
      </c>
      <c r="T5" s="112" t="s">
        <v>437</v>
      </c>
      <c r="U5" s="112" t="s">
        <v>438</v>
      </c>
      <c r="V5" s="112" t="s">
        <v>439</v>
      </c>
    </row>
    <row r="6" spans="1:22" x14ac:dyDescent="0.25">
      <c r="A6" s="70" t="s">
        <v>72</v>
      </c>
      <c r="B6" s="100">
        <v>748344</v>
      </c>
      <c r="C6" s="100">
        <v>783349</v>
      </c>
      <c r="D6" s="100">
        <v>849340</v>
      </c>
      <c r="E6" s="100">
        <v>938258</v>
      </c>
      <c r="F6" s="100">
        <v>1015077</v>
      </c>
      <c r="G6" s="100">
        <v>1064816</v>
      </c>
      <c r="H6" s="100">
        <v>1114277</v>
      </c>
      <c r="I6" s="100">
        <v>1144381</v>
      </c>
      <c r="J6" s="100">
        <v>1165906</v>
      </c>
      <c r="K6" s="100">
        <v>1178480</v>
      </c>
      <c r="L6" s="100">
        <v>1177292</v>
      </c>
      <c r="M6" s="100">
        <v>1188047</v>
      </c>
      <c r="N6" s="100">
        <v>1194480</v>
      </c>
      <c r="O6" s="100">
        <v>1151841</v>
      </c>
      <c r="P6" s="100">
        <v>1204409</v>
      </c>
      <c r="Q6" s="100">
        <v>1211779</v>
      </c>
      <c r="R6" s="100">
        <v>1249401</v>
      </c>
      <c r="S6" s="155">
        <f>(R6-I6)/I6</f>
        <v>9.1770135994917776E-2</v>
      </c>
      <c r="T6" s="155">
        <f>(R6-N6)/N6</f>
        <v>4.5979003415712275E-2</v>
      </c>
      <c r="U6" s="155">
        <f>(R6-Q6)/Q6</f>
        <v>3.1046915320367824E-2</v>
      </c>
      <c r="V6" s="155">
        <f>R6/R$9</f>
        <v>0.93138860581808047</v>
      </c>
    </row>
    <row r="7" spans="1:22" x14ac:dyDescent="0.25">
      <c r="A7" s="70" t="s">
        <v>37</v>
      </c>
      <c r="B7" s="113">
        <v>20693</v>
      </c>
      <c r="C7" s="113">
        <v>26074</v>
      </c>
      <c r="D7" s="113">
        <v>28357</v>
      </c>
      <c r="E7" s="113">
        <v>33398</v>
      </c>
      <c r="F7" s="113">
        <v>34480</v>
      </c>
      <c r="G7" s="113">
        <v>41201</v>
      </c>
      <c r="H7" s="113">
        <v>46726</v>
      </c>
      <c r="I7" s="100">
        <v>46806</v>
      </c>
      <c r="J7" s="100">
        <v>45116</v>
      </c>
      <c r="K7" s="100">
        <v>47584</v>
      </c>
      <c r="L7" s="100">
        <v>48698</v>
      </c>
      <c r="M7" s="100">
        <v>46875</v>
      </c>
      <c r="N7" s="100">
        <v>48391</v>
      </c>
      <c r="O7" s="100">
        <v>45483</v>
      </c>
      <c r="P7" s="100">
        <v>53247</v>
      </c>
      <c r="Q7" s="100">
        <v>54579</v>
      </c>
      <c r="R7" s="100">
        <v>52312</v>
      </c>
      <c r="S7" s="155">
        <f>(R7-I7)/I7</f>
        <v>0.1176344913045336</v>
      </c>
      <c r="T7" s="155">
        <f>(R7-N7)/N7</f>
        <v>8.1027463784588041E-2</v>
      </c>
      <c r="U7" s="155">
        <f>(R7-Q7)/Q7</f>
        <v>-4.1536121951666394E-2</v>
      </c>
      <c r="V7" s="155">
        <f t="shared" ref="V7:V9" si="0">R7/R$9</f>
        <v>3.8996927925906436E-2</v>
      </c>
    </row>
    <row r="8" spans="1:22" x14ac:dyDescent="0.25">
      <c r="A8" s="70" t="s">
        <v>36</v>
      </c>
      <c r="B8" s="113">
        <v>7801</v>
      </c>
      <c r="C8" s="113">
        <v>10374</v>
      </c>
      <c r="D8" s="113">
        <v>14022</v>
      </c>
      <c r="E8" s="113">
        <v>13962</v>
      </c>
      <c r="F8" s="113">
        <v>19542</v>
      </c>
      <c r="G8" s="113">
        <v>20903</v>
      </c>
      <c r="H8" s="113">
        <v>23368</v>
      </c>
      <c r="I8" s="100">
        <v>23943</v>
      </c>
      <c r="J8" s="100">
        <v>22021</v>
      </c>
      <c r="K8" s="100">
        <v>21114</v>
      </c>
      <c r="L8" s="100">
        <v>22303</v>
      </c>
      <c r="M8" s="100">
        <v>27414</v>
      </c>
      <c r="N8" s="100">
        <v>25633</v>
      </c>
      <c r="O8" s="100">
        <v>23581</v>
      </c>
      <c r="P8" s="100">
        <v>37078</v>
      </c>
      <c r="Q8" s="100">
        <v>35549</v>
      </c>
      <c r="R8" s="100">
        <v>39726</v>
      </c>
      <c r="S8" s="155">
        <f>(R8-I8)/I8</f>
        <v>0.65919057762185185</v>
      </c>
      <c r="T8" s="155">
        <f>(R8-N8)/N8</f>
        <v>0.54979908711426673</v>
      </c>
      <c r="U8" s="155">
        <f>(R8-Q8)/Q8</f>
        <v>0.11749978902360123</v>
      </c>
      <c r="V8" s="155">
        <f t="shared" si="0"/>
        <v>2.9614466256013133E-2</v>
      </c>
    </row>
    <row r="9" spans="1:22" x14ac:dyDescent="0.25">
      <c r="A9" s="74" t="s">
        <v>0</v>
      </c>
      <c r="B9" s="2">
        <v>776838</v>
      </c>
      <c r="C9" s="2">
        <v>819797</v>
      </c>
      <c r="D9" s="2">
        <v>891719</v>
      </c>
      <c r="E9" s="2">
        <v>985618</v>
      </c>
      <c r="F9" s="2">
        <v>1069099</v>
      </c>
      <c r="G9" s="2">
        <v>1126920</v>
      </c>
      <c r="H9" s="2">
        <v>1184371</v>
      </c>
      <c r="I9" s="114">
        <v>1215130</v>
      </c>
      <c r="J9" s="114">
        <v>1233043</v>
      </c>
      <c r="K9" s="114">
        <v>1247178</v>
      </c>
      <c r="L9" s="114">
        <v>1248293</v>
      </c>
      <c r="M9" s="114">
        <v>1262336</v>
      </c>
      <c r="N9" s="114">
        <v>1268504</v>
      </c>
      <c r="O9" s="114">
        <v>1220905</v>
      </c>
      <c r="P9" s="114">
        <v>1294734</v>
      </c>
      <c r="Q9" s="114">
        <v>1301907</v>
      </c>
      <c r="R9" s="114">
        <v>1341439</v>
      </c>
      <c r="S9" s="156">
        <f>(R9-I9)/I9</f>
        <v>0.10394690280052341</v>
      </c>
      <c r="T9" s="156">
        <f>(R9-N9)/N9</f>
        <v>5.7496862445841714E-2</v>
      </c>
      <c r="U9" s="156">
        <f>(R9-Q9)/Q9</f>
        <v>3.0364688107522273E-2</v>
      </c>
      <c r="V9" s="156">
        <f t="shared" si="0"/>
        <v>1</v>
      </c>
    </row>
    <row r="10" spans="1:22" x14ac:dyDescent="0.25">
      <c r="A10" s="18"/>
      <c r="B10" s="18"/>
      <c r="C10" s="18"/>
      <c r="D10" s="18"/>
      <c r="E10" s="18"/>
      <c r="F10" s="18"/>
      <c r="G10" s="18"/>
      <c r="H10" s="18"/>
      <c r="I10" s="18"/>
      <c r="J10" s="18"/>
      <c r="K10" s="18"/>
      <c r="L10" s="18"/>
      <c r="M10" s="18"/>
      <c r="N10" s="18"/>
      <c r="O10" s="18"/>
      <c r="P10" s="18"/>
      <c r="Q10" s="18"/>
      <c r="R10" s="18"/>
      <c r="S10" s="18"/>
      <c r="T10" s="18"/>
      <c r="U10" s="18"/>
      <c r="V10" s="4"/>
    </row>
    <row r="11" spans="1:22" ht="15.75" x14ac:dyDescent="0.25">
      <c r="A11" s="36" t="s">
        <v>248</v>
      </c>
      <c r="B11" s="23"/>
      <c r="C11" s="23"/>
      <c r="D11" s="23"/>
      <c r="E11" s="23"/>
      <c r="F11" s="23"/>
      <c r="G11" s="23"/>
      <c r="H11" s="4"/>
      <c r="I11" s="4"/>
      <c r="J11" s="4"/>
      <c r="K11" s="4"/>
      <c r="L11" s="4"/>
      <c r="M11" s="4"/>
      <c r="N11" s="4"/>
      <c r="O11" s="5"/>
      <c r="P11" s="5"/>
      <c r="Q11" s="5"/>
      <c r="R11" s="5"/>
      <c r="S11" s="5"/>
      <c r="T11" s="5"/>
      <c r="U11" s="15"/>
      <c r="V11" s="4"/>
    </row>
    <row r="12" spans="1:22" ht="25.5" x14ac:dyDescent="0.25">
      <c r="A12" s="117" t="s">
        <v>85</v>
      </c>
      <c r="B12" s="111">
        <v>2007</v>
      </c>
      <c r="C12" s="111">
        <v>2008</v>
      </c>
      <c r="D12" s="111">
        <v>2009</v>
      </c>
      <c r="E12" s="111">
        <v>2010</v>
      </c>
      <c r="F12" s="111">
        <v>2011</v>
      </c>
      <c r="G12" s="111">
        <v>2012</v>
      </c>
      <c r="H12" s="111">
        <v>2013</v>
      </c>
      <c r="I12" s="111">
        <v>2014</v>
      </c>
      <c r="J12" s="111">
        <v>2015</v>
      </c>
      <c r="K12" s="111">
        <v>2016</v>
      </c>
      <c r="L12" s="111">
        <v>2017</v>
      </c>
      <c r="M12" s="111">
        <v>2018</v>
      </c>
      <c r="N12" s="111">
        <v>2019</v>
      </c>
      <c r="O12" s="111">
        <v>2020</v>
      </c>
      <c r="P12" s="111">
        <v>2021</v>
      </c>
      <c r="Q12" s="111">
        <v>2022</v>
      </c>
      <c r="R12" s="111">
        <v>2023</v>
      </c>
      <c r="S12" s="112" t="s">
        <v>436</v>
      </c>
      <c r="T12" s="112" t="s">
        <v>437</v>
      </c>
      <c r="U12" s="112" t="s">
        <v>438</v>
      </c>
      <c r="V12" s="112" t="s">
        <v>439</v>
      </c>
    </row>
    <row r="13" spans="1:22" x14ac:dyDescent="0.25">
      <c r="A13" s="70" t="s">
        <v>2</v>
      </c>
      <c r="B13" s="100">
        <v>86838</v>
      </c>
      <c r="C13" s="100">
        <v>95903</v>
      </c>
      <c r="D13" s="100">
        <v>110021</v>
      </c>
      <c r="E13" s="100">
        <v>128571</v>
      </c>
      <c r="F13" s="100">
        <v>138635</v>
      </c>
      <c r="G13" s="100">
        <v>140048</v>
      </c>
      <c r="H13" s="100">
        <v>144383</v>
      </c>
      <c r="I13" s="100">
        <v>148012</v>
      </c>
      <c r="J13" s="100">
        <v>146546</v>
      </c>
      <c r="K13" s="100">
        <v>141720</v>
      </c>
      <c r="L13" s="100">
        <v>136789</v>
      </c>
      <c r="M13" s="100">
        <v>136741</v>
      </c>
      <c r="N13" s="100">
        <v>137949</v>
      </c>
      <c r="O13" s="100">
        <v>130353</v>
      </c>
      <c r="P13" s="100">
        <v>134510</v>
      </c>
      <c r="Q13" s="100">
        <v>131740</v>
      </c>
      <c r="R13" s="100">
        <v>136734</v>
      </c>
      <c r="S13" s="155">
        <f>(R13-I13)/I13</f>
        <v>-7.6196524606113022E-2</v>
      </c>
      <c r="T13" s="155">
        <f>(R13-N13)/N13</f>
        <v>-8.8076028097340327E-3</v>
      </c>
      <c r="U13" s="155">
        <f>(R13-Q13)/Q13</f>
        <v>3.7908000607256714E-2</v>
      </c>
      <c r="V13" s="155">
        <f>R13/R$9</f>
        <v>0.10193083695941448</v>
      </c>
    </row>
    <row r="14" spans="1:22" x14ac:dyDescent="0.25">
      <c r="A14" s="70" t="s">
        <v>3</v>
      </c>
      <c r="B14" s="113">
        <v>156124</v>
      </c>
      <c r="C14" s="113">
        <v>162870</v>
      </c>
      <c r="D14" s="113">
        <v>189622</v>
      </c>
      <c r="E14" s="113">
        <v>224339</v>
      </c>
      <c r="F14" s="113">
        <v>267766</v>
      </c>
      <c r="G14" s="113">
        <v>301156</v>
      </c>
      <c r="H14" s="113">
        <v>332147</v>
      </c>
      <c r="I14" s="100">
        <v>357395</v>
      </c>
      <c r="J14" s="100">
        <v>378802</v>
      </c>
      <c r="K14" s="100">
        <v>384667</v>
      </c>
      <c r="L14" s="100">
        <v>377353</v>
      </c>
      <c r="M14" s="100">
        <v>374897</v>
      </c>
      <c r="N14" s="100">
        <v>381412</v>
      </c>
      <c r="O14" s="100">
        <v>362030</v>
      </c>
      <c r="P14" s="100">
        <v>379838</v>
      </c>
      <c r="Q14" s="100">
        <v>397705</v>
      </c>
      <c r="R14" s="100">
        <v>419432</v>
      </c>
      <c r="S14" s="155">
        <f>(R14-I14)/I14</f>
        <v>0.17358105177744512</v>
      </c>
      <c r="T14" s="155">
        <f>(R14-N14)/N14</f>
        <v>9.9682233385420496E-2</v>
      </c>
      <c r="U14" s="155">
        <f>(R14-Q14)/Q14</f>
        <v>5.4630945047208355E-2</v>
      </c>
      <c r="V14" s="155">
        <f t="shared" ref="V14:V16" si="1">R14/R$9</f>
        <v>0.31267318156099533</v>
      </c>
    </row>
    <row r="15" spans="1:22" x14ac:dyDescent="0.25">
      <c r="A15" s="70" t="s">
        <v>4</v>
      </c>
      <c r="B15" s="113">
        <v>533876</v>
      </c>
      <c r="C15" s="113">
        <v>561024</v>
      </c>
      <c r="D15" s="113">
        <v>592076</v>
      </c>
      <c r="E15" s="113">
        <v>632708</v>
      </c>
      <c r="F15" s="113">
        <v>662698</v>
      </c>
      <c r="G15" s="113">
        <v>685716</v>
      </c>
      <c r="H15" s="113">
        <v>707841</v>
      </c>
      <c r="I15" s="100">
        <v>709723</v>
      </c>
      <c r="J15" s="100">
        <v>707695</v>
      </c>
      <c r="K15" s="100">
        <v>720791</v>
      </c>
      <c r="L15" s="100">
        <v>734151</v>
      </c>
      <c r="M15" s="100">
        <v>750698</v>
      </c>
      <c r="N15" s="100">
        <v>749143</v>
      </c>
      <c r="O15" s="100">
        <v>728522</v>
      </c>
      <c r="P15" s="100">
        <v>780386</v>
      </c>
      <c r="Q15" s="100">
        <v>772462</v>
      </c>
      <c r="R15" s="100">
        <v>785273</v>
      </c>
      <c r="S15" s="155">
        <f>(R15-I15)/I15</f>
        <v>0.10644998118984449</v>
      </c>
      <c r="T15" s="155">
        <f>(R15-N15)/N15</f>
        <v>4.822844236681114E-2</v>
      </c>
      <c r="U15" s="155">
        <f>(R15-Q15)/Q15</f>
        <v>1.6584634583966591E-2</v>
      </c>
      <c r="V15" s="155">
        <f t="shared" si="1"/>
        <v>0.58539598147959016</v>
      </c>
    </row>
    <row r="16" spans="1:22" x14ac:dyDescent="0.25">
      <c r="A16" s="74" t="s">
        <v>0</v>
      </c>
      <c r="B16" s="2">
        <v>776838</v>
      </c>
      <c r="C16" s="2">
        <v>819797</v>
      </c>
      <c r="D16" s="2">
        <v>891719</v>
      </c>
      <c r="E16" s="2">
        <v>985618</v>
      </c>
      <c r="F16" s="2">
        <v>1069099</v>
      </c>
      <c r="G16" s="2">
        <v>1126920</v>
      </c>
      <c r="H16" s="2">
        <v>1184371</v>
      </c>
      <c r="I16" s="114">
        <v>1215130</v>
      </c>
      <c r="J16" s="114">
        <v>1233043</v>
      </c>
      <c r="K16" s="114">
        <v>1247178</v>
      </c>
      <c r="L16" s="114">
        <v>1248293</v>
      </c>
      <c r="M16" s="114">
        <v>1262336</v>
      </c>
      <c r="N16" s="114">
        <v>1268504</v>
      </c>
      <c r="O16" s="114">
        <v>1220905</v>
      </c>
      <c r="P16" s="114">
        <v>1294734</v>
      </c>
      <c r="Q16" s="114">
        <v>1301907</v>
      </c>
      <c r="R16" s="114">
        <v>1341439</v>
      </c>
      <c r="S16" s="156">
        <f>(R16-I16)/I16</f>
        <v>0.10394690280052341</v>
      </c>
      <c r="T16" s="156">
        <f>(R16-N16)/N16</f>
        <v>5.7496862445841714E-2</v>
      </c>
      <c r="U16" s="156">
        <f>(R16-Q16)/Q16</f>
        <v>3.0364688107522273E-2</v>
      </c>
      <c r="V16" s="156">
        <f t="shared" si="1"/>
        <v>1</v>
      </c>
    </row>
    <row r="17" spans="1:22" x14ac:dyDescent="0.25">
      <c r="A17" s="118"/>
      <c r="B17" s="18"/>
      <c r="C17" s="18"/>
      <c r="D17" s="18"/>
      <c r="E17" s="18"/>
      <c r="F17" s="18"/>
      <c r="G17" s="18"/>
      <c r="H17" s="18"/>
      <c r="I17" s="18"/>
      <c r="J17" s="18"/>
      <c r="K17" s="18"/>
      <c r="L17" s="18"/>
      <c r="M17" s="18"/>
      <c r="N17" s="18"/>
      <c r="O17" s="15"/>
      <c r="P17" s="15"/>
      <c r="Q17" s="15"/>
      <c r="R17" s="15"/>
      <c r="S17" s="15"/>
      <c r="T17" s="15"/>
      <c r="U17" s="15"/>
      <c r="V17" s="4"/>
    </row>
    <row r="18" spans="1:22" ht="15.75" x14ac:dyDescent="0.25">
      <c r="A18" s="36" t="s">
        <v>142</v>
      </c>
      <c r="B18" s="23"/>
      <c r="C18" s="23"/>
      <c r="D18" s="23"/>
      <c r="E18" s="23"/>
      <c r="F18" s="23"/>
      <c r="G18" s="23"/>
      <c r="H18" s="18"/>
      <c r="I18" s="18"/>
      <c r="J18" s="18"/>
      <c r="K18" s="18"/>
      <c r="L18" s="18"/>
      <c r="M18" s="18"/>
      <c r="N18" s="18"/>
      <c r="O18" s="15"/>
      <c r="P18" s="15"/>
      <c r="Q18" s="15"/>
      <c r="R18" s="15"/>
      <c r="S18" s="15"/>
      <c r="T18" s="15"/>
      <c r="U18" s="15"/>
      <c r="V18" s="4"/>
    </row>
    <row r="19" spans="1:22" ht="25.5" x14ac:dyDescent="0.25">
      <c r="A19" s="117" t="s">
        <v>85</v>
      </c>
      <c r="B19" s="111">
        <v>2007</v>
      </c>
      <c r="C19" s="111">
        <v>2008</v>
      </c>
      <c r="D19" s="111">
        <v>2009</v>
      </c>
      <c r="E19" s="111">
        <v>2010</v>
      </c>
      <c r="F19" s="111">
        <v>2011</v>
      </c>
      <c r="G19" s="111">
        <v>2012</v>
      </c>
      <c r="H19" s="111">
        <v>2013</v>
      </c>
      <c r="I19" s="111">
        <v>2014</v>
      </c>
      <c r="J19" s="111">
        <v>2015</v>
      </c>
      <c r="K19" s="111">
        <v>2016</v>
      </c>
      <c r="L19" s="111">
        <v>2017</v>
      </c>
      <c r="M19" s="111">
        <v>2018</v>
      </c>
      <c r="N19" s="111">
        <v>2019</v>
      </c>
      <c r="O19" s="111">
        <v>2020</v>
      </c>
      <c r="P19" s="111">
        <v>2021</v>
      </c>
      <c r="Q19" s="111">
        <v>2022</v>
      </c>
      <c r="R19" s="111">
        <v>2023</v>
      </c>
      <c r="S19" s="112" t="s">
        <v>436</v>
      </c>
      <c r="T19" s="112" t="s">
        <v>437</v>
      </c>
      <c r="U19" s="112" t="s">
        <v>438</v>
      </c>
      <c r="V19" s="112" t="s">
        <v>439</v>
      </c>
    </row>
    <row r="20" spans="1:22" x14ac:dyDescent="0.25">
      <c r="A20" s="74" t="s">
        <v>2</v>
      </c>
      <c r="B20" s="99">
        <v>86838</v>
      </c>
      <c r="C20" s="99">
        <v>95903</v>
      </c>
      <c r="D20" s="22">
        <v>110021</v>
      </c>
      <c r="E20" s="22">
        <v>128571</v>
      </c>
      <c r="F20" s="22">
        <v>138635</v>
      </c>
      <c r="G20" s="22">
        <v>140048</v>
      </c>
      <c r="H20" s="22">
        <v>144383</v>
      </c>
      <c r="I20" s="22">
        <v>148012</v>
      </c>
      <c r="J20" s="22">
        <v>146546</v>
      </c>
      <c r="K20" s="22">
        <v>141720</v>
      </c>
      <c r="L20" s="22">
        <v>136789</v>
      </c>
      <c r="M20" s="22">
        <v>136741</v>
      </c>
      <c r="N20" s="22">
        <v>137949</v>
      </c>
      <c r="O20" s="22">
        <v>130353</v>
      </c>
      <c r="P20" s="22">
        <v>134510</v>
      </c>
      <c r="Q20" s="22">
        <v>131740</v>
      </c>
      <c r="R20" s="22">
        <v>136734</v>
      </c>
      <c r="S20" s="156">
        <f>(R20-I20)/I20</f>
        <v>-7.6196524606113022E-2</v>
      </c>
      <c r="T20" s="156">
        <f>(R20-N20)/N20</f>
        <v>-8.8076028097340327E-3</v>
      </c>
      <c r="U20" s="156">
        <f>(R20-Q20)/Q20</f>
        <v>3.7908000607256714E-2</v>
      </c>
      <c r="V20" s="156">
        <f>R20/R$9</f>
        <v>0.10193083695941448</v>
      </c>
    </row>
    <row r="21" spans="1:22" x14ac:dyDescent="0.25">
      <c r="A21" s="148" t="s">
        <v>72</v>
      </c>
      <c r="B21" s="131">
        <v>86838</v>
      </c>
      <c r="C21" s="131">
        <v>95891</v>
      </c>
      <c r="D21" s="31">
        <v>110007</v>
      </c>
      <c r="E21" s="31">
        <v>128566</v>
      </c>
      <c r="F21" s="31">
        <v>138574</v>
      </c>
      <c r="G21" s="31">
        <v>140031</v>
      </c>
      <c r="H21" s="21">
        <v>144365</v>
      </c>
      <c r="I21" s="21">
        <v>148010</v>
      </c>
      <c r="J21" s="21">
        <v>146540</v>
      </c>
      <c r="K21" s="21">
        <v>141711</v>
      </c>
      <c r="L21" s="21">
        <v>136777</v>
      </c>
      <c r="M21" s="21">
        <v>136730</v>
      </c>
      <c r="N21" s="21">
        <v>137940</v>
      </c>
      <c r="O21" s="21">
        <v>130345</v>
      </c>
      <c r="P21" s="21">
        <v>134496</v>
      </c>
      <c r="Q21" s="21">
        <v>131733</v>
      </c>
      <c r="R21" s="21">
        <v>136725</v>
      </c>
      <c r="S21" s="155">
        <f>(R21-I21)/I21</f>
        <v>-7.6244848321059391E-2</v>
      </c>
      <c r="T21" s="155">
        <f>(R21-N21)/N21</f>
        <v>-8.8081774684645505E-3</v>
      </c>
      <c r="U21" s="155">
        <f>(R21-Q21)/Q21</f>
        <v>3.78948327298399E-2</v>
      </c>
      <c r="V21" s="155">
        <f t="shared" ref="V21:V24" si="2">R21/R$9</f>
        <v>0.10192412774639771</v>
      </c>
    </row>
    <row r="22" spans="1:22" x14ac:dyDescent="0.25">
      <c r="A22" s="148" t="s">
        <v>107</v>
      </c>
      <c r="B22" s="131">
        <v>0</v>
      </c>
      <c r="C22" s="131">
        <v>12</v>
      </c>
      <c r="D22" s="31">
        <v>14</v>
      </c>
      <c r="E22" s="31">
        <v>5</v>
      </c>
      <c r="F22" s="31">
        <v>61</v>
      </c>
      <c r="G22" s="31">
        <v>17</v>
      </c>
      <c r="H22" s="21">
        <v>18</v>
      </c>
      <c r="I22" s="21">
        <v>2</v>
      </c>
      <c r="J22" s="21">
        <v>6</v>
      </c>
      <c r="K22" s="21">
        <v>9</v>
      </c>
      <c r="L22" s="21">
        <v>12</v>
      </c>
      <c r="M22" s="21">
        <v>11</v>
      </c>
      <c r="N22" s="21">
        <v>9</v>
      </c>
      <c r="O22" s="21">
        <v>8</v>
      </c>
      <c r="P22" s="21">
        <v>14</v>
      </c>
      <c r="Q22" s="21">
        <v>7</v>
      </c>
      <c r="R22" s="21">
        <v>9</v>
      </c>
      <c r="S22" s="155">
        <f>(R22-I22)/I22</f>
        <v>3.5</v>
      </c>
      <c r="T22" s="155">
        <f>(R22-N22)/N22</f>
        <v>0</v>
      </c>
      <c r="U22" s="155">
        <f>(R22-Q22)/Q22</f>
        <v>0.2857142857142857</v>
      </c>
      <c r="V22" s="155">
        <f t="shared" si="2"/>
        <v>6.709213016767814E-6</v>
      </c>
    </row>
    <row r="23" spans="1:22" x14ac:dyDescent="0.25">
      <c r="A23" s="74" t="s">
        <v>270</v>
      </c>
      <c r="B23" s="99">
        <v>156124</v>
      </c>
      <c r="C23" s="99">
        <v>162870</v>
      </c>
      <c r="D23" s="22">
        <v>189622</v>
      </c>
      <c r="E23" s="22">
        <v>224339</v>
      </c>
      <c r="F23" s="22">
        <v>267766</v>
      </c>
      <c r="G23" s="22">
        <v>301156</v>
      </c>
      <c r="H23" s="22">
        <v>332147</v>
      </c>
      <c r="I23" s="22">
        <v>357395</v>
      </c>
      <c r="J23" s="22">
        <v>378802</v>
      </c>
      <c r="K23" s="22">
        <v>384667</v>
      </c>
      <c r="L23" s="22">
        <v>377353</v>
      </c>
      <c r="M23" s="22">
        <v>374897</v>
      </c>
      <c r="N23" s="22">
        <v>381412</v>
      </c>
      <c r="O23" s="22">
        <v>362030</v>
      </c>
      <c r="P23" s="22">
        <v>379838</v>
      </c>
      <c r="Q23" s="22">
        <v>397705</v>
      </c>
      <c r="R23" s="22">
        <v>419432</v>
      </c>
      <c r="S23" s="156">
        <f>(R23-I23)/I23</f>
        <v>0.17358105177744512</v>
      </c>
      <c r="T23" s="156">
        <f>(R23-N23)/N23</f>
        <v>9.9682233385420496E-2</v>
      </c>
      <c r="U23" s="156">
        <f>(R23-Q23)/Q23</f>
        <v>5.4630945047208355E-2</v>
      </c>
      <c r="V23" s="156">
        <f t="shared" si="2"/>
        <v>0.31267318156099533</v>
      </c>
    </row>
    <row r="24" spans="1:22" x14ac:dyDescent="0.25">
      <c r="A24" s="148" t="s">
        <v>72</v>
      </c>
      <c r="B24" s="31">
        <v>156124</v>
      </c>
      <c r="C24" s="131">
        <v>162848</v>
      </c>
      <c r="D24" s="31">
        <v>189597</v>
      </c>
      <c r="E24" s="31">
        <v>224301</v>
      </c>
      <c r="F24" s="31">
        <v>260692</v>
      </c>
      <c r="G24" s="31">
        <v>293519</v>
      </c>
      <c r="H24" s="21">
        <v>324579</v>
      </c>
      <c r="I24" s="21">
        <v>351004</v>
      </c>
      <c r="J24" s="21">
        <v>373171</v>
      </c>
      <c r="K24" s="21">
        <v>380988</v>
      </c>
      <c r="L24" s="21">
        <v>374709</v>
      </c>
      <c r="M24" s="21">
        <v>373104</v>
      </c>
      <c r="N24" s="21">
        <v>379456</v>
      </c>
      <c r="O24" s="21">
        <v>361387</v>
      </c>
      <c r="P24" s="21">
        <v>378538</v>
      </c>
      <c r="Q24" s="21">
        <v>396829</v>
      </c>
      <c r="R24" s="21">
        <v>419014</v>
      </c>
      <c r="S24" s="155">
        <f t="shared" ref="S24:S30" si="3">(R24-I24)/I24</f>
        <v>0.19375847568688676</v>
      </c>
      <c r="T24" s="155">
        <f t="shared" ref="T24:T30" si="4">(R24-N24)/N24</f>
        <v>0.10424924101872154</v>
      </c>
      <c r="U24" s="155">
        <f t="shared" ref="U24:U30" si="5">(R24-Q24)/Q24</f>
        <v>5.5905692376313224E-2</v>
      </c>
      <c r="V24" s="155">
        <f t="shared" si="2"/>
        <v>0.31236157588977209</v>
      </c>
    </row>
    <row r="25" spans="1:22" x14ac:dyDescent="0.25">
      <c r="A25" s="148" t="s">
        <v>107</v>
      </c>
      <c r="B25" s="131">
        <v>0</v>
      </c>
      <c r="C25" s="131">
        <v>22</v>
      </c>
      <c r="D25" s="31">
        <v>25</v>
      </c>
      <c r="E25" s="31">
        <v>38</v>
      </c>
      <c r="F25" s="31">
        <v>7074</v>
      </c>
      <c r="G25" s="31">
        <v>7637</v>
      </c>
      <c r="H25" s="21">
        <v>7568</v>
      </c>
      <c r="I25" s="21">
        <v>6391</v>
      </c>
      <c r="J25" s="21">
        <v>5631</v>
      </c>
      <c r="K25" s="21">
        <v>3679</v>
      </c>
      <c r="L25" s="21">
        <v>2644</v>
      </c>
      <c r="M25" s="21">
        <v>1793</v>
      </c>
      <c r="N25" s="21">
        <v>1956</v>
      </c>
      <c r="O25" s="21">
        <v>643</v>
      </c>
      <c r="P25" s="21">
        <v>1300</v>
      </c>
      <c r="Q25" s="21">
        <v>876</v>
      </c>
      <c r="R25" s="21">
        <v>418</v>
      </c>
      <c r="S25" s="155">
        <f t="shared" si="3"/>
        <v>-0.93459552495697074</v>
      </c>
      <c r="T25" s="155">
        <f t="shared" si="4"/>
        <v>-0.78629856850715751</v>
      </c>
      <c r="U25" s="155">
        <f t="shared" si="5"/>
        <v>-0.52283105022831056</v>
      </c>
      <c r="V25" s="155">
        <f t="shared" ref="V25:V30" si="6">R25/R$9</f>
        <v>3.1160567122321629E-4</v>
      </c>
    </row>
    <row r="26" spans="1:22" x14ac:dyDescent="0.25">
      <c r="A26" s="74" t="s">
        <v>4</v>
      </c>
      <c r="B26" s="99">
        <v>533876</v>
      </c>
      <c r="C26" s="99">
        <v>561024</v>
      </c>
      <c r="D26" s="22">
        <v>592076</v>
      </c>
      <c r="E26" s="22">
        <v>632708</v>
      </c>
      <c r="F26" s="22">
        <v>662698</v>
      </c>
      <c r="G26" s="22">
        <v>685716</v>
      </c>
      <c r="H26" s="22">
        <v>707841</v>
      </c>
      <c r="I26" s="22">
        <v>709723</v>
      </c>
      <c r="J26" s="22">
        <v>707695</v>
      </c>
      <c r="K26" s="22">
        <v>720791</v>
      </c>
      <c r="L26" s="22">
        <v>734151</v>
      </c>
      <c r="M26" s="22">
        <v>750698</v>
      </c>
      <c r="N26" s="22">
        <v>749143</v>
      </c>
      <c r="O26" s="22">
        <v>728522</v>
      </c>
      <c r="P26" s="22">
        <v>780386</v>
      </c>
      <c r="Q26" s="22">
        <v>772462</v>
      </c>
      <c r="R26" s="22">
        <v>785273</v>
      </c>
      <c r="S26" s="156">
        <f t="shared" si="3"/>
        <v>0.10644998118984449</v>
      </c>
      <c r="T26" s="156">
        <f t="shared" si="4"/>
        <v>4.822844236681114E-2</v>
      </c>
      <c r="U26" s="156">
        <f t="shared" si="5"/>
        <v>1.6584634583966591E-2</v>
      </c>
      <c r="V26" s="156">
        <f t="shared" si="6"/>
        <v>0.58539598147959016</v>
      </c>
    </row>
    <row r="27" spans="1:22" x14ac:dyDescent="0.25">
      <c r="A27" s="148" t="s">
        <v>72</v>
      </c>
      <c r="B27" s="131">
        <v>505382</v>
      </c>
      <c r="C27" s="131">
        <v>524610</v>
      </c>
      <c r="D27" s="21">
        <v>549736</v>
      </c>
      <c r="E27" s="21">
        <v>585391</v>
      </c>
      <c r="F27" s="21">
        <v>615811</v>
      </c>
      <c r="G27" s="21">
        <v>631266</v>
      </c>
      <c r="H27" s="21">
        <v>645333</v>
      </c>
      <c r="I27" s="21">
        <v>645367</v>
      </c>
      <c r="J27" s="21">
        <v>646195</v>
      </c>
      <c r="K27" s="21">
        <v>655781</v>
      </c>
      <c r="L27" s="21">
        <v>665806</v>
      </c>
      <c r="M27" s="21">
        <v>678213</v>
      </c>
      <c r="N27" s="21">
        <v>677084</v>
      </c>
      <c r="O27" s="21">
        <v>660109</v>
      </c>
      <c r="P27" s="21">
        <v>691375</v>
      </c>
      <c r="Q27" s="21">
        <v>683217</v>
      </c>
      <c r="R27" s="21">
        <v>693662</v>
      </c>
      <c r="S27" s="155">
        <f t="shared" si="3"/>
        <v>7.4833389373798159E-2</v>
      </c>
      <c r="T27" s="155">
        <f t="shared" si="4"/>
        <v>2.4484406661507287E-2</v>
      </c>
      <c r="U27" s="155">
        <f t="shared" si="5"/>
        <v>1.5287968537082655E-2</v>
      </c>
      <c r="V27" s="155">
        <f t="shared" si="6"/>
        <v>0.51710290218191057</v>
      </c>
    </row>
    <row r="28" spans="1:22" x14ac:dyDescent="0.25">
      <c r="A28" s="148" t="s">
        <v>37</v>
      </c>
      <c r="B28" s="131">
        <v>20693</v>
      </c>
      <c r="C28" s="131">
        <v>26074</v>
      </c>
      <c r="D28" s="21">
        <v>28357</v>
      </c>
      <c r="E28" s="21">
        <v>33398</v>
      </c>
      <c r="F28" s="21">
        <v>34480</v>
      </c>
      <c r="G28" s="21">
        <v>41201</v>
      </c>
      <c r="H28" s="21">
        <v>46726</v>
      </c>
      <c r="I28" s="21">
        <v>46806</v>
      </c>
      <c r="J28" s="21">
        <v>45116</v>
      </c>
      <c r="K28" s="21">
        <v>47584</v>
      </c>
      <c r="L28" s="21">
        <v>48698</v>
      </c>
      <c r="M28" s="21">
        <v>46875</v>
      </c>
      <c r="N28" s="21">
        <v>48391</v>
      </c>
      <c r="O28" s="21">
        <v>45483</v>
      </c>
      <c r="P28" s="21">
        <v>53247</v>
      </c>
      <c r="Q28" s="21">
        <v>54579</v>
      </c>
      <c r="R28" s="21">
        <v>52312</v>
      </c>
      <c r="S28" s="155">
        <f t="shared" si="3"/>
        <v>0.1176344913045336</v>
      </c>
      <c r="T28" s="155">
        <f t="shared" si="4"/>
        <v>8.1027463784588041E-2</v>
      </c>
      <c r="U28" s="155">
        <f t="shared" si="5"/>
        <v>-4.1536121951666394E-2</v>
      </c>
      <c r="V28" s="155">
        <f t="shared" si="6"/>
        <v>3.8996927925906436E-2</v>
      </c>
    </row>
    <row r="29" spans="1:22" x14ac:dyDescent="0.25">
      <c r="A29" s="148" t="s">
        <v>107</v>
      </c>
      <c r="B29" s="131">
        <v>7801</v>
      </c>
      <c r="C29" s="131">
        <v>10340</v>
      </c>
      <c r="D29" s="21">
        <v>13983</v>
      </c>
      <c r="E29" s="21">
        <v>13919</v>
      </c>
      <c r="F29" s="21">
        <v>12407</v>
      </c>
      <c r="G29" s="21">
        <v>13249</v>
      </c>
      <c r="H29" s="21">
        <v>15782</v>
      </c>
      <c r="I29" s="21">
        <v>17550</v>
      </c>
      <c r="J29" s="21">
        <v>16384</v>
      </c>
      <c r="K29" s="21">
        <v>17426</v>
      </c>
      <c r="L29" s="21">
        <v>19647</v>
      </c>
      <c r="M29" s="21">
        <v>25610</v>
      </c>
      <c r="N29" s="21">
        <v>23668</v>
      </c>
      <c r="O29" s="21">
        <v>22930</v>
      </c>
      <c r="P29" s="21">
        <v>35764</v>
      </c>
      <c r="Q29" s="21">
        <v>34666</v>
      </c>
      <c r="R29" s="21">
        <v>39299</v>
      </c>
      <c r="S29" s="155">
        <f t="shared" si="3"/>
        <v>1.2392592592592593</v>
      </c>
      <c r="T29" s="155">
        <f t="shared" si="4"/>
        <v>0.66042758154470171</v>
      </c>
      <c r="U29" s="155">
        <f t="shared" si="5"/>
        <v>0.13364680090001732</v>
      </c>
      <c r="V29" s="155">
        <f t="shared" si="6"/>
        <v>2.9296151371773146E-2</v>
      </c>
    </row>
    <row r="30" spans="1:22" x14ac:dyDescent="0.25">
      <c r="A30" s="74" t="s">
        <v>0</v>
      </c>
      <c r="B30" s="99">
        <v>776838</v>
      </c>
      <c r="C30" s="99">
        <v>819797</v>
      </c>
      <c r="D30" s="22">
        <v>891719</v>
      </c>
      <c r="E30" s="22">
        <v>985618</v>
      </c>
      <c r="F30" s="22">
        <v>1069099</v>
      </c>
      <c r="G30" s="22">
        <v>1126920</v>
      </c>
      <c r="H30" s="22">
        <v>1184371</v>
      </c>
      <c r="I30" s="22">
        <v>1215130</v>
      </c>
      <c r="J30" s="22">
        <v>1233043</v>
      </c>
      <c r="K30" s="22">
        <v>1247178</v>
      </c>
      <c r="L30" s="22">
        <v>1248293</v>
      </c>
      <c r="M30" s="22">
        <v>1262336</v>
      </c>
      <c r="N30" s="22">
        <v>1268504</v>
      </c>
      <c r="O30" s="22">
        <v>1220905</v>
      </c>
      <c r="P30" s="22">
        <v>1294734</v>
      </c>
      <c r="Q30" s="22">
        <v>1301907</v>
      </c>
      <c r="R30" s="22">
        <v>1341439</v>
      </c>
      <c r="S30" s="156">
        <f t="shared" si="3"/>
        <v>0.10394690280052341</v>
      </c>
      <c r="T30" s="156">
        <f t="shared" si="4"/>
        <v>5.7496862445841714E-2</v>
      </c>
      <c r="U30" s="156">
        <f t="shared" si="5"/>
        <v>3.0364688107522273E-2</v>
      </c>
      <c r="V30" s="156">
        <f t="shared" si="6"/>
        <v>1</v>
      </c>
    </row>
    <row r="31" spans="1:22" x14ac:dyDescent="0.25">
      <c r="A31" s="119"/>
      <c r="B31" s="49"/>
      <c r="C31" s="49"/>
      <c r="D31" s="50"/>
      <c r="E31" s="50"/>
      <c r="F31" s="50"/>
      <c r="G31" s="50"/>
      <c r="H31" s="50"/>
      <c r="I31" s="50"/>
      <c r="J31" s="50"/>
      <c r="K31" s="50"/>
      <c r="L31" s="50"/>
      <c r="M31" s="50"/>
      <c r="N31" s="50"/>
      <c r="O31" s="51"/>
      <c r="P31" s="51"/>
      <c r="Q31" s="51"/>
      <c r="R31" s="51"/>
      <c r="S31" s="51"/>
      <c r="T31" s="51"/>
      <c r="U31" s="15"/>
      <c r="V31" s="4"/>
    </row>
    <row r="32" spans="1:22" ht="15.75" x14ac:dyDescent="0.25">
      <c r="A32" s="36" t="s">
        <v>299</v>
      </c>
      <c r="B32" s="23"/>
      <c r="C32" s="23"/>
      <c r="D32" s="23"/>
      <c r="E32" s="23"/>
      <c r="F32" s="23"/>
      <c r="G32" s="23"/>
      <c r="H32" s="4"/>
      <c r="I32" s="4"/>
      <c r="J32" s="4"/>
      <c r="K32" s="4"/>
      <c r="L32" s="4"/>
      <c r="M32" s="4"/>
      <c r="N32" s="4"/>
      <c r="O32" s="5"/>
      <c r="P32" s="5"/>
      <c r="Q32" s="5"/>
      <c r="R32" s="5"/>
      <c r="S32" s="5"/>
      <c r="T32" s="5"/>
      <c r="U32" s="5"/>
      <c r="V32" s="4"/>
    </row>
    <row r="33" spans="1:22" ht="25.5" x14ac:dyDescent="0.25">
      <c r="A33" s="117" t="s">
        <v>85</v>
      </c>
      <c r="B33" s="111">
        <v>2007</v>
      </c>
      <c r="C33" s="111">
        <v>2008</v>
      </c>
      <c r="D33" s="111">
        <v>2009</v>
      </c>
      <c r="E33" s="111">
        <v>2010</v>
      </c>
      <c r="F33" s="111">
        <v>2011</v>
      </c>
      <c r="G33" s="111">
        <v>2012</v>
      </c>
      <c r="H33" s="111">
        <v>2013</v>
      </c>
      <c r="I33" s="111">
        <v>2014</v>
      </c>
      <c r="J33" s="111">
        <v>2015</v>
      </c>
      <c r="K33" s="111">
        <v>2016</v>
      </c>
      <c r="L33" s="111">
        <v>2017</v>
      </c>
      <c r="M33" s="111">
        <v>2018</v>
      </c>
      <c r="N33" s="111">
        <v>2019</v>
      </c>
      <c r="O33" s="111">
        <v>2020</v>
      </c>
      <c r="P33" s="111">
        <v>2021</v>
      </c>
      <c r="Q33" s="111">
        <v>2022</v>
      </c>
      <c r="R33" s="111">
        <v>2023</v>
      </c>
      <c r="S33" s="112" t="s">
        <v>436</v>
      </c>
      <c r="T33" s="112" t="s">
        <v>437</v>
      </c>
      <c r="U33" s="112" t="s">
        <v>438</v>
      </c>
      <c r="V33" s="112" t="s">
        <v>439</v>
      </c>
    </row>
    <row r="34" spans="1:22" x14ac:dyDescent="0.25">
      <c r="A34" s="70" t="s">
        <v>2</v>
      </c>
      <c r="B34" s="21">
        <v>86838</v>
      </c>
      <c r="C34" s="21">
        <v>95903</v>
      </c>
      <c r="D34" s="21">
        <v>110021</v>
      </c>
      <c r="E34" s="21">
        <v>128571</v>
      </c>
      <c r="F34" s="21">
        <v>138635</v>
      </c>
      <c r="G34" s="21">
        <v>140048</v>
      </c>
      <c r="H34" s="21">
        <v>144383</v>
      </c>
      <c r="I34" s="21">
        <v>148012</v>
      </c>
      <c r="J34" s="21">
        <v>146546</v>
      </c>
      <c r="K34" s="21">
        <v>141720</v>
      </c>
      <c r="L34" s="21">
        <v>136789</v>
      </c>
      <c r="M34" s="21">
        <v>136532</v>
      </c>
      <c r="N34" s="21">
        <v>136875</v>
      </c>
      <c r="O34" s="21">
        <v>127194</v>
      </c>
      <c r="P34" s="21">
        <v>127570</v>
      </c>
      <c r="Q34" s="21">
        <v>123305</v>
      </c>
      <c r="R34" s="21">
        <v>125283</v>
      </c>
      <c r="S34" s="155">
        <f t="shared" ref="S34:S41" si="7">(R34-I34)/I34</f>
        <v>-0.15356187336161933</v>
      </c>
      <c r="T34" s="155">
        <f t="shared" ref="T34:T41" si="8">(R34-N34)/N34</f>
        <v>-8.4690410958904117E-2</v>
      </c>
      <c r="U34" s="155">
        <f t="shared" ref="U34:U41" si="9">(R34-Q34)/Q34</f>
        <v>1.6041523052593164E-2</v>
      </c>
      <c r="V34" s="155">
        <f t="shared" ref="V34:V41" si="10">R34/R$9</f>
        <v>9.3394481597746895E-2</v>
      </c>
    </row>
    <row r="35" spans="1:22" x14ac:dyDescent="0.25">
      <c r="A35" s="96" t="s">
        <v>393</v>
      </c>
      <c r="B35" s="100">
        <v>0</v>
      </c>
      <c r="C35" s="100">
        <v>0</v>
      </c>
      <c r="D35" s="21">
        <v>0</v>
      </c>
      <c r="E35" s="21">
        <v>0</v>
      </c>
      <c r="F35" s="21">
        <v>0</v>
      </c>
      <c r="G35" s="21">
        <v>0</v>
      </c>
      <c r="H35" s="21">
        <v>0</v>
      </c>
      <c r="I35" s="21">
        <v>0</v>
      </c>
      <c r="J35" s="21">
        <v>0</v>
      </c>
      <c r="K35" s="21">
        <v>0</v>
      </c>
      <c r="L35" s="21">
        <v>0</v>
      </c>
      <c r="M35" s="21">
        <v>209</v>
      </c>
      <c r="N35" s="21">
        <v>1074</v>
      </c>
      <c r="O35" s="21">
        <v>3159</v>
      </c>
      <c r="P35" s="21">
        <v>6940</v>
      </c>
      <c r="Q35" s="21">
        <v>8435</v>
      </c>
      <c r="R35" s="21">
        <v>11451</v>
      </c>
      <c r="S35" s="155" t="s">
        <v>143</v>
      </c>
      <c r="T35" s="155">
        <f t="shared" si="8"/>
        <v>9.6620111731843572</v>
      </c>
      <c r="U35" s="155">
        <f t="shared" si="9"/>
        <v>0.35755779490219325</v>
      </c>
      <c r="V35" s="155">
        <f t="shared" si="10"/>
        <v>8.536355361667582E-3</v>
      </c>
    </row>
    <row r="36" spans="1:22" x14ac:dyDescent="0.25">
      <c r="A36" s="70" t="s">
        <v>3</v>
      </c>
      <c r="B36" s="21">
        <v>156124</v>
      </c>
      <c r="C36" s="21">
        <v>162870</v>
      </c>
      <c r="D36" s="21">
        <v>189622</v>
      </c>
      <c r="E36" s="21">
        <v>224339</v>
      </c>
      <c r="F36" s="21">
        <v>267766</v>
      </c>
      <c r="G36" s="21">
        <v>301156</v>
      </c>
      <c r="H36" s="21">
        <v>332147</v>
      </c>
      <c r="I36" s="21">
        <v>357395</v>
      </c>
      <c r="J36" s="21">
        <v>378802</v>
      </c>
      <c r="K36" s="21">
        <v>384667</v>
      </c>
      <c r="L36" s="21">
        <v>377353</v>
      </c>
      <c r="M36" s="21">
        <v>374897</v>
      </c>
      <c r="N36" s="21">
        <v>381412</v>
      </c>
      <c r="O36" s="21">
        <v>362030</v>
      </c>
      <c r="P36" s="21">
        <v>379838</v>
      </c>
      <c r="Q36" s="21">
        <v>397705</v>
      </c>
      <c r="R36" s="21">
        <v>419432</v>
      </c>
      <c r="S36" s="155">
        <f t="shared" si="7"/>
        <v>0.17358105177744512</v>
      </c>
      <c r="T36" s="155">
        <f t="shared" si="8"/>
        <v>9.9682233385420496E-2</v>
      </c>
      <c r="U36" s="155">
        <f t="shared" si="9"/>
        <v>5.4630945047208355E-2</v>
      </c>
      <c r="V36" s="155">
        <f t="shared" si="10"/>
        <v>0.31267318156099533</v>
      </c>
    </row>
    <row r="37" spans="1:22" x14ac:dyDescent="0.25">
      <c r="A37" s="157" t="s">
        <v>308</v>
      </c>
      <c r="B37" s="127">
        <v>175004</v>
      </c>
      <c r="C37" s="127">
        <v>177210</v>
      </c>
      <c r="D37" s="33">
        <v>177826</v>
      </c>
      <c r="E37" s="33">
        <v>178541</v>
      </c>
      <c r="F37" s="33">
        <v>173901</v>
      </c>
      <c r="G37" s="33">
        <v>175586</v>
      </c>
      <c r="H37" s="33">
        <v>184477</v>
      </c>
      <c r="I37" s="33">
        <v>188565</v>
      </c>
      <c r="J37" s="33">
        <v>188804</v>
      </c>
      <c r="K37" s="33">
        <v>191847</v>
      </c>
      <c r="L37" s="33">
        <v>194841</v>
      </c>
      <c r="M37" s="33">
        <v>201231</v>
      </c>
      <c r="N37" s="33">
        <v>201606</v>
      </c>
      <c r="O37" s="33">
        <v>193217</v>
      </c>
      <c r="P37" s="33">
        <v>208978</v>
      </c>
      <c r="Q37" s="33">
        <v>204950</v>
      </c>
      <c r="R37" s="33">
        <v>206712</v>
      </c>
      <c r="S37" s="155">
        <f t="shared" si="7"/>
        <v>9.6237371728581655E-2</v>
      </c>
      <c r="T37" s="155">
        <f t="shared" si="8"/>
        <v>2.532662718371477E-2</v>
      </c>
      <c r="U37" s="155">
        <f t="shared" si="9"/>
        <v>8.5972188338619172E-3</v>
      </c>
      <c r="V37" s="155">
        <f t="shared" si="10"/>
        <v>0.15409720456912315</v>
      </c>
    </row>
    <row r="38" spans="1:22" x14ac:dyDescent="0.25">
      <c r="A38" s="157" t="s">
        <v>309</v>
      </c>
      <c r="B38" s="127">
        <v>110980</v>
      </c>
      <c r="C38" s="127">
        <v>117948</v>
      </c>
      <c r="D38" s="33">
        <v>125301</v>
      </c>
      <c r="E38" s="33">
        <v>132349</v>
      </c>
      <c r="F38" s="33">
        <v>135432</v>
      </c>
      <c r="G38" s="33">
        <v>136189</v>
      </c>
      <c r="H38" s="33">
        <v>141563</v>
      </c>
      <c r="I38" s="33">
        <v>144984</v>
      </c>
      <c r="J38" s="33">
        <v>147903</v>
      </c>
      <c r="K38" s="33">
        <v>154017</v>
      </c>
      <c r="L38" s="33">
        <v>155756</v>
      </c>
      <c r="M38" s="33">
        <v>165314</v>
      </c>
      <c r="N38" s="33">
        <v>194985</v>
      </c>
      <c r="O38" s="33">
        <v>211403</v>
      </c>
      <c r="P38" s="33">
        <v>228064</v>
      </c>
      <c r="Q38" s="33">
        <v>226511</v>
      </c>
      <c r="R38" s="33">
        <v>231695</v>
      </c>
      <c r="S38" s="155">
        <f t="shared" si="7"/>
        <v>0.59807289080174364</v>
      </c>
      <c r="T38" s="155">
        <f t="shared" si="8"/>
        <v>0.18827089263276661</v>
      </c>
      <c r="U38" s="155">
        <f t="shared" si="9"/>
        <v>2.2886305742325981E-2</v>
      </c>
      <c r="V38" s="155">
        <f t="shared" si="10"/>
        <v>0.17272123443555765</v>
      </c>
    </row>
    <row r="39" spans="1:22" x14ac:dyDescent="0.25">
      <c r="A39" s="122" t="s">
        <v>272</v>
      </c>
      <c r="B39" s="199">
        <v>247892</v>
      </c>
      <c r="C39" s="199">
        <v>265866</v>
      </c>
      <c r="D39" s="33">
        <v>288949</v>
      </c>
      <c r="E39" s="33">
        <v>321818</v>
      </c>
      <c r="F39" s="33">
        <v>353365</v>
      </c>
      <c r="G39" s="33">
        <v>373941</v>
      </c>
      <c r="H39" s="33">
        <v>381801</v>
      </c>
      <c r="I39" s="33">
        <v>376174</v>
      </c>
      <c r="J39" s="33">
        <v>370988</v>
      </c>
      <c r="K39" s="33">
        <v>374927</v>
      </c>
      <c r="L39" s="33">
        <v>383554</v>
      </c>
      <c r="M39" s="33">
        <v>384153</v>
      </c>
      <c r="N39" s="33">
        <v>350403</v>
      </c>
      <c r="O39" s="33">
        <v>321543</v>
      </c>
      <c r="P39" s="33">
        <v>341463</v>
      </c>
      <c r="Q39" s="33">
        <v>339845</v>
      </c>
      <c r="R39" s="33">
        <v>346395</v>
      </c>
      <c r="S39" s="155">
        <f t="shared" si="7"/>
        <v>-7.9162834220334211E-2</v>
      </c>
      <c r="T39" s="155">
        <f t="shared" si="8"/>
        <v>-1.1438258234090462E-2</v>
      </c>
      <c r="U39" s="155">
        <f t="shared" si="9"/>
        <v>1.9273492327384543E-2</v>
      </c>
      <c r="V39" s="155">
        <f t="shared" si="10"/>
        <v>0.25822642699369858</v>
      </c>
    </row>
    <row r="40" spans="1:22" x14ac:dyDescent="0.25">
      <c r="A40" s="96" t="s">
        <v>322</v>
      </c>
      <c r="B40" s="65">
        <v>0</v>
      </c>
      <c r="C40" s="65">
        <v>0</v>
      </c>
      <c r="D40" s="21">
        <v>0</v>
      </c>
      <c r="E40" s="21">
        <v>0</v>
      </c>
      <c r="F40" s="21">
        <v>0</v>
      </c>
      <c r="G40" s="21">
        <v>0</v>
      </c>
      <c r="H40" s="21">
        <v>0</v>
      </c>
      <c r="I40" s="21">
        <v>0</v>
      </c>
      <c r="J40" s="21"/>
      <c r="K40" s="21">
        <v>0</v>
      </c>
      <c r="L40" s="21">
        <v>0</v>
      </c>
      <c r="M40" s="21">
        <v>0</v>
      </c>
      <c r="N40" s="21">
        <v>2149</v>
      </c>
      <c r="O40" s="21">
        <v>2359</v>
      </c>
      <c r="P40" s="21">
        <v>1881</v>
      </c>
      <c r="Q40" s="21">
        <v>1156</v>
      </c>
      <c r="R40" s="21">
        <v>471</v>
      </c>
      <c r="S40" s="155" t="s">
        <v>143</v>
      </c>
      <c r="T40" s="155">
        <f t="shared" si="8"/>
        <v>-0.78082829222894368</v>
      </c>
      <c r="U40" s="155">
        <f t="shared" si="9"/>
        <v>-0.59256055363321802</v>
      </c>
      <c r="V40" s="155">
        <f t="shared" si="10"/>
        <v>3.5111548121084893E-4</v>
      </c>
    </row>
    <row r="41" spans="1:22" x14ac:dyDescent="0.25">
      <c r="A41" s="74" t="s">
        <v>0</v>
      </c>
      <c r="B41" s="22">
        <v>776838</v>
      </c>
      <c r="C41" s="22">
        <v>819797</v>
      </c>
      <c r="D41" s="22">
        <v>891719</v>
      </c>
      <c r="E41" s="22">
        <v>985618</v>
      </c>
      <c r="F41" s="22">
        <v>1069099</v>
      </c>
      <c r="G41" s="22">
        <v>1126920</v>
      </c>
      <c r="H41" s="22">
        <v>1184371</v>
      </c>
      <c r="I41" s="22">
        <v>1215130</v>
      </c>
      <c r="J41" s="22">
        <v>1233043</v>
      </c>
      <c r="K41" s="22">
        <v>1247178</v>
      </c>
      <c r="L41" s="22">
        <v>1248293</v>
      </c>
      <c r="M41" s="22">
        <v>1262336</v>
      </c>
      <c r="N41" s="22">
        <v>1268504</v>
      </c>
      <c r="O41" s="22">
        <v>1220905</v>
      </c>
      <c r="P41" s="22">
        <v>1294734</v>
      </c>
      <c r="Q41" s="22">
        <v>1301907</v>
      </c>
      <c r="R41" s="22">
        <v>1341439</v>
      </c>
      <c r="S41" s="156">
        <f t="shared" si="7"/>
        <v>0.10394690280052341</v>
      </c>
      <c r="T41" s="156">
        <f t="shared" si="8"/>
        <v>5.7496862445841714E-2</v>
      </c>
      <c r="U41" s="156">
        <f t="shared" si="9"/>
        <v>3.0364688107522273E-2</v>
      </c>
      <c r="V41" s="156">
        <f t="shared" si="10"/>
        <v>1</v>
      </c>
    </row>
    <row r="42" spans="1:22" x14ac:dyDescent="0.25">
      <c r="A42" s="120" t="s">
        <v>340</v>
      </c>
      <c r="B42" s="18"/>
      <c r="C42" s="18"/>
      <c r="D42" s="18"/>
      <c r="E42" s="18"/>
      <c r="F42" s="18"/>
      <c r="G42" s="18"/>
      <c r="H42" s="18"/>
      <c r="I42" s="18"/>
      <c r="J42" s="18"/>
      <c r="K42" s="18"/>
      <c r="L42" s="18"/>
      <c r="M42" s="18"/>
      <c r="N42" s="18"/>
      <c r="O42" s="15"/>
      <c r="P42" s="15"/>
      <c r="Q42" s="15"/>
      <c r="R42" s="15"/>
      <c r="S42" s="15"/>
      <c r="T42" s="15"/>
      <c r="U42" s="15"/>
      <c r="V42" s="4"/>
    </row>
    <row r="43" spans="1:22" x14ac:dyDescent="0.25">
      <c r="A43" s="120" t="s">
        <v>345</v>
      </c>
      <c r="B43" s="18"/>
      <c r="C43" s="18"/>
      <c r="D43" s="18"/>
      <c r="E43" s="18"/>
      <c r="F43" s="18"/>
      <c r="G43" s="18"/>
      <c r="H43" s="18"/>
      <c r="I43" s="18"/>
      <c r="J43" s="18"/>
      <c r="K43" s="18"/>
      <c r="L43" s="18"/>
      <c r="M43" s="18"/>
      <c r="N43" s="18"/>
      <c r="O43" s="15"/>
      <c r="P43" s="15"/>
      <c r="Q43" s="15"/>
      <c r="R43" s="15"/>
      <c r="S43" s="15"/>
      <c r="T43" s="15"/>
      <c r="U43" s="15"/>
      <c r="V43" s="4"/>
    </row>
    <row r="44" spans="1:22" x14ac:dyDescent="0.25">
      <c r="A44" s="121"/>
      <c r="B44" s="18"/>
      <c r="C44" s="18"/>
      <c r="D44" s="18"/>
      <c r="E44" s="18"/>
      <c r="F44" s="18"/>
      <c r="G44" s="18"/>
      <c r="H44" s="18"/>
      <c r="I44" s="18"/>
      <c r="J44" s="18"/>
      <c r="K44" s="18"/>
      <c r="L44" s="18"/>
      <c r="M44" s="18"/>
      <c r="N44" s="18"/>
      <c r="O44" s="15"/>
      <c r="P44" s="15"/>
      <c r="Q44" s="15"/>
      <c r="R44" s="15"/>
      <c r="S44" s="15"/>
      <c r="T44" s="15"/>
      <c r="U44" s="15"/>
      <c r="V44" s="4"/>
    </row>
    <row r="45" spans="1:22" ht="15.75" x14ac:dyDescent="0.25">
      <c r="A45" s="36" t="s">
        <v>300</v>
      </c>
      <c r="B45" s="23"/>
      <c r="C45" s="23"/>
      <c r="D45" s="23"/>
      <c r="E45" s="23"/>
      <c r="F45" s="23"/>
      <c r="G45" s="23"/>
      <c r="H45" s="18"/>
      <c r="I45" s="18"/>
      <c r="J45" s="18"/>
      <c r="K45" s="18"/>
      <c r="L45" s="18"/>
      <c r="M45" s="18"/>
      <c r="N45" s="18"/>
      <c r="O45" s="15"/>
      <c r="P45" s="15"/>
      <c r="Q45" s="15"/>
      <c r="R45" s="15"/>
      <c r="S45" s="15"/>
      <c r="T45" s="15"/>
      <c r="U45" s="15"/>
      <c r="V45" s="4"/>
    </row>
    <row r="46" spans="1:22" ht="25.5" x14ac:dyDescent="0.25">
      <c r="A46" s="117" t="s">
        <v>85</v>
      </c>
      <c r="B46" s="111">
        <v>2007</v>
      </c>
      <c r="C46" s="111">
        <v>2008</v>
      </c>
      <c r="D46" s="111">
        <v>2009</v>
      </c>
      <c r="E46" s="111">
        <v>2010</v>
      </c>
      <c r="F46" s="111">
        <v>2011</v>
      </c>
      <c r="G46" s="111">
        <v>2012</v>
      </c>
      <c r="H46" s="111">
        <v>2013</v>
      </c>
      <c r="I46" s="111">
        <v>2014</v>
      </c>
      <c r="J46" s="111">
        <v>2015</v>
      </c>
      <c r="K46" s="111">
        <v>2016</v>
      </c>
      <c r="L46" s="111">
        <v>2017</v>
      </c>
      <c r="M46" s="111">
        <v>2018</v>
      </c>
      <c r="N46" s="111">
        <v>2019</v>
      </c>
      <c r="O46" s="111">
        <v>2020</v>
      </c>
      <c r="P46" s="111">
        <v>2021</v>
      </c>
      <c r="Q46" s="111">
        <v>2022</v>
      </c>
      <c r="R46" s="111">
        <v>2023</v>
      </c>
      <c r="S46" s="112" t="s">
        <v>436</v>
      </c>
      <c r="T46" s="112" t="s">
        <v>437</v>
      </c>
      <c r="U46" s="112" t="s">
        <v>438</v>
      </c>
      <c r="V46" s="112" t="s">
        <v>439</v>
      </c>
    </row>
    <row r="47" spans="1:22" x14ac:dyDescent="0.25">
      <c r="A47" s="74" t="s">
        <v>2</v>
      </c>
      <c r="B47" s="22">
        <v>86838</v>
      </c>
      <c r="C47" s="22">
        <v>95903</v>
      </c>
      <c r="D47" s="22">
        <v>110021</v>
      </c>
      <c r="E47" s="22">
        <v>128571</v>
      </c>
      <c r="F47" s="22">
        <v>138635</v>
      </c>
      <c r="G47" s="22">
        <v>140048</v>
      </c>
      <c r="H47" s="22">
        <v>144383</v>
      </c>
      <c r="I47" s="22">
        <v>148012</v>
      </c>
      <c r="J47" s="22">
        <v>146546</v>
      </c>
      <c r="K47" s="22">
        <v>141720</v>
      </c>
      <c r="L47" s="22">
        <v>136789</v>
      </c>
      <c r="M47" s="22">
        <v>136532</v>
      </c>
      <c r="N47" s="22">
        <v>136875</v>
      </c>
      <c r="O47" s="22">
        <v>127194</v>
      </c>
      <c r="P47" s="22">
        <v>127570</v>
      </c>
      <c r="Q47" s="22">
        <v>123305</v>
      </c>
      <c r="R47" s="22">
        <v>125283</v>
      </c>
      <c r="S47" s="156">
        <f t="shared" ref="S47:S71" si="11">(R47-I47)/I47</f>
        <v>-0.15356187336161933</v>
      </c>
      <c r="T47" s="156">
        <f t="shared" ref="T47:T71" si="12">(R47-N47)/N47</f>
        <v>-8.4690410958904117E-2</v>
      </c>
      <c r="U47" s="156">
        <f t="shared" ref="U47:U71" si="13">(R47-Q47)/Q47</f>
        <v>1.6041523052593164E-2</v>
      </c>
      <c r="V47" s="156">
        <f t="shared" ref="V47:V71" si="14">R47/R$9</f>
        <v>9.3394481597746895E-2</v>
      </c>
    </row>
    <row r="48" spans="1:22" x14ac:dyDescent="0.25">
      <c r="A48" s="148" t="s">
        <v>72</v>
      </c>
      <c r="B48" s="31">
        <v>86838</v>
      </c>
      <c r="C48" s="31">
        <v>95891</v>
      </c>
      <c r="D48" s="31">
        <v>110007</v>
      </c>
      <c r="E48" s="31">
        <v>128566</v>
      </c>
      <c r="F48" s="31">
        <v>138574</v>
      </c>
      <c r="G48" s="31">
        <v>140031</v>
      </c>
      <c r="H48" s="21">
        <v>144365</v>
      </c>
      <c r="I48" s="21">
        <v>148010</v>
      </c>
      <c r="J48" s="21">
        <v>146540</v>
      </c>
      <c r="K48" s="21">
        <v>141711</v>
      </c>
      <c r="L48" s="21">
        <v>136777</v>
      </c>
      <c r="M48" s="21">
        <v>136521</v>
      </c>
      <c r="N48" s="21">
        <v>136866</v>
      </c>
      <c r="O48" s="21">
        <v>127186</v>
      </c>
      <c r="P48" s="21">
        <v>127556</v>
      </c>
      <c r="Q48" s="21">
        <v>123298</v>
      </c>
      <c r="R48" s="21">
        <v>125274</v>
      </c>
      <c r="S48" s="155">
        <f t="shared" si="11"/>
        <v>-0.15361124248361596</v>
      </c>
      <c r="T48" s="155">
        <f t="shared" si="12"/>
        <v>-8.469598000964447E-2</v>
      </c>
      <c r="U48" s="155">
        <f t="shared" si="13"/>
        <v>1.6026212915051338E-2</v>
      </c>
      <c r="V48" s="155">
        <f t="shared" si="14"/>
        <v>9.3387772384730131E-2</v>
      </c>
    </row>
    <row r="49" spans="1:22" x14ac:dyDescent="0.25">
      <c r="A49" s="148" t="s">
        <v>36</v>
      </c>
      <c r="B49" s="31">
        <v>0</v>
      </c>
      <c r="C49" s="31">
        <v>12</v>
      </c>
      <c r="D49" s="31">
        <v>14</v>
      </c>
      <c r="E49" s="31">
        <v>5</v>
      </c>
      <c r="F49" s="31">
        <v>61</v>
      </c>
      <c r="G49" s="31">
        <v>17</v>
      </c>
      <c r="H49" s="21">
        <v>18</v>
      </c>
      <c r="I49" s="21">
        <v>2</v>
      </c>
      <c r="J49" s="21">
        <v>6</v>
      </c>
      <c r="K49" s="21">
        <v>9</v>
      </c>
      <c r="L49" s="21">
        <v>12</v>
      </c>
      <c r="M49" s="21">
        <v>11</v>
      </c>
      <c r="N49" s="21">
        <v>9</v>
      </c>
      <c r="O49" s="21">
        <v>8</v>
      </c>
      <c r="P49" s="21">
        <v>14</v>
      </c>
      <c r="Q49" s="21">
        <v>7</v>
      </c>
      <c r="R49" s="21">
        <v>9</v>
      </c>
      <c r="S49" s="155">
        <f t="shared" si="11"/>
        <v>3.5</v>
      </c>
      <c r="T49" s="155">
        <f t="shared" si="12"/>
        <v>0</v>
      </c>
      <c r="U49" s="155">
        <f t="shared" si="13"/>
        <v>0.2857142857142857</v>
      </c>
      <c r="V49" s="155">
        <f t="shared" si="14"/>
        <v>6.709213016767814E-6</v>
      </c>
    </row>
    <row r="50" spans="1:22" x14ac:dyDescent="0.25">
      <c r="A50" s="74" t="s">
        <v>393</v>
      </c>
      <c r="B50" s="22">
        <v>0</v>
      </c>
      <c r="C50" s="22">
        <v>0</v>
      </c>
      <c r="D50" s="22">
        <v>0</v>
      </c>
      <c r="E50" s="22">
        <v>0</v>
      </c>
      <c r="F50" s="22">
        <v>0</v>
      </c>
      <c r="G50" s="22">
        <v>0</v>
      </c>
      <c r="H50" s="22">
        <v>0</v>
      </c>
      <c r="I50" s="22">
        <v>0</v>
      </c>
      <c r="J50" s="22">
        <v>0</v>
      </c>
      <c r="K50" s="22">
        <v>0</v>
      </c>
      <c r="L50" s="22">
        <v>0</v>
      </c>
      <c r="M50" s="22">
        <v>209</v>
      </c>
      <c r="N50" s="22">
        <v>1074</v>
      </c>
      <c r="O50" s="22">
        <v>3159</v>
      </c>
      <c r="P50" s="22">
        <v>6940</v>
      </c>
      <c r="Q50" s="22">
        <v>8435</v>
      </c>
      <c r="R50" s="22">
        <v>11451</v>
      </c>
      <c r="S50" s="156" t="s">
        <v>143</v>
      </c>
      <c r="T50" s="156">
        <f t="shared" si="12"/>
        <v>9.6620111731843572</v>
      </c>
      <c r="U50" s="156">
        <f t="shared" si="13"/>
        <v>0.35755779490219325</v>
      </c>
      <c r="V50" s="156">
        <f t="shared" si="14"/>
        <v>8.536355361667582E-3</v>
      </c>
    </row>
    <row r="51" spans="1:22" x14ac:dyDescent="0.25">
      <c r="A51" s="148" t="s">
        <v>72</v>
      </c>
      <c r="B51" s="31">
        <v>0</v>
      </c>
      <c r="C51" s="31">
        <v>0</v>
      </c>
      <c r="D51" s="31">
        <v>0</v>
      </c>
      <c r="E51" s="31">
        <v>0</v>
      </c>
      <c r="F51" s="31">
        <v>0</v>
      </c>
      <c r="G51" s="31">
        <v>0</v>
      </c>
      <c r="H51" s="31">
        <v>0</v>
      </c>
      <c r="I51" s="31">
        <v>0</v>
      </c>
      <c r="J51" s="31">
        <v>0</v>
      </c>
      <c r="K51" s="31">
        <v>0</v>
      </c>
      <c r="L51" s="31">
        <v>0</v>
      </c>
      <c r="M51" s="21">
        <v>209</v>
      </c>
      <c r="N51" s="21">
        <v>1074</v>
      </c>
      <c r="O51" s="21">
        <v>3159</v>
      </c>
      <c r="P51" s="21">
        <v>6940</v>
      </c>
      <c r="Q51" s="21">
        <v>8435</v>
      </c>
      <c r="R51" s="21">
        <v>11451</v>
      </c>
      <c r="S51" s="155" t="s">
        <v>143</v>
      </c>
      <c r="T51" s="155">
        <f t="shared" si="12"/>
        <v>9.6620111731843572</v>
      </c>
      <c r="U51" s="155">
        <f t="shared" si="13"/>
        <v>0.35755779490219325</v>
      </c>
      <c r="V51" s="155">
        <f t="shared" si="14"/>
        <v>8.536355361667582E-3</v>
      </c>
    </row>
    <row r="52" spans="1:22" x14ac:dyDescent="0.25">
      <c r="A52" s="74" t="s">
        <v>3</v>
      </c>
      <c r="B52" s="22">
        <v>156124</v>
      </c>
      <c r="C52" s="22">
        <v>162870</v>
      </c>
      <c r="D52" s="22">
        <v>189622</v>
      </c>
      <c r="E52" s="22">
        <v>224339</v>
      </c>
      <c r="F52" s="22">
        <v>267766</v>
      </c>
      <c r="G52" s="22">
        <v>301156</v>
      </c>
      <c r="H52" s="22">
        <v>332147</v>
      </c>
      <c r="I52" s="22">
        <v>357395</v>
      </c>
      <c r="J52" s="22">
        <v>378802</v>
      </c>
      <c r="K52" s="22">
        <v>384667</v>
      </c>
      <c r="L52" s="22">
        <v>377353</v>
      </c>
      <c r="M52" s="22">
        <v>374897</v>
      </c>
      <c r="N52" s="22">
        <v>381412</v>
      </c>
      <c r="O52" s="22">
        <v>362030</v>
      </c>
      <c r="P52" s="22">
        <v>379838</v>
      </c>
      <c r="Q52" s="22">
        <v>397705</v>
      </c>
      <c r="R52" s="22">
        <v>419432</v>
      </c>
      <c r="S52" s="156">
        <f t="shared" si="11"/>
        <v>0.17358105177744512</v>
      </c>
      <c r="T52" s="156">
        <f t="shared" si="12"/>
        <v>9.9682233385420496E-2</v>
      </c>
      <c r="U52" s="156">
        <f t="shared" si="13"/>
        <v>5.4630945047208355E-2</v>
      </c>
      <c r="V52" s="156">
        <f t="shared" si="14"/>
        <v>0.31267318156099533</v>
      </c>
    </row>
    <row r="53" spans="1:22" x14ac:dyDescent="0.25">
      <c r="A53" s="148" t="s">
        <v>72</v>
      </c>
      <c r="B53" s="31">
        <v>156124</v>
      </c>
      <c r="C53" s="31">
        <v>162848</v>
      </c>
      <c r="D53" s="31">
        <v>189597</v>
      </c>
      <c r="E53" s="31">
        <v>224301</v>
      </c>
      <c r="F53" s="31">
        <v>260692</v>
      </c>
      <c r="G53" s="31">
        <v>293519</v>
      </c>
      <c r="H53" s="21">
        <v>324579</v>
      </c>
      <c r="I53" s="21">
        <v>351004</v>
      </c>
      <c r="J53" s="21">
        <v>373171</v>
      </c>
      <c r="K53" s="21">
        <v>380988</v>
      </c>
      <c r="L53" s="21">
        <v>374709</v>
      </c>
      <c r="M53" s="21">
        <v>373104</v>
      </c>
      <c r="N53" s="21">
        <v>379456</v>
      </c>
      <c r="O53" s="21">
        <v>361387</v>
      </c>
      <c r="P53" s="21">
        <v>378538</v>
      </c>
      <c r="Q53" s="21">
        <v>396829</v>
      </c>
      <c r="R53" s="21">
        <v>419014</v>
      </c>
      <c r="S53" s="155">
        <f t="shared" si="11"/>
        <v>0.19375847568688676</v>
      </c>
      <c r="T53" s="155">
        <f t="shared" si="12"/>
        <v>0.10424924101872154</v>
      </c>
      <c r="U53" s="155">
        <f t="shared" si="13"/>
        <v>5.5905692376313224E-2</v>
      </c>
      <c r="V53" s="155">
        <f t="shared" si="14"/>
        <v>0.31236157588977209</v>
      </c>
    </row>
    <row r="54" spans="1:22" x14ac:dyDescent="0.25">
      <c r="A54" s="148" t="s">
        <v>36</v>
      </c>
      <c r="B54" s="31">
        <v>0</v>
      </c>
      <c r="C54" s="31">
        <v>22</v>
      </c>
      <c r="D54" s="31">
        <v>25</v>
      </c>
      <c r="E54" s="31">
        <v>38</v>
      </c>
      <c r="F54" s="31">
        <v>7074</v>
      </c>
      <c r="G54" s="31">
        <v>7637</v>
      </c>
      <c r="H54" s="21">
        <v>7568</v>
      </c>
      <c r="I54" s="21">
        <v>6391</v>
      </c>
      <c r="J54" s="21">
        <v>5631</v>
      </c>
      <c r="K54" s="21">
        <v>3679</v>
      </c>
      <c r="L54" s="21">
        <v>2644</v>
      </c>
      <c r="M54" s="21">
        <v>1793</v>
      </c>
      <c r="N54" s="21">
        <v>1956</v>
      </c>
      <c r="O54" s="21">
        <v>643</v>
      </c>
      <c r="P54" s="21">
        <v>1300</v>
      </c>
      <c r="Q54" s="21">
        <v>876</v>
      </c>
      <c r="R54" s="21">
        <v>418</v>
      </c>
      <c r="S54" s="155">
        <f t="shared" si="11"/>
        <v>-0.93459552495697074</v>
      </c>
      <c r="T54" s="155">
        <f t="shared" si="12"/>
        <v>-0.78629856850715751</v>
      </c>
      <c r="U54" s="155">
        <f t="shared" si="13"/>
        <v>-0.52283105022831056</v>
      </c>
      <c r="V54" s="155">
        <f t="shared" si="14"/>
        <v>3.1160567122321629E-4</v>
      </c>
    </row>
    <row r="55" spans="1:22" x14ac:dyDescent="0.25">
      <c r="A55" s="74" t="s">
        <v>308</v>
      </c>
      <c r="B55" s="22">
        <v>175004</v>
      </c>
      <c r="C55" s="22">
        <v>177210</v>
      </c>
      <c r="D55" s="22">
        <v>177826</v>
      </c>
      <c r="E55" s="22">
        <v>178541</v>
      </c>
      <c r="F55" s="22">
        <v>173901</v>
      </c>
      <c r="G55" s="22">
        <v>175586</v>
      </c>
      <c r="H55" s="22">
        <v>184477</v>
      </c>
      <c r="I55" s="22">
        <v>188565</v>
      </c>
      <c r="J55" s="22">
        <v>188804</v>
      </c>
      <c r="K55" s="22">
        <v>191847</v>
      </c>
      <c r="L55" s="22">
        <v>194841</v>
      </c>
      <c r="M55" s="22">
        <v>201231</v>
      </c>
      <c r="N55" s="22">
        <v>201606</v>
      </c>
      <c r="O55" s="22">
        <v>193217</v>
      </c>
      <c r="P55" s="22">
        <v>208978</v>
      </c>
      <c r="Q55" s="22">
        <v>204950</v>
      </c>
      <c r="R55" s="22">
        <v>206712</v>
      </c>
      <c r="S55" s="156">
        <f t="shared" si="11"/>
        <v>9.6237371728581655E-2</v>
      </c>
      <c r="T55" s="156">
        <f t="shared" si="12"/>
        <v>2.532662718371477E-2</v>
      </c>
      <c r="U55" s="156">
        <f t="shared" si="13"/>
        <v>8.5972188338619172E-3</v>
      </c>
      <c r="V55" s="156">
        <f t="shared" si="14"/>
        <v>0.15409720456912315</v>
      </c>
    </row>
    <row r="56" spans="1:22" x14ac:dyDescent="0.25">
      <c r="A56" s="148" t="s">
        <v>72</v>
      </c>
      <c r="B56" s="31">
        <v>164654</v>
      </c>
      <c r="C56" s="31">
        <v>163487</v>
      </c>
      <c r="D56" s="31">
        <v>163656</v>
      </c>
      <c r="E56" s="31">
        <v>162284</v>
      </c>
      <c r="F56" s="31">
        <v>159643</v>
      </c>
      <c r="G56" s="31">
        <v>158192</v>
      </c>
      <c r="H56" s="21">
        <v>166232</v>
      </c>
      <c r="I56" s="21">
        <v>169614</v>
      </c>
      <c r="J56" s="21">
        <v>171384</v>
      </c>
      <c r="K56" s="21">
        <v>174242</v>
      </c>
      <c r="L56" s="21">
        <v>177931</v>
      </c>
      <c r="M56" s="21">
        <v>185531</v>
      </c>
      <c r="N56" s="21">
        <v>185927</v>
      </c>
      <c r="O56" s="21">
        <v>180322</v>
      </c>
      <c r="P56" s="21">
        <v>192961</v>
      </c>
      <c r="Q56" s="21">
        <v>188735</v>
      </c>
      <c r="R56" s="21">
        <v>190115</v>
      </c>
      <c r="S56" s="155">
        <f t="shared" si="11"/>
        <v>0.12086856037827066</v>
      </c>
      <c r="T56" s="155">
        <f t="shared" si="12"/>
        <v>2.252496947726796E-2</v>
      </c>
      <c r="U56" s="155">
        <f t="shared" si="13"/>
        <v>7.3118393514716405E-3</v>
      </c>
      <c r="V56" s="155">
        <f t="shared" si="14"/>
        <v>0.14172467029809033</v>
      </c>
    </row>
    <row r="57" spans="1:22" x14ac:dyDescent="0.25">
      <c r="A57" s="173" t="s">
        <v>37</v>
      </c>
      <c r="B57" s="31">
        <v>8640</v>
      </c>
      <c r="C57" s="31">
        <v>10810</v>
      </c>
      <c r="D57" s="31">
        <v>10714</v>
      </c>
      <c r="E57" s="31">
        <v>12675</v>
      </c>
      <c r="F57" s="31">
        <v>11317</v>
      </c>
      <c r="G57" s="31">
        <v>14249</v>
      </c>
      <c r="H57" s="21">
        <v>14823</v>
      </c>
      <c r="I57" s="21">
        <v>14867</v>
      </c>
      <c r="J57" s="21">
        <v>13807</v>
      </c>
      <c r="K57" s="21">
        <v>13807</v>
      </c>
      <c r="L57" s="21">
        <v>13148</v>
      </c>
      <c r="M57" s="21">
        <v>12402</v>
      </c>
      <c r="N57" s="21">
        <v>12561</v>
      </c>
      <c r="O57" s="21">
        <v>10521</v>
      </c>
      <c r="P57" s="21">
        <v>12304</v>
      </c>
      <c r="Q57" s="21">
        <v>12418</v>
      </c>
      <c r="R57" s="21">
        <v>11837</v>
      </c>
      <c r="S57" s="155">
        <f t="shared" si="11"/>
        <v>-0.20380708952714063</v>
      </c>
      <c r="T57" s="155">
        <f t="shared" si="12"/>
        <v>-5.7638723031605762E-2</v>
      </c>
      <c r="U57" s="155">
        <f t="shared" si="13"/>
        <v>-4.6786922209695603E-2</v>
      </c>
      <c r="V57" s="155">
        <f t="shared" si="14"/>
        <v>8.8241060532756235E-3</v>
      </c>
    </row>
    <row r="58" spans="1:22" x14ac:dyDescent="0.25">
      <c r="A58" s="148" t="s">
        <v>36</v>
      </c>
      <c r="B58" s="31">
        <v>1710</v>
      </c>
      <c r="C58" s="31">
        <v>2913</v>
      </c>
      <c r="D58" s="31">
        <v>3456</v>
      </c>
      <c r="E58" s="31">
        <v>3582</v>
      </c>
      <c r="F58" s="31">
        <v>2941</v>
      </c>
      <c r="G58" s="31">
        <v>3145</v>
      </c>
      <c r="H58" s="21">
        <v>3422</v>
      </c>
      <c r="I58" s="21">
        <v>4084</v>
      </c>
      <c r="J58" s="21">
        <v>3613</v>
      </c>
      <c r="K58" s="21">
        <v>3798</v>
      </c>
      <c r="L58" s="21">
        <v>3762</v>
      </c>
      <c r="M58" s="21">
        <v>3298</v>
      </c>
      <c r="N58" s="21">
        <v>3118</v>
      </c>
      <c r="O58" s="21">
        <v>2374</v>
      </c>
      <c r="P58" s="21">
        <v>3713</v>
      </c>
      <c r="Q58" s="21">
        <v>3797</v>
      </c>
      <c r="R58" s="21">
        <v>4760</v>
      </c>
      <c r="S58" s="155">
        <f t="shared" si="11"/>
        <v>0.16552399608227228</v>
      </c>
      <c r="T58" s="155">
        <f t="shared" si="12"/>
        <v>0.5266196279666453</v>
      </c>
      <c r="U58" s="155">
        <f t="shared" si="13"/>
        <v>0.25362127995786149</v>
      </c>
      <c r="V58" s="155">
        <f t="shared" si="14"/>
        <v>3.5484282177571996E-3</v>
      </c>
    </row>
    <row r="59" spans="1:22" x14ac:dyDescent="0.25">
      <c r="A59" s="74" t="s">
        <v>309</v>
      </c>
      <c r="B59" s="22">
        <v>110980</v>
      </c>
      <c r="C59" s="22">
        <v>117948</v>
      </c>
      <c r="D59" s="22">
        <v>125301</v>
      </c>
      <c r="E59" s="22">
        <v>132349</v>
      </c>
      <c r="F59" s="22">
        <v>135432</v>
      </c>
      <c r="G59" s="22">
        <v>136189</v>
      </c>
      <c r="H59" s="22">
        <v>141563</v>
      </c>
      <c r="I59" s="22">
        <v>144984</v>
      </c>
      <c r="J59" s="22">
        <v>147903</v>
      </c>
      <c r="K59" s="22">
        <v>154017</v>
      </c>
      <c r="L59" s="22">
        <v>155756</v>
      </c>
      <c r="M59" s="22">
        <v>165314</v>
      </c>
      <c r="N59" s="22">
        <v>194985</v>
      </c>
      <c r="O59" s="22">
        <v>211403</v>
      </c>
      <c r="P59" s="22">
        <v>228064</v>
      </c>
      <c r="Q59" s="22">
        <v>226511</v>
      </c>
      <c r="R59" s="22">
        <v>231695</v>
      </c>
      <c r="S59" s="156">
        <f t="shared" si="11"/>
        <v>0.59807289080174364</v>
      </c>
      <c r="T59" s="156">
        <f t="shared" si="12"/>
        <v>0.18827089263276661</v>
      </c>
      <c r="U59" s="156">
        <f t="shared" si="13"/>
        <v>2.2886305742325981E-2</v>
      </c>
      <c r="V59" s="156">
        <f t="shared" si="14"/>
        <v>0.17272123443555765</v>
      </c>
    </row>
    <row r="60" spans="1:22" x14ac:dyDescent="0.25">
      <c r="A60" s="148" t="s">
        <v>72</v>
      </c>
      <c r="B60" s="31">
        <v>101031</v>
      </c>
      <c r="C60" s="31">
        <v>107609</v>
      </c>
      <c r="D60" s="31">
        <v>113271</v>
      </c>
      <c r="E60" s="31">
        <v>119524</v>
      </c>
      <c r="F60" s="31">
        <v>123054</v>
      </c>
      <c r="G60" s="31">
        <v>124799</v>
      </c>
      <c r="H60" s="21">
        <v>129501</v>
      </c>
      <c r="I60" s="21">
        <v>131781</v>
      </c>
      <c r="J60" s="21">
        <v>133564</v>
      </c>
      <c r="K60" s="21">
        <v>138613</v>
      </c>
      <c r="L60" s="21">
        <v>141039</v>
      </c>
      <c r="M60" s="21">
        <v>144461</v>
      </c>
      <c r="N60" s="21">
        <v>172393</v>
      </c>
      <c r="O60" s="21">
        <v>185450</v>
      </c>
      <c r="P60" s="21">
        <v>193168</v>
      </c>
      <c r="Q60" s="21">
        <v>193323</v>
      </c>
      <c r="R60" s="21">
        <v>195109</v>
      </c>
      <c r="S60" s="155">
        <f t="shared" si="11"/>
        <v>0.48055485995704994</v>
      </c>
      <c r="T60" s="155">
        <f t="shared" si="12"/>
        <v>0.13176869130417129</v>
      </c>
      <c r="U60" s="155">
        <f t="shared" si="13"/>
        <v>9.2384248123606599E-3</v>
      </c>
      <c r="V60" s="155">
        <f t="shared" si="14"/>
        <v>0.14544753805428351</v>
      </c>
    </row>
    <row r="61" spans="1:22" x14ac:dyDescent="0.25">
      <c r="A61" s="173" t="s">
        <v>37</v>
      </c>
      <c r="B61" s="31">
        <v>6602</v>
      </c>
      <c r="C61" s="31">
        <v>7183</v>
      </c>
      <c r="D61" s="31">
        <v>8183</v>
      </c>
      <c r="E61" s="31">
        <v>8838</v>
      </c>
      <c r="F61" s="31">
        <v>8715</v>
      </c>
      <c r="G61" s="31">
        <v>8944</v>
      </c>
      <c r="H61" s="21">
        <v>9359</v>
      </c>
      <c r="I61" s="21">
        <v>10327</v>
      </c>
      <c r="J61" s="21">
        <v>10571</v>
      </c>
      <c r="K61" s="21">
        <v>11832</v>
      </c>
      <c r="L61" s="21">
        <v>11114</v>
      </c>
      <c r="M61" s="21">
        <v>11016</v>
      </c>
      <c r="N61" s="21">
        <v>13457</v>
      </c>
      <c r="O61" s="21">
        <v>13937</v>
      </c>
      <c r="P61" s="21">
        <v>15330</v>
      </c>
      <c r="Q61" s="21">
        <v>15647</v>
      </c>
      <c r="R61" s="21">
        <v>16526</v>
      </c>
      <c r="S61" s="155">
        <f t="shared" si="11"/>
        <v>0.60027113392079012</v>
      </c>
      <c r="T61" s="155">
        <f t="shared" si="12"/>
        <v>0.2280597458571747</v>
      </c>
      <c r="U61" s="155">
        <f t="shared" si="13"/>
        <v>5.6176902920687673E-2</v>
      </c>
      <c r="V61" s="155">
        <f t="shared" si="14"/>
        <v>1.2319606035011655E-2</v>
      </c>
    </row>
    <row r="62" spans="1:22" x14ac:dyDescent="0.25">
      <c r="A62" s="148" t="s">
        <v>36</v>
      </c>
      <c r="B62" s="31">
        <v>3347</v>
      </c>
      <c r="C62" s="31">
        <v>3156</v>
      </c>
      <c r="D62" s="31">
        <v>3847</v>
      </c>
      <c r="E62" s="31">
        <v>3987</v>
      </c>
      <c r="F62" s="31">
        <v>3663</v>
      </c>
      <c r="G62" s="31">
        <v>2446</v>
      </c>
      <c r="H62" s="21">
        <v>2703</v>
      </c>
      <c r="I62" s="21">
        <v>2876</v>
      </c>
      <c r="J62" s="21">
        <v>3768</v>
      </c>
      <c r="K62" s="21">
        <v>3572</v>
      </c>
      <c r="L62" s="21">
        <v>3603</v>
      </c>
      <c r="M62" s="21">
        <v>9837</v>
      </c>
      <c r="N62" s="21">
        <v>9135</v>
      </c>
      <c r="O62" s="21">
        <v>12016</v>
      </c>
      <c r="P62" s="21">
        <v>19566</v>
      </c>
      <c r="Q62" s="21">
        <v>17541</v>
      </c>
      <c r="R62" s="21">
        <v>20060</v>
      </c>
      <c r="S62" s="155">
        <f t="shared" si="11"/>
        <v>5.9749652294853961</v>
      </c>
      <c r="T62" s="155">
        <f t="shared" si="12"/>
        <v>1.1959496442255062</v>
      </c>
      <c r="U62" s="155">
        <f t="shared" si="13"/>
        <v>0.14360640784447865</v>
      </c>
      <c r="V62" s="155">
        <f t="shared" si="14"/>
        <v>1.4954090346262484E-2</v>
      </c>
    </row>
    <row r="63" spans="1:22" x14ac:dyDescent="0.25">
      <c r="A63" s="74" t="s">
        <v>272</v>
      </c>
      <c r="B63" s="22">
        <v>247892</v>
      </c>
      <c r="C63" s="22">
        <v>265866</v>
      </c>
      <c r="D63" s="22">
        <v>288949</v>
      </c>
      <c r="E63" s="22">
        <v>321818</v>
      </c>
      <c r="F63" s="22">
        <v>353365</v>
      </c>
      <c r="G63" s="22">
        <v>373941</v>
      </c>
      <c r="H63" s="22">
        <v>381801</v>
      </c>
      <c r="I63" s="22">
        <v>376174</v>
      </c>
      <c r="J63" s="22">
        <v>370988</v>
      </c>
      <c r="K63" s="22">
        <v>374927</v>
      </c>
      <c r="L63" s="22">
        <v>383554</v>
      </c>
      <c r="M63" s="22">
        <v>384153</v>
      </c>
      <c r="N63" s="22">
        <v>350403</v>
      </c>
      <c r="O63" s="22">
        <v>321543</v>
      </c>
      <c r="P63" s="22">
        <v>341463</v>
      </c>
      <c r="Q63" s="22">
        <v>339845</v>
      </c>
      <c r="R63" s="22">
        <v>346395</v>
      </c>
      <c r="S63" s="156">
        <f t="shared" si="11"/>
        <v>-7.9162834220334211E-2</v>
      </c>
      <c r="T63" s="156">
        <f t="shared" si="12"/>
        <v>-1.1438258234090462E-2</v>
      </c>
      <c r="U63" s="156">
        <f t="shared" si="13"/>
        <v>1.9273492327384543E-2</v>
      </c>
      <c r="V63" s="156">
        <f t="shared" si="14"/>
        <v>0.25822642699369858</v>
      </c>
    </row>
    <row r="64" spans="1:22" x14ac:dyDescent="0.25">
      <c r="A64" s="148" t="s">
        <v>72</v>
      </c>
      <c r="B64" s="31">
        <v>239697</v>
      </c>
      <c r="C64" s="31">
        <v>253514</v>
      </c>
      <c r="D64" s="31">
        <v>272809</v>
      </c>
      <c r="E64" s="31">
        <v>303583</v>
      </c>
      <c r="F64" s="31">
        <v>333114</v>
      </c>
      <c r="G64" s="31">
        <v>348275</v>
      </c>
      <c r="H64" s="21">
        <v>349600</v>
      </c>
      <c r="I64" s="21">
        <v>343972</v>
      </c>
      <c r="J64" s="21">
        <v>341247</v>
      </c>
      <c r="K64" s="21">
        <v>342926</v>
      </c>
      <c r="L64" s="21">
        <v>346836</v>
      </c>
      <c r="M64" s="21">
        <v>348221</v>
      </c>
      <c r="N64" s="21">
        <v>316615</v>
      </c>
      <c r="O64" s="21">
        <v>292002</v>
      </c>
      <c r="P64" s="21">
        <v>303652</v>
      </c>
      <c r="Q64" s="21">
        <v>300265</v>
      </c>
      <c r="R64" s="21">
        <v>308112</v>
      </c>
      <c r="S64" s="155">
        <f t="shared" si="11"/>
        <v>-0.10425267172909423</v>
      </c>
      <c r="T64" s="155">
        <f t="shared" si="12"/>
        <v>-2.6855960709378898E-2</v>
      </c>
      <c r="U64" s="155">
        <f t="shared" si="13"/>
        <v>2.6133582002564403E-2</v>
      </c>
      <c r="V64" s="155">
        <f t="shared" si="14"/>
        <v>0.22968767122470721</v>
      </c>
    </row>
    <row r="65" spans="1:16142" x14ac:dyDescent="0.25">
      <c r="A65" s="173" t="s">
        <v>37</v>
      </c>
      <c r="B65" s="31">
        <v>5451</v>
      </c>
      <c r="C65" s="31">
        <v>8081</v>
      </c>
      <c r="D65" s="31">
        <v>9460</v>
      </c>
      <c r="E65" s="31">
        <v>11885</v>
      </c>
      <c r="F65" s="31">
        <v>14448</v>
      </c>
      <c r="G65" s="31">
        <v>18008</v>
      </c>
      <c r="H65" s="21">
        <v>22544</v>
      </c>
      <c r="I65" s="21">
        <v>21612</v>
      </c>
      <c r="J65" s="21">
        <v>20738</v>
      </c>
      <c r="K65" s="21">
        <v>21945</v>
      </c>
      <c r="L65" s="21">
        <v>24436</v>
      </c>
      <c r="M65" s="21">
        <v>23457</v>
      </c>
      <c r="N65" s="21">
        <v>22373</v>
      </c>
      <c r="O65" s="21">
        <v>21003</v>
      </c>
      <c r="P65" s="21">
        <v>25326</v>
      </c>
      <c r="Q65" s="21">
        <v>26252</v>
      </c>
      <c r="R65" s="21">
        <v>23804</v>
      </c>
      <c r="S65" s="155">
        <f t="shared" si="11"/>
        <v>0.10142513418471219</v>
      </c>
      <c r="T65" s="155">
        <f t="shared" si="12"/>
        <v>6.3961024449112766E-2</v>
      </c>
      <c r="U65" s="155">
        <f t="shared" si="13"/>
        <v>-9.3250038092335827E-2</v>
      </c>
      <c r="V65" s="155">
        <f t="shared" si="14"/>
        <v>1.7745122961237893E-2</v>
      </c>
    </row>
    <row r="66" spans="1:16142" x14ac:dyDescent="0.25">
      <c r="A66" s="148" t="s">
        <v>36</v>
      </c>
      <c r="B66" s="31">
        <v>2744</v>
      </c>
      <c r="C66" s="31">
        <v>4271</v>
      </c>
      <c r="D66" s="31">
        <v>6680</v>
      </c>
      <c r="E66" s="31">
        <v>6350</v>
      </c>
      <c r="F66" s="31">
        <v>5803</v>
      </c>
      <c r="G66" s="31">
        <v>7658</v>
      </c>
      <c r="H66" s="21">
        <v>9657</v>
      </c>
      <c r="I66" s="21">
        <v>10590</v>
      </c>
      <c r="J66" s="21">
        <v>9003</v>
      </c>
      <c r="K66" s="21">
        <v>10056</v>
      </c>
      <c r="L66" s="21">
        <v>12282</v>
      </c>
      <c r="M66" s="21">
        <v>12475</v>
      </c>
      <c r="N66" s="21">
        <v>11415</v>
      </c>
      <c r="O66" s="21">
        <v>8538</v>
      </c>
      <c r="P66" s="21">
        <v>12485</v>
      </c>
      <c r="Q66" s="21">
        <v>13328</v>
      </c>
      <c r="R66" s="21">
        <v>14479</v>
      </c>
      <c r="S66" s="155">
        <f t="shared" si="11"/>
        <v>0.367233238904627</v>
      </c>
      <c r="T66" s="155">
        <f t="shared" si="12"/>
        <v>0.26841874726237408</v>
      </c>
      <c r="U66" s="155">
        <f t="shared" si="13"/>
        <v>8.6359543817527015E-2</v>
      </c>
      <c r="V66" s="155">
        <f t="shared" si="14"/>
        <v>1.0793632807753464E-2</v>
      </c>
    </row>
    <row r="67" spans="1:16142" x14ac:dyDescent="0.25">
      <c r="A67" s="74" t="s">
        <v>322</v>
      </c>
      <c r="B67" s="37">
        <v>0</v>
      </c>
      <c r="C67" s="37">
        <v>0</v>
      </c>
      <c r="D67" s="37">
        <v>0</v>
      </c>
      <c r="E67" s="37">
        <v>0</v>
      </c>
      <c r="F67" s="37">
        <v>0</v>
      </c>
      <c r="G67" s="37">
        <v>0</v>
      </c>
      <c r="H67" s="37">
        <v>0</v>
      </c>
      <c r="I67" s="37">
        <v>0</v>
      </c>
      <c r="J67" s="37">
        <v>0</v>
      </c>
      <c r="K67" s="37">
        <v>0</v>
      </c>
      <c r="L67" s="37">
        <v>0</v>
      </c>
      <c r="M67" s="37">
        <v>0</v>
      </c>
      <c r="N67" s="22">
        <v>2149</v>
      </c>
      <c r="O67" s="22">
        <v>2359</v>
      </c>
      <c r="P67" s="22">
        <v>1881</v>
      </c>
      <c r="Q67" s="22">
        <v>1156</v>
      </c>
      <c r="R67" s="22">
        <v>471</v>
      </c>
      <c r="S67" s="156" t="s">
        <v>143</v>
      </c>
      <c r="T67" s="156">
        <f t="shared" si="12"/>
        <v>-0.78082829222894368</v>
      </c>
      <c r="U67" s="156">
        <f t="shared" si="13"/>
        <v>-0.59256055363321802</v>
      </c>
      <c r="V67" s="156">
        <f t="shared" si="14"/>
        <v>3.5111548121084893E-4</v>
      </c>
    </row>
    <row r="68" spans="1:16142" x14ac:dyDescent="0.25">
      <c r="A68" s="148" t="s">
        <v>72</v>
      </c>
      <c r="B68" s="31">
        <v>0</v>
      </c>
      <c r="C68" s="31">
        <v>0</v>
      </c>
      <c r="D68" s="31">
        <v>0</v>
      </c>
      <c r="E68" s="31">
        <v>0</v>
      </c>
      <c r="F68" s="31">
        <v>0</v>
      </c>
      <c r="G68" s="31">
        <v>0</v>
      </c>
      <c r="H68" s="31">
        <v>0</v>
      </c>
      <c r="I68" s="31">
        <v>0</v>
      </c>
      <c r="J68" s="31">
        <v>0</v>
      </c>
      <c r="K68" s="31">
        <v>0</v>
      </c>
      <c r="L68" s="31">
        <v>0</v>
      </c>
      <c r="M68" s="31">
        <v>0</v>
      </c>
      <c r="N68" s="21">
        <v>2149</v>
      </c>
      <c r="O68" s="21">
        <v>2335</v>
      </c>
      <c r="P68" s="21">
        <v>1594</v>
      </c>
      <c r="Q68" s="21">
        <v>894</v>
      </c>
      <c r="R68" s="21">
        <v>326</v>
      </c>
      <c r="S68" s="155" t="s">
        <v>143</v>
      </c>
      <c r="T68" s="155">
        <f t="shared" si="12"/>
        <v>-0.84830153559795252</v>
      </c>
      <c r="U68" s="155">
        <f t="shared" si="13"/>
        <v>-0.63534675615212532</v>
      </c>
      <c r="V68" s="155">
        <f t="shared" si="14"/>
        <v>2.4302260482958972E-4</v>
      </c>
    </row>
    <row r="69" spans="1:16142" x14ac:dyDescent="0.25">
      <c r="A69" s="173" t="s">
        <v>37</v>
      </c>
      <c r="B69" s="31">
        <v>0</v>
      </c>
      <c r="C69" s="31">
        <v>0</v>
      </c>
      <c r="D69" s="31">
        <v>0</v>
      </c>
      <c r="E69" s="31">
        <v>0</v>
      </c>
      <c r="F69" s="31">
        <v>0</v>
      </c>
      <c r="G69" s="31">
        <v>0</v>
      </c>
      <c r="H69" s="31">
        <v>0</v>
      </c>
      <c r="I69" s="31">
        <v>0</v>
      </c>
      <c r="J69" s="31">
        <v>0</v>
      </c>
      <c r="K69" s="31">
        <v>0</v>
      </c>
      <c r="L69" s="31">
        <v>0</v>
      </c>
      <c r="M69" s="31">
        <v>0</v>
      </c>
      <c r="N69" s="31">
        <v>0</v>
      </c>
      <c r="O69" s="21">
        <v>22</v>
      </c>
      <c r="P69" s="21">
        <v>287</v>
      </c>
      <c r="Q69" s="21">
        <v>262</v>
      </c>
      <c r="R69" s="21">
        <v>145</v>
      </c>
      <c r="S69" s="155" t="s">
        <v>143</v>
      </c>
      <c r="T69" s="155" t="s">
        <v>143</v>
      </c>
      <c r="U69" s="155">
        <f t="shared" si="13"/>
        <v>-0.44656488549618323</v>
      </c>
      <c r="V69" s="155">
        <f t="shared" si="14"/>
        <v>1.0809287638125922E-4</v>
      </c>
    </row>
    <row r="70" spans="1:16142" x14ac:dyDescent="0.25">
      <c r="A70" s="148" t="s">
        <v>36</v>
      </c>
      <c r="B70" s="31">
        <v>0</v>
      </c>
      <c r="C70" s="31">
        <v>0</v>
      </c>
      <c r="D70" s="31">
        <v>0</v>
      </c>
      <c r="E70" s="31">
        <v>0</v>
      </c>
      <c r="F70" s="31">
        <v>0</v>
      </c>
      <c r="G70" s="31">
        <v>0</v>
      </c>
      <c r="H70" s="31">
        <v>0</v>
      </c>
      <c r="I70" s="31">
        <v>0</v>
      </c>
      <c r="J70" s="31">
        <v>0</v>
      </c>
      <c r="K70" s="31">
        <v>0</v>
      </c>
      <c r="L70" s="31">
        <v>0</v>
      </c>
      <c r="M70" s="31">
        <v>0</v>
      </c>
      <c r="N70" s="31">
        <v>0</v>
      </c>
      <c r="O70" s="21">
        <v>2</v>
      </c>
      <c r="P70" s="21">
        <v>0</v>
      </c>
      <c r="Q70" s="21">
        <v>0</v>
      </c>
      <c r="R70" s="21">
        <v>0</v>
      </c>
      <c r="S70" s="155" t="s">
        <v>143</v>
      </c>
      <c r="T70" s="155" t="s">
        <v>143</v>
      </c>
      <c r="U70" s="155" t="s">
        <v>143</v>
      </c>
      <c r="V70" s="155">
        <f t="shared" si="14"/>
        <v>0</v>
      </c>
    </row>
    <row r="71" spans="1:16142" x14ac:dyDescent="0.25">
      <c r="A71" s="74" t="s">
        <v>0</v>
      </c>
      <c r="B71" s="22">
        <v>776838</v>
      </c>
      <c r="C71" s="22">
        <v>819797</v>
      </c>
      <c r="D71" s="22">
        <v>891719</v>
      </c>
      <c r="E71" s="22">
        <v>985618</v>
      </c>
      <c r="F71" s="22">
        <v>1069099</v>
      </c>
      <c r="G71" s="22">
        <v>1126920</v>
      </c>
      <c r="H71" s="22">
        <v>1184371</v>
      </c>
      <c r="I71" s="22">
        <v>1215130</v>
      </c>
      <c r="J71" s="22">
        <v>1233043</v>
      </c>
      <c r="K71" s="22">
        <v>1247178</v>
      </c>
      <c r="L71" s="22">
        <v>1248293</v>
      </c>
      <c r="M71" s="22">
        <v>1262336</v>
      </c>
      <c r="N71" s="22">
        <v>1268504</v>
      </c>
      <c r="O71" s="22">
        <v>1220905</v>
      </c>
      <c r="P71" s="22">
        <v>1294734</v>
      </c>
      <c r="Q71" s="22">
        <v>1301907</v>
      </c>
      <c r="R71" s="22">
        <v>1341439</v>
      </c>
      <c r="S71" s="156">
        <f t="shared" si="11"/>
        <v>0.10394690280052341</v>
      </c>
      <c r="T71" s="156">
        <f t="shared" si="12"/>
        <v>5.7496862445841714E-2</v>
      </c>
      <c r="U71" s="156">
        <f t="shared" si="13"/>
        <v>3.0364688107522273E-2</v>
      </c>
      <c r="V71" s="156">
        <f t="shared" si="14"/>
        <v>1</v>
      </c>
    </row>
    <row r="72" spans="1:16142" ht="12.75" customHeight="1" x14ac:dyDescent="0.25">
      <c r="A72" s="120" t="s">
        <v>340</v>
      </c>
      <c r="B72" s="102"/>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c r="BG72" s="102"/>
      <c r="BH72" s="102"/>
      <c r="BI72" s="102"/>
      <c r="BJ72" s="102"/>
      <c r="BK72" s="102"/>
      <c r="BL72" s="102"/>
      <c r="BM72" s="102"/>
      <c r="BN72" s="102"/>
      <c r="BO72" s="102"/>
      <c r="BP72" s="102"/>
      <c r="BQ72" s="102"/>
      <c r="BR72" s="102"/>
      <c r="BS72" s="102"/>
      <c r="BT72" s="102"/>
      <c r="BU72" s="102"/>
      <c r="BV72" s="102"/>
      <c r="BW72" s="102"/>
      <c r="BX72" s="102"/>
      <c r="BY72" s="102"/>
      <c r="BZ72" s="102"/>
      <c r="CA72" s="102"/>
      <c r="CB72" s="102"/>
      <c r="CC72" s="102"/>
      <c r="CD72" s="102"/>
      <c r="CE72" s="102"/>
      <c r="CF72" s="102"/>
      <c r="CG72" s="102"/>
      <c r="CH72" s="102"/>
      <c r="CI72" s="102"/>
      <c r="CJ72" s="102"/>
      <c r="CK72" s="102"/>
      <c r="CL72" s="102"/>
      <c r="CM72" s="102"/>
      <c r="CN72" s="102"/>
      <c r="CO72" s="102"/>
      <c r="CP72" s="102"/>
      <c r="CQ72" s="102"/>
      <c r="CR72" s="102"/>
      <c r="CS72" s="102"/>
      <c r="CT72" s="102"/>
      <c r="CU72" s="102"/>
      <c r="CV72" s="102"/>
      <c r="CW72" s="102"/>
      <c r="CX72" s="102"/>
      <c r="CY72" s="102"/>
      <c r="CZ72" s="102"/>
      <c r="DA72" s="102"/>
      <c r="DB72" s="102"/>
      <c r="DC72" s="102"/>
      <c r="DD72" s="102"/>
      <c r="DE72" s="102"/>
      <c r="DF72" s="102"/>
      <c r="DG72" s="102"/>
      <c r="DH72" s="102"/>
      <c r="DI72" s="102"/>
      <c r="DJ72" s="102"/>
      <c r="DK72" s="102"/>
      <c r="DL72" s="102"/>
      <c r="DM72" s="102"/>
      <c r="DN72" s="102"/>
      <c r="DO72" s="102"/>
      <c r="DP72" s="102"/>
      <c r="DQ72" s="102"/>
      <c r="DR72" s="102"/>
      <c r="DS72" s="102"/>
      <c r="DT72" s="102"/>
      <c r="DU72" s="102"/>
      <c r="DV72" s="102"/>
      <c r="DW72" s="102"/>
      <c r="DX72" s="102"/>
      <c r="DY72" s="102"/>
      <c r="DZ72" s="102"/>
      <c r="EA72" s="102"/>
      <c r="EB72" s="102"/>
      <c r="EC72" s="102"/>
      <c r="ED72" s="102"/>
      <c r="EE72" s="102"/>
      <c r="EF72" s="102"/>
      <c r="EG72" s="102"/>
      <c r="EH72" s="102"/>
      <c r="EI72" s="102"/>
      <c r="EJ72" s="102"/>
      <c r="EK72" s="102"/>
      <c r="EL72" s="102"/>
      <c r="EM72" s="102"/>
      <c r="EN72" s="102"/>
      <c r="EO72" s="102"/>
      <c r="EP72" s="102"/>
      <c r="EQ72" s="102"/>
      <c r="ER72" s="102"/>
      <c r="ES72" s="102"/>
      <c r="ET72" s="102"/>
      <c r="EU72" s="102"/>
      <c r="EV72" s="102"/>
      <c r="EW72" s="102"/>
      <c r="EX72" s="102"/>
      <c r="EY72" s="102"/>
      <c r="EZ72" s="102"/>
      <c r="FA72" s="102"/>
      <c r="FB72" s="102"/>
      <c r="FC72" s="102"/>
      <c r="FD72" s="102"/>
      <c r="FE72" s="102"/>
      <c r="FF72" s="102"/>
      <c r="FG72" s="102"/>
      <c r="FH72" s="102"/>
      <c r="FI72" s="102"/>
      <c r="FJ72" s="102"/>
      <c r="FK72" s="102"/>
      <c r="FL72" s="102"/>
      <c r="FM72" s="102"/>
      <c r="FN72" s="102"/>
      <c r="FO72" s="102"/>
      <c r="FP72" s="102"/>
      <c r="FQ72" s="102"/>
      <c r="FR72" s="102"/>
      <c r="FS72" s="102"/>
      <c r="FT72" s="102"/>
      <c r="FU72" s="102"/>
      <c r="FV72" s="102"/>
      <c r="FW72" s="102"/>
      <c r="FX72" s="102"/>
      <c r="FY72" s="102"/>
      <c r="FZ72" s="102"/>
      <c r="GA72" s="102"/>
      <c r="GB72" s="102"/>
      <c r="GC72" s="102"/>
      <c r="GD72" s="102"/>
      <c r="GE72" s="102"/>
      <c r="GF72" s="102"/>
      <c r="GG72" s="102"/>
      <c r="GH72" s="102"/>
      <c r="GI72" s="102"/>
      <c r="GJ72" s="102"/>
      <c r="GK72" s="102"/>
      <c r="GL72" s="102"/>
      <c r="GM72" s="102"/>
      <c r="GN72" s="102"/>
      <c r="GO72" s="102"/>
      <c r="GP72" s="102"/>
      <c r="GQ72" s="102"/>
      <c r="GR72" s="102"/>
      <c r="GS72" s="102"/>
      <c r="GT72" s="102"/>
      <c r="GU72" s="102"/>
      <c r="GV72" s="102"/>
      <c r="GW72" s="102"/>
      <c r="GX72" s="102"/>
      <c r="GY72" s="102"/>
      <c r="GZ72" s="102"/>
      <c r="HA72" s="102"/>
      <c r="HB72" s="102"/>
      <c r="HC72" s="102"/>
      <c r="HD72" s="102"/>
      <c r="HE72" s="102"/>
      <c r="HF72" s="102"/>
      <c r="HG72" s="102"/>
      <c r="HH72" s="102"/>
      <c r="HI72" s="102"/>
      <c r="HJ72" s="102"/>
      <c r="HK72" s="102"/>
      <c r="HL72" s="102"/>
      <c r="HM72" s="102"/>
      <c r="HN72" s="102"/>
      <c r="HO72" s="102"/>
      <c r="HP72" s="102"/>
      <c r="HQ72" s="102"/>
      <c r="HR72" s="102"/>
      <c r="HS72" s="102"/>
      <c r="HT72" s="102"/>
      <c r="HU72" s="102"/>
      <c r="HV72" s="102"/>
      <c r="HW72" s="102"/>
      <c r="HX72" s="102"/>
      <c r="HY72" s="102"/>
      <c r="HZ72" s="102"/>
      <c r="IA72" s="102"/>
      <c r="IB72" s="102"/>
      <c r="IC72" s="102"/>
      <c r="ID72" s="102"/>
      <c r="IE72" s="102"/>
      <c r="IF72" s="102"/>
      <c r="IG72" s="102"/>
      <c r="IH72" s="102"/>
      <c r="II72" s="102"/>
      <c r="IJ72" s="102"/>
      <c r="IK72" s="102"/>
      <c r="IL72" s="102"/>
      <c r="IM72" s="102"/>
      <c r="IN72" s="102"/>
      <c r="IO72" s="102"/>
      <c r="IP72" s="102"/>
      <c r="IQ72" s="102"/>
      <c r="IR72" s="102"/>
      <c r="IS72" s="102"/>
      <c r="IT72" s="102"/>
      <c r="IU72" s="102"/>
      <c r="IV72" s="102"/>
      <c r="IW72" s="102"/>
      <c r="IX72" s="102"/>
      <c r="IY72" s="102"/>
      <c r="IZ72" s="102"/>
      <c r="JA72" s="102"/>
      <c r="JB72" s="102"/>
      <c r="JC72" s="102"/>
      <c r="JD72" s="102"/>
      <c r="JE72" s="102"/>
      <c r="JF72" s="102"/>
      <c r="JG72" s="102"/>
      <c r="JH72" s="102"/>
      <c r="JI72" s="102"/>
      <c r="JJ72" s="102"/>
      <c r="JK72" s="102"/>
      <c r="JL72" s="102"/>
      <c r="JM72" s="102"/>
      <c r="JN72" s="102"/>
      <c r="JO72" s="102"/>
      <c r="JP72" s="102"/>
      <c r="JQ72" s="102"/>
      <c r="JR72" s="102"/>
      <c r="JS72" s="102"/>
      <c r="JT72" s="102"/>
      <c r="JU72" s="102"/>
      <c r="JV72" s="102"/>
      <c r="JW72" s="102"/>
      <c r="JX72" s="102"/>
      <c r="JY72" s="102"/>
      <c r="JZ72" s="102"/>
      <c r="KA72" s="102"/>
      <c r="KB72" s="102"/>
      <c r="KC72" s="102"/>
      <c r="KD72" s="102"/>
      <c r="KE72" s="102"/>
      <c r="KF72" s="102"/>
      <c r="KG72" s="102"/>
      <c r="KH72" s="102"/>
      <c r="KI72" s="102"/>
      <c r="KJ72" s="102"/>
      <c r="KK72" s="102"/>
      <c r="KL72" s="102"/>
      <c r="KM72" s="102"/>
      <c r="KN72" s="102"/>
      <c r="KO72" s="102"/>
      <c r="KP72" s="102"/>
      <c r="KQ72" s="102"/>
      <c r="KR72" s="102"/>
      <c r="KS72" s="102"/>
      <c r="KT72" s="102"/>
      <c r="KU72" s="102"/>
      <c r="KV72" s="102"/>
      <c r="KW72" s="102"/>
      <c r="KX72" s="102"/>
      <c r="KY72" s="102"/>
      <c r="KZ72" s="102"/>
      <c r="LA72" s="102"/>
      <c r="LB72" s="102"/>
      <c r="LC72" s="102"/>
      <c r="LD72" s="102"/>
      <c r="LE72" s="102"/>
      <c r="LF72" s="102"/>
      <c r="LG72" s="102"/>
      <c r="LH72" s="102"/>
      <c r="LI72" s="102"/>
      <c r="LJ72" s="102"/>
      <c r="LK72" s="102"/>
      <c r="LL72" s="102"/>
      <c r="LM72" s="102"/>
      <c r="LN72" s="102"/>
      <c r="LO72" s="102"/>
      <c r="LP72" s="102"/>
      <c r="LQ72" s="102"/>
      <c r="LR72" s="102"/>
      <c r="LS72" s="102"/>
      <c r="LT72" s="102"/>
      <c r="LU72" s="102"/>
      <c r="LV72" s="102"/>
      <c r="LW72" s="102"/>
      <c r="LX72" s="102"/>
      <c r="LY72" s="102"/>
      <c r="LZ72" s="102"/>
      <c r="MA72" s="102"/>
      <c r="MB72" s="102"/>
      <c r="MC72" s="102"/>
      <c r="MD72" s="102"/>
      <c r="ME72" s="102"/>
      <c r="MF72" s="102"/>
      <c r="MG72" s="102"/>
      <c r="MH72" s="102"/>
      <c r="MI72" s="102"/>
      <c r="MJ72" s="102"/>
      <c r="MK72" s="102"/>
      <c r="ML72" s="102"/>
      <c r="MM72" s="102"/>
      <c r="MN72" s="102"/>
      <c r="MO72" s="102"/>
      <c r="MP72" s="102"/>
      <c r="MQ72" s="102"/>
      <c r="MR72" s="102"/>
      <c r="MS72" s="102"/>
      <c r="MT72" s="102"/>
      <c r="MU72" s="102"/>
      <c r="MV72" s="102"/>
      <c r="MW72" s="102"/>
      <c r="MX72" s="102"/>
      <c r="MY72" s="102"/>
      <c r="MZ72" s="102"/>
      <c r="NA72" s="102"/>
      <c r="NB72" s="102"/>
      <c r="NC72" s="102"/>
      <c r="ND72" s="102"/>
      <c r="NE72" s="102"/>
      <c r="NF72" s="102"/>
      <c r="NG72" s="102"/>
      <c r="NH72" s="102"/>
      <c r="NI72" s="102"/>
      <c r="NJ72" s="102"/>
      <c r="NK72" s="102"/>
      <c r="NL72" s="102"/>
      <c r="NM72" s="102"/>
      <c r="NN72" s="102"/>
      <c r="NO72" s="102"/>
      <c r="NP72" s="102"/>
      <c r="NQ72" s="102"/>
      <c r="NR72" s="102"/>
      <c r="NS72" s="102"/>
      <c r="NT72" s="102"/>
      <c r="NU72" s="102"/>
      <c r="NV72" s="102"/>
      <c r="NW72" s="102"/>
      <c r="NX72" s="102"/>
      <c r="NY72" s="102"/>
      <c r="NZ72" s="102"/>
      <c r="OA72" s="102"/>
      <c r="OB72" s="102"/>
      <c r="OC72" s="102"/>
      <c r="OD72" s="102"/>
      <c r="OE72" s="102"/>
      <c r="OF72" s="102"/>
      <c r="OG72" s="102"/>
      <c r="OH72" s="102"/>
      <c r="OI72" s="102"/>
      <c r="OJ72" s="102"/>
      <c r="OK72" s="102"/>
      <c r="OL72" s="102"/>
      <c r="OM72" s="102"/>
      <c r="ON72" s="102"/>
      <c r="OO72" s="102"/>
      <c r="OP72" s="102"/>
      <c r="OQ72" s="102"/>
      <c r="OR72" s="102"/>
      <c r="OS72" s="102"/>
      <c r="OT72" s="102"/>
      <c r="OU72" s="102"/>
      <c r="OV72" s="102"/>
      <c r="OW72" s="102"/>
      <c r="OX72" s="102"/>
      <c r="OY72" s="102"/>
      <c r="OZ72" s="102"/>
      <c r="PA72" s="102"/>
      <c r="PB72" s="102"/>
      <c r="PC72" s="102"/>
      <c r="PD72" s="102"/>
      <c r="PE72" s="102"/>
      <c r="PF72" s="102"/>
      <c r="PG72" s="102"/>
      <c r="PH72" s="102"/>
      <c r="PI72" s="102"/>
      <c r="PJ72" s="102"/>
      <c r="PK72" s="102"/>
      <c r="PL72" s="102"/>
      <c r="PM72" s="102"/>
      <c r="PN72" s="102"/>
      <c r="PO72" s="102"/>
      <c r="PP72" s="102"/>
      <c r="PQ72" s="102"/>
      <c r="PR72" s="102"/>
      <c r="PS72" s="102"/>
      <c r="PT72" s="102"/>
      <c r="PU72" s="102"/>
      <c r="PV72" s="102"/>
      <c r="PW72" s="102"/>
      <c r="PX72" s="102"/>
      <c r="PY72" s="102"/>
      <c r="PZ72" s="102"/>
      <c r="QA72" s="102"/>
      <c r="QB72" s="102"/>
      <c r="QC72" s="102"/>
      <c r="QD72" s="102"/>
      <c r="QE72" s="102"/>
      <c r="QF72" s="102"/>
      <c r="QG72" s="102"/>
      <c r="QH72" s="102"/>
      <c r="QI72" s="102"/>
      <c r="QJ72" s="102"/>
      <c r="QK72" s="102"/>
      <c r="QL72" s="102"/>
      <c r="QM72" s="102"/>
      <c r="QN72" s="102"/>
      <c r="QO72" s="102"/>
      <c r="QP72" s="102"/>
      <c r="QQ72" s="102"/>
      <c r="QR72" s="102"/>
      <c r="QS72" s="102"/>
      <c r="QT72" s="102"/>
      <c r="QU72" s="102"/>
      <c r="QV72" s="102"/>
      <c r="QW72" s="102"/>
      <c r="QX72" s="102"/>
      <c r="QY72" s="102"/>
      <c r="QZ72" s="102"/>
      <c r="RA72" s="102"/>
      <c r="RB72" s="102"/>
      <c r="RC72" s="102"/>
      <c r="RD72" s="102"/>
      <c r="RE72" s="102"/>
      <c r="RF72" s="102"/>
      <c r="RG72" s="102"/>
      <c r="RH72" s="102"/>
      <c r="RI72" s="102"/>
      <c r="RJ72" s="102"/>
      <c r="RK72" s="102"/>
      <c r="RL72" s="102"/>
      <c r="RM72" s="102"/>
      <c r="RN72" s="102"/>
      <c r="RO72" s="102"/>
      <c r="RP72" s="102"/>
      <c r="RQ72" s="102"/>
      <c r="RR72" s="102"/>
      <c r="RS72" s="102"/>
      <c r="RT72" s="102"/>
      <c r="RU72" s="102"/>
      <c r="RV72" s="102"/>
      <c r="RW72" s="102"/>
      <c r="RX72" s="102"/>
      <c r="RY72" s="102"/>
      <c r="RZ72" s="102"/>
      <c r="SA72" s="102"/>
      <c r="SB72" s="102"/>
      <c r="SC72" s="102"/>
      <c r="SD72" s="102"/>
      <c r="SE72" s="102"/>
      <c r="SF72" s="102"/>
      <c r="SG72" s="102"/>
      <c r="SH72" s="102"/>
      <c r="SI72" s="102"/>
      <c r="SJ72" s="102"/>
      <c r="SK72" s="102"/>
      <c r="SL72" s="102"/>
      <c r="SM72" s="102"/>
      <c r="SN72" s="102"/>
      <c r="SO72" s="102"/>
      <c r="SP72" s="102"/>
      <c r="SQ72" s="102"/>
      <c r="SR72" s="102"/>
      <c r="SS72" s="102"/>
      <c r="ST72" s="102"/>
      <c r="SU72" s="102"/>
      <c r="SV72" s="102"/>
      <c r="SW72" s="102"/>
      <c r="SX72" s="102"/>
      <c r="SY72" s="102"/>
      <c r="SZ72" s="102"/>
      <c r="TA72" s="102"/>
      <c r="TB72" s="102"/>
      <c r="TC72" s="102"/>
      <c r="TD72" s="102"/>
      <c r="TE72" s="102"/>
      <c r="TF72" s="102"/>
      <c r="TG72" s="102"/>
      <c r="TH72" s="102"/>
      <c r="TI72" s="102"/>
      <c r="TJ72" s="102"/>
      <c r="TK72" s="102"/>
      <c r="TL72" s="102"/>
      <c r="TM72" s="102"/>
      <c r="TN72" s="102"/>
      <c r="TO72" s="102"/>
      <c r="TP72" s="102"/>
      <c r="TQ72" s="102"/>
      <c r="TR72" s="102"/>
      <c r="TS72" s="102"/>
      <c r="TT72" s="102"/>
      <c r="TU72" s="102"/>
      <c r="TV72" s="102"/>
      <c r="TW72" s="102"/>
      <c r="TX72" s="102"/>
      <c r="TY72" s="102"/>
      <c r="TZ72" s="102"/>
      <c r="UA72" s="102"/>
      <c r="UB72" s="102"/>
      <c r="UC72" s="102"/>
      <c r="UD72" s="102"/>
      <c r="UE72" s="102"/>
      <c r="UF72" s="102"/>
      <c r="UG72" s="102"/>
      <c r="UH72" s="102"/>
      <c r="UI72" s="102"/>
      <c r="UJ72" s="102"/>
      <c r="UK72" s="102"/>
      <c r="UL72" s="102"/>
      <c r="UM72" s="102"/>
      <c r="UN72" s="102"/>
      <c r="UO72" s="102"/>
      <c r="UP72" s="102"/>
      <c r="UQ72" s="102"/>
      <c r="UR72" s="102"/>
      <c r="US72" s="102"/>
      <c r="UT72" s="102"/>
      <c r="UU72" s="102"/>
      <c r="UV72" s="102"/>
      <c r="UW72" s="102"/>
      <c r="UX72" s="102"/>
      <c r="UY72" s="102"/>
      <c r="UZ72" s="102"/>
      <c r="VA72" s="102"/>
      <c r="VB72" s="102"/>
      <c r="VC72" s="102"/>
      <c r="VD72" s="102"/>
      <c r="VE72" s="102"/>
      <c r="VF72" s="102"/>
      <c r="VG72" s="102"/>
      <c r="VH72" s="102"/>
      <c r="VI72" s="102"/>
      <c r="VJ72" s="102"/>
      <c r="VK72" s="102"/>
      <c r="VL72" s="102"/>
      <c r="VM72" s="102"/>
      <c r="VN72" s="102"/>
      <c r="VO72" s="102"/>
      <c r="VP72" s="102"/>
      <c r="VQ72" s="102"/>
      <c r="VR72" s="102"/>
      <c r="VS72" s="102"/>
      <c r="VT72" s="102"/>
      <c r="VU72" s="102"/>
      <c r="VV72" s="102"/>
      <c r="VW72" s="102"/>
      <c r="VX72" s="102"/>
      <c r="VY72" s="102"/>
      <c r="VZ72" s="102"/>
      <c r="WA72" s="102"/>
      <c r="WB72" s="102"/>
      <c r="WC72" s="102"/>
      <c r="WD72" s="102"/>
      <c r="WE72" s="102"/>
      <c r="WF72" s="102"/>
      <c r="WG72" s="102"/>
      <c r="WH72" s="102"/>
      <c r="WI72" s="102"/>
      <c r="WJ72" s="102"/>
      <c r="WK72" s="102"/>
      <c r="WL72" s="102"/>
      <c r="WM72" s="102"/>
      <c r="WN72" s="102"/>
      <c r="WO72" s="102"/>
      <c r="WP72" s="102"/>
      <c r="WQ72" s="102"/>
      <c r="WR72" s="102"/>
      <c r="WS72" s="102"/>
      <c r="WT72" s="102"/>
      <c r="WU72" s="102"/>
      <c r="WV72" s="102"/>
      <c r="WW72" s="102"/>
      <c r="WX72" s="102"/>
      <c r="WY72" s="102"/>
      <c r="WZ72" s="102"/>
      <c r="XA72" s="102"/>
      <c r="XB72" s="102"/>
      <c r="XC72" s="102"/>
      <c r="XD72" s="102"/>
      <c r="XE72" s="102"/>
      <c r="XF72" s="102"/>
      <c r="XG72" s="102"/>
      <c r="XH72" s="102"/>
      <c r="XI72" s="102"/>
      <c r="XJ72" s="102"/>
      <c r="XK72" s="102"/>
      <c r="XL72" s="102"/>
      <c r="XM72" s="102"/>
      <c r="XN72" s="102"/>
      <c r="XO72" s="102"/>
      <c r="XP72" s="102"/>
      <c r="XQ72" s="102"/>
      <c r="XR72" s="102"/>
      <c r="XS72" s="102"/>
      <c r="XT72" s="102"/>
      <c r="XU72" s="102"/>
      <c r="XV72" s="102"/>
      <c r="XW72" s="102"/>
      <c r="XX72" s="102"/>
      <c r="XY72" s="102"/>
      <c r="XZ72" s="102"/>
      <c r="YA72" s="102"/>
      <c r="YB72" s="102"/>
      <c r="YC72" s="102"/>
      <c r="YD72" s="102"/>
      <c r="YE72" s="102"/>
      <c r="YF72" s="102"/>
      <c r="YG72" s="102"/>
      <c r="YH72" s="102"/>
      <c r="YI72" s="102"/>
      <c r="YJ72" s="102"/>
      <c r="YK72" s="102"/>
      <c r="YL72" s="102"/>
      <c r="YM72" s="102"/>
      <c r="YN72" s="102"/>
      <c r="YO72" s="102"/>
      <c r="YP72" s="102"/>
      <c r="YQ72" s="102"/>
      <c r="YR72" s="102"/>
      <c r="YS72" s="102"/>
      <c r="YT72" s="102"/>
      <c r="YU72" s="102"/>
      <c r="YV72" s="102"/>
      <c r="YW72" s="102"/>
      <c r="YX72" s="102"/>
      <c r="YY72" s="102"/>
      <c r="YZ72" s="102"/>
      <c r="ZA72" s="102"/>
      <c r="ZB72" s="102"/>
      <c r="ZC72" s="102"/>
      <c r="ZD72" s="102"/>
      <c r="ZE72" s="102"/>
      <c r="ZF72" s="102"/>
      <c r="ZG72" s="102"/>
      <c r="ZH72" s="102"/>
      <c r="ZI72" s="102"/>
      <c r="ZJ72" s="102"/>
      <c r="ZK72" s="102"/>
      <c r="ZL72" s="102"/>
      <c r="ZM72" s="102"/>
      <c r="ZN72" s="102"/>
      <c r="ZO72" s="102"/>
      <c r="ZP72" s="102"/>
      <c r="ZQ72" s="102"/>
      <c r="ZR72" s="102"/>
      <c r="ZS72" s="102"/>
      <c r="ZT72" s="102"/>
      <c r="ZU72" s="102"/>
      <c r="ZV72" s="102"/>
      <c r="ZW72" s="102"/>
      <c r="ZX72" s="102"/>
      <c r="ZY72" s="102"/>
      <c r="ZZ72" s="102"/>
      <c r="AAA72" s="102"/>
      <c r="AAB72" s="102"/>
      <c r="AAC72" s="102"/>
      <c r="AAD72" s="102"/>
      <c r="AAE72" s="102"/>
      <c r="AAF72" s="102"/>
      <c r="AAG72" s="102"/>
      <c r="AAH72" s="102"/>
      <c r="AAI72" s="102"/>
      <c r="AAJ72" s="102"/>
      <c r="AAK72" s="102"/>
      <c r="AAL72" s="102"/>
      <c r="AAM72" s="102"/>
      <c r="AAN72" s="102"/>
      <c r="AAO72" s="102"/>
      <c r="AAP72" s="102"/>
      <c r="AAQ72" s="102"/>
      <c r="AAR72" s="102"/>
      <c r="AAS72" s="102"/>
      <c r="AAT72" s="102"/>
      <c r="AAU72" s="102"/>
      <c r="AAV72" s="102"/>
      <c r="AAW72" s="102"/>
      <c r="AAX72" s="102"/>
      <c r="AAY72" s="102"/>
      <c r="AAZ72" s="102"/>
      <c r="ABA72" s="102"/>
      <c r="ABB72" s="102"/>
      <c r="ABC72" s="102"/>
      <c r="ABD72" s="102"/>
      <c r="ABE72" s="102"/>
      <c r="ABF72" s="102"/>
      <c r="ABG72" s="102"/>
      <c r="ABH72" s="102"/>
      <c r="ABI72" s="102"/>
      <c r="ABJ72" s="102"/>
      <c r="ABK72" s="102"/>
      <c r="ABL72" s="102"/>
      <c r="ABM72" s="102"/>
      <c r="ABN72" s="102"/>
      <c r="ABO72" s="102"/>
      <c r="ABP72" s="102"/>
      <c r="ABQ72" s="102"/>
      <c r="ABR72" s="102"/>
      <c r="ABS72" s="102"/>
      <c r="ABT72" s="102"/>
      <c r="ABU72" s="102"/>
      <c r="ABV72" s="102"/>
      <c r="ABW72" s="102"/>
      <c r="ABX72" s="102"/>
      <c r="ABY72" s="102"/>
      <c r="ABZ72" s="102"/>
      <c r="ACA72" s="102"/>
      <c r="ACB72" s="102"/>
      <c r="ACC72" s="102"/>
      <c r="ACD72" s="102"/>
      <c r="ACE72" s="102"/>
      <c r="ACF72" s="102"/>
      <c r="ACG72" s="102"/>
      <c r="ACH72" s="102"/>
      <c r="ACI72" s="102"/>
      <c r="ACJ72" s="102"/>
      <c r="ACK72" s="102"/>
      <c r="ACL72" s="102"/>
      <c r="ACM72" s="102"/>
      <c r="ACN72" s="102"/>
      <c r="ACO72" s="102"/>
      <c r="ACP72" s="102"/>
      <c r="ACQ72" s="102"/>
      <c r="ACR72" s="102"/>
      <c r="ACS72" s="102"/>
      <c r="ACT72" s="102"/>
      <c r="ACU72" s="102"/>
      <c r="ACV72" s="102"/>
      <c r="ACW72" s="102"/>
      <c r="ACX72" s="102"/>
      <c r="ACY72" s="102"/>
      <c r="ACZ72" s="102"/>
      <c r="ADA72" s="102"/>
      <c r="ADB72" s="102"/>
      <c r="ADC72" s="102"/>
      <c r="ADD72" s="102"/>
      <c r="ADE72" s="102"/>
      <c r="ADF72" s="102"/>
      <c r="ADG72" s="102"/>
      <c r="ADH72" s="102"/>
      <c r="ADI72" s="102"/>
      <c r="ADJ72" s="102"/>
      <c r="ADK72" s="102"/>
      <c r="ADL72" s="102"/>
      <c r="ADM72" s="102"/>
      <c r="ADN72" s="102"/>
      <c r="ADO72" s="102"/>
      <c r="ADP72" s="102"/>
      <c r="ADQ72" s="102"/>
      <c r="ADR72" s="102"/>
      <c r="ADS72" s="102"/>
      <c r="ADT72" s="102"/>
      <c r="ADU72" s="102"/>
      <c r="ADV72" s="102"/>
      <c r="ADW72" s="102"/>
      <c r="ADX72" s="102"/>
      <c r="ADY72" s="102"/>
      <c r="ADZ72" s="102"/>
      <c r="AEA72" s="102"/>
      <c r="AEB72" s="102"/>
      <c r="AEC72" s="102"/>
      <c r="AED72" s="102"/>
      <c r="AEE72" s="102"/>
      <c r="AEF72" s="102"/>
      <c r="AEG72" s="102"/>
      <c r="AEH72" s="102"/>
      <c r="AEI72" s="102"/>
      <c r="AEJ72" s="102"/>
      <c r="AEK72" s="102"/>
      <c r="AEL72" s="102"/>
      <c r="AEM72" s="102"/>
      <c r="AEN72" s="102"/>
      <c r="AEO72" s="102"/>
      <c r="AEP72" s="102"/>
      <c r="AEQ72" s="102"/>
      <c r="AER72" s="102"/>
      <c r="AES72" s="102"/>
      <c r="AET72" s="102"/>
      <c r="AEU72" s="102"/>
      <c r="AEV72" s="102"/>
      <c r="AEW72" s="102"/>
      <c r="AEX72" s="102"/>
      <c r="AEY72" s="102"/>
      <c r="AEZ72" s="102"/>
      <c r="AFA72" s="102"/>
      <c r="AFB72" s="102"/>
      <c r="AFC72" s="102"/>
      <c r="AFD72" s="102"/>
      <c r="AFE72" s="102"/>
      <c r="AFF72" s="102"/>
      <c r="AFG72" s="102"/>
      <c r="AFH72" s="102"/>
      <c r="AFI72" s="102"/>
      <c r="AFJ72" s="102"/>
      <c r="AFK72" s="102"/>
      <c r="AFL72" s="102"/>
      <c r="AFM72" s="102"/>
      <c r="AFN72" s="102"/>
      <c r="AFO72" s="102"/>
      <c r="AFP72" s="102"/>
      <c r="AFQ72" s="102"/>
      <c r="AFR72" s="102"/>
      <c r="AFS72" s="102"/>
      <c r="AFT72" s="102"/>
      <c r="AFU72" s="102"/>
      <c r="AFV72" s="102"/>
      <c r="AFW72" s="102"/>
      <c r="AFX72" s="102"/>
      <c r="AFY72" s="102"/>
      <c r="AFZ72" s="102"/>
      <c r="AGA72" s="102"/>
      <c r="AGB72" s="102"/>
      <c r="AGC72" s="102"/>
      <c r="AGD72" s="102"/>
      <c r="AGE72" s="102"/>
      <c r="AGF72" s="102"/>
      <c r="AGG72" s="102"/>
      <c r="AGH72" s="102"/>
      <c r="AGI72" s="102"/>
      <c r="AGJ72" s="102"/>
      <c r="AGK72" s="102"/>
      <c r="AGL72" s="102"/>
      <c r="AGM72" s="102"/>
      <c r="AGN72" s="102"/>
      <c r="AGO72" s="102"/>
      <c r="AGP72" s="102"/>
      <c r="AGQ72" s="102"/>
      <c r="AGR72" s="102"/>
      <c r="AGS72" s="102"/>
      <c r="AGT72" s="102"/>
      <c r="AGU72" s="102"/>
      <c r="AGV72" s="102"/>
      <c r="AGW72" s="102"/>
      <c r="AGX72" s="102"/>
      <c r="AGY72" s="102"/>
      <c r="AGZ72" s="102"/>
      <c r="AHA72" s="102"/>
      <c r="AHB72" s="102"/>
      <c r="AHC72" s="102"/>
      <c r="AHD72" s="102"/>
      <c r="AHE72" s="102"/>
      <c r="AHF72" s="102"/>
      <c r="AHG72" s="102"/>
      <c r="AHH72" s="102"/>
      <c r="AHI72" s="102"/>
      <c r="AHJ72" s="102"/>
      <c r="AHK72" s="102"/>
      <c r="AHL72" s="102"/>
      <c r="AHM72" s="102"/>
      <c r="AHN72" s="102"/>
      <c r="AHO72" s="102"/>
      <c r="AHP72" s="102"/>
      <c r="AHQ72" s="102"/>
      <c r="AHR72" s="102"/>
      <c r="AHS72" s="102"/>
      <c r="AHT72" s="102"/>
      <c r="AHU72" s="102"/>
      <c r="AHV72" s="102"/>
      <c r="AHW72" s="102"/>
      <c r="AHX72" s="102"/>
      <c r="AHY72" s="102"/>
      <c r="AHZ72" s="102"/>
      <c r="AIA72" s="102"/>
      <c r="AIB72" s="102"/>
      <c r="AIC72" s="102"/>
      <c r="AID72" s="102"/>
      <c r="AIE72" s="102"/>
      <c r="AIF72" s="102"/>
      <c r="AIG72" s="102"/>
      <c r="AIH72" s="102"/>
      <c r="AII72" s="102"/>
      <c r="AIJ72" s="102"/>
      <c r="AIK72" s="102"/>
      <c r="AIL72" s="102"/>
      <c r="AIM72" s="102"/>
      <c r="AIN72" s="102"/>
      <c r="AIO72" s="102"/>
      <c r="AIP72" s="102"/>
      <c r="AIQ72" s="102"/>
      <c r="AIR72" s="102"/>
      <c r="AIS72" s="102"/>
      <c r="AIT72" s="102"/>
      <c r="AIU72" s="102"/>
      <c r="AIV72" s="102"/>
      <c r="AIW72" s="102"/>
      <c r="AIX72" s="102"/>
      <c r="AIY72" s="102"/>
      <c r="AIZ72" s="102"/>
      <c r="AJA72" s="102"/>
      <c r="AJB72" s="102"/>
      <c r="AJC72" s="102"/>
      <c r="AJD72" s="102"/>
      <c r="AJE72" s="102"/>
      <c r="AJF72" s="102"/>
      <c r="AJG72" s="102"/>
      <c r="AJH72" s="102"/>
      <c r="AJI72" s="102"/>
      <c r="AJJ72" s="102"/>
      <c r="AJK72" s="102"/>
      <c r="AJL72" s="102"/>
      <c r="AJM72" s="102"/>
      <c r="AJN72" s="102"/>
      <c r="AJO72" s="102"/>
      <c r="AJP72" s="102"/>
      <c r="AJQ72" s="102"/>
      <c r="AJR72" s="102"/>
      <c r="AJS72" s="102"/>
      <c r="AJT72" s="102"/>
      <c r="AJU72" s="102"/>
      <c r="AJV72" s="102"/>
      <c r="AJW72" s="102"/>
      <c r="AJX72" s="102"/>
      <c r="AJY72" s="102"/>
      <c r="AJZ72" s="102"/>
      <c r="AKA72" s="102"/>
      <c r="AKB72" s="102"/>
      <c r="AKC72" s="102"/>
      <c r="AKD72" s="102"/>
      <c r="AKE72" s="102"/>
      <c r="AKF72" s="102"/>
      <c r="AKG72" s="102"/>
      <c r="AKH72" s="102"/>
      <c r="AKI72" s="102"/>
      <c r="AKJ72" s="102"/>
      <c r="AKK72" s="102"/>
      <c r="AKL72" s="102"/>
      <c r="AKM72" s="102"/>
      <c r="AKN72" s="102"/>
      <c r="AKO72" s="102"/>
      <c r="AKP72" s="102"/>
      <c r="AKQ72" s="102"/>
      <c r="AKR72" s="102"/>
      <c r="AKS72" s="102"/>
      <c r="AKT72" s="102"/>
      <c r="AKU72" s="102"/>
      <c r="AKV72" s="102"/>
      <c r="AKW72" s="102"/>
      <c r="AKX72" s="102"/>
      <c r="AKY72" s="102"/>
      <c r="AKZ72" s="102"/>
      <c r="ALA72" s="102"/>
      <c r="ALB72" s="102"/>
      <c r="ALC72" s="102"/>
      <c r="ALD72" s="102"/>
      <c r="ALE72" s="102"/>
      <c r="ALF72" s="102"/>
      <c r="ALG72" s="102"/>
      <c r="ALH72" s="102"/>
      <c r="ALI72" s="102"/>
      <c r="ALJ72" s="102"/>
      <c r="ALK72" s="102"/>
      <c r="ALL72" s="102"/>
      <c r="ALM72" s="102"/>
      <c r="ALN72" s="102"/>
      <c r="ALO72" s="102"/>
      <c r="ALP72" s="102"/>
      <c r="ALQ72" s="102"/>
      <c r="ALR72" s="102"/>
      <c r="ALS72" s="102"/>
      <c r="ALT72" s="102"/>
      <c r="ALU72" s="102"/>
      <c r="ALV72" s="102"/>
      <c r="ALW72" s="102"/>
      <c r="ALX72" s="102"/>
      <c r="ALY72" s="102"/>
      <c r="ALZ72" s="102"/>
      <c r="AMA72" s="102"/>
      <c r="AMB72" s="102"/>
      <c r="AMC72" s="102"/>
      <c r="AMD72" s="102"/>
      <c r="AME72" s="102"/>
      <c r="AMF72" s="102"/>
      <c r="AMG72" s="102"/>
      <c r="AMH72" s="102"/>
      <c r="AMI72" s="102"/>
      <c r="AMJ72" s="102"/>
      <c r="AMK72" s="102"/>
      <c r="AML72" s="102"/>
      <c r="AMM72" s="102"/>
      <c r="AMN72" s="102"/>
      <c r="AMO72" s="102"/>
      <c r="AMP72" s="102"/>
      <c r="AMQ72" s="102"/>
      <c r="AMR72" s="102"/>
      <c r="AMS72" s="102"/>
      <c r="AMT72" s="102"/>
      <c r="AMU72" s="102"/>
      <c r="AMV72" s="102"/>
      <c r="AMW72" s="102"/>
      <c r="AMX72" s="102"/>
      <c r="AMY72" s="102"/>
      <c r="AMZ72" s="102"/>
      <c r="ANA72" s="102"/>
      <c r="ANB72" s="102"/>
      <c r="ANC72" s="102"/>
      <c r="AND72" s="102"/>
      <c r="ANE72" s="102"/>
      <c r="ANF72" s="102"/>
      <c r="ANG72" s="102"/>
      <c r="ANH72" s="102"/>
      <c r="ANI72" s="102"/>
      <c r="ANJ72" s="102"/>
      <c r="ANK72" s="102"/>
      <c r="ANL72" s="102"/>
      <c r="ANM72" s="102"/>
      <c r="ANN72" s="102"/>
      <c r="ANO72" s="102"/>
      <c r="ANP72" s="102"/>
      <c r="ANQ72" s="102"/>
      <c r="ANR72" s="102"/>
      <c r="ANS72" s="102"/>
      <c r="ANT72" s="102"/>
      <c r="ANU72" s="102"/>
      <c r="ANV72" s="102"/>
      <c r="ANW72" s="102"/>
      <c r="ANX72" s="102"/>
      <c r="ANY72" s="102"/>
      <c r="ANZ72" s="102"/>
      <c r="AOA72" s="102"/>
      <c r="AOB72" s="102"/>
      <c r="AOC72" s="102"/>
      <c r="AOD72" s="102"/>
      <c r="AOE72" s="102"/>
      <c r="AOF72" s="102"/>
      <c r="AOG72" s="102"/>
      <c r="AOH72" s="102"/>
      <c r="AOI72" s="102"/>
      <c r="AOJ72" s="102"/>
      <c r="AOK72" s="102"/>
      <c r="AOL72" s="102"/>
      <c r="AOM72" s="102"/>
      <c r="AON72" s="102"/>
      <c r="AOO72" s="102"/>
      <c r="AOP72" s="102"/>
      <c r="AOQ72" s="102"/>
      <c r="AOR72" s="102"/>
      <c r="AOS72" s="102"/>
      <c r="AOT72" s="102"/>
      <c r="AOU72" s="102"/>
      <c r="AOV72" s="102"/>
      <c r="AOW72" s="102"/>
      <c r="AOX72" s="102"/>
      <c r="AOY72" s="102"/>
      <c r="AOZ72" s="102"/>
      <c r="APA72" s="102"/>
      <c r="APB72" s="102"/>
      <c r="APC72" s="102"/>
      <c r="APD72" s="102"/>
      <c r="APE72" s="102"/>
      <c r="APF72" s="102"/>
      <c r="APG72" s="102"/>
      <c r="APH72" s="102"/>
      <c r="API72" s="102"/>
      <c r="APJ72" s="102"/>
      <c r="APK72" s="102"/>
      <c r="APL72" s="102"/>
      <c r="APM72" s="102"/>
      <c r="APN72" s="102"/>
      <c r="APO72" s="102"/>
      <c r="APP72" s="102"/>
      <c r="APQ72" s="102"/>
      <c r="APR72" s="102"/>
      <c r="APS72" s="102"/>
      <c r="APT72" s="102"/>
      <c r="APU72" s="102"/>
      <c r="APV72" s="102"/>
      <c r="APW72" s="102"/>
      <c r="APX72" s="102"/>
      <c r="APY72" s="102"/>
      <c r="APZ72" s="102"/>
      <c r="AQA72" s="102"/>
      <c r="AQB72" s="102"/>
      <c r="AQC72" s="102"/>
      <c r="AQD72" s="102"/>
      <c r="AQE72" s="102"/>
      <c r="AQF72" s="102"/>
      <c r="AQG72" s="102"/>
      <c r="AQH72" s="102"/>
      <c r="AQI72" s="102"/>
      <c r="AQJ72" s="102"/>
      <c r="AQK72" s="102"/>
      <c r="AQL72" s="102"/>
      <c r="AQM72" s="102"/>
      <c r="AQN72" s="102"/>
      <c r="AQO72" s="102"/>
      <c r="AQP72" s="102"/>
      <c r="AQQ72" s="102"/>
      <c r="AQR72" s="102"/>
      <c r="AQS72" s="102"/>
      <c r="AQT72" s="102"/>
      <c r="AQU72" s="102"/>
      <c r="AQV72" s="102"/>
      <c r="AQW72" s="102"/>
      <c r="AQX72" s="102"/>
      <c r="AQY72" s="102"/>
      <c r="AQZ72" s="102"/>
      <c r="ARA72" s="102"/>
      <c r="ARB72" s="102"/>
      <c r="ARC72" s="102"/>
      <c r="ARD72" s="102"/>
      <c r="ARE72" s="102"/>
      <c r="ARF72" s="102"/>
      <c r="ARG72" s="102"/>
      <c r="ARH72" s="102"/>
      <c r="ARI72" s="102"/>
      <c r="ARJ72" s="102"/>
      <c r="ARK72" s="102"/>
      <c r="ARL72" s="102"/>
      <c r="ARM72" s="102"/>
      <c r="ARN72" s="102"/>
      <c r="ARO72" s="102"/>
      <c r="ARP72" s="102"/>
      <c r="ARQ72" s="102"/>
      <c r="ARR72" s="102"/>
      <c r="ARS72" s="102"/>
      <c r="ART72" s="102"/>
      <c r="ARU72" s="102"/>
      <c r="ARV72" s="102"/>
      <c r="ARW72" s="102"/>
      <c r="ARX72" s="102"/>
      <c r="ARY72" s="102"/>
      <c r="ARZ72" s="102"/>
      <c r="ASA72" s="102"/>
      <c r="ASB72" s="102"/>
      <c r="ASC72" s="102"/>
      <c r="ASD72" s="102"/>
      <c r="ASE72" s="102"/>
      <c r="ASF72" s="102"/>
      <c r="ASG72" s="102"/>
      <c r="ASH72" s="102"/>
      <c r="ASI72" s="102"/>
      <c r="ASJ72" s="102"/>
      <c r="ASK72" s="102"/>
      <c r="ASL72" s="102"/>
      <c r="ASM72" s="102"/>
      <c r="ASN72" s="102"/>
      <c r="ASO72" s="102"/>
      <c r="ASP72" s="102"/>
      <c r="ASQ72" s="102"/>
      <c r="ASR72" s="102"/>
      <c r="ASS72" s="102"/>
      <c r="AST72" s="102"/>
      <c r="ASU72" s="102"/>
      <c r="ASV72" s="102"/>
      <c r="ASW72" s="102"/>
      <c r="ASX72" s="102"/>
      <c r="ASY72" s="102"/>
      <c r="ASZ72" s="102"/>
      <c r="ATA72" s="102"/>
      <c r="ATB72" s="102"/>
      <c r="ATC72" s="102"/>
      <c r="ATD72" s="102"/>
      <c r="ATE72" s="102"/>
      <c r="ATF72" s="102"/>
      <c r="ATG72" s="102"/>
      <c r="ATH72" s="102"/>
      <c r="ATI72" s="102"/>
      <c r="ATJ72" s="102"/>
      <c r="ATK72" s="102"/>
      <c r="ATL72" s="102"/>
      <c r="ATM72" s="102"/>
      <c r="ATN72" s="102"/>
      <c r="ATO72" s="102"/>
      <c r="ATP72" s="102"/>
      <c r="ATQ72" s="102"/>
      <c r="ATR72" s="102"/>
      <c r="ATS72" s="102"/>
      <c r="ATT72" s="102"/>
      <c r="ATU72" s="102"/>
      <c r="ATV72" s="102"/>
      <c r="ATW72" s="102"/>
      <c r="ATX72" s="102"/>
      <c r="ATY72" s="102"/>
      <c r="ATZ72" s="102"/>
      <c r="AUA72" s="102"/>
      <c r="AUB72" s="102"/>
      <c r="AUC72" s="102"/>
      <c r="AUD72" s="102"/>
      <c r="AUE72" s="102"/>
      <c r="AUF72" s="102"/>
      <c r="AUG72" s="102"/>
      <c r="AUH72" s="102"/>
      <c r="AUI72" s="102"/>
      <c r="AUJ72" s="102"/>
      <c r="AUK72" s="102"/>
      <c r="AUL72" s="102"/>
      <c r="AUM72" s="102"/>
      <c r="AUN72" s="102"/>
      <c r="AUO72" s="102"/>
      <c r="AUP72" s="102"/>
      <c r="AUQ72" s="102"/>
      <c r="AUR72" s="102"/>
      <c r="AUS72" s="102"/>
      <c r="AUT72" s="102"/>
      <c r="AUU72" s="102"/>
      <c r="AUV72" s="102"/>
      <c r="AUW72" s="102"/>
      <c r="AUX72" s="102"/>
      <c r="AUY72" s="102"/>
      <c r="AUZ72" s="102"/>
      <c r="AVA72" s="102"/>
      <c r="AVB72" s="102"/>
      <c r="AVC72" s="102"/>
      <c r="AVD72" s="102"/>
      <c r="AVE72" s="102"/>
      <c r="AVF72" s="102"/>
      <c r="AVG72" s="102"/>
      <c r="AVH72" s="102"/>
      <c r="AVI72" s="102"/>
      <c r="AVJ72" s="102"/>
      <c r="AVK72" s="102"/>
      <c r="AVL72" s="102"/>
      <c r="AVM72" s="102"/>
      <c r="AVN72" s="102"/>
      <c r="AVO72" s="102"/>
      <c r="AVP72" s="102"/>
      <c r="AVQ72" s="102"/>
      <c r="AVR72" s="102"/>
      <c r="AVS72" s="102"/>
      <c r="AVT72" s="102"/>
      <c r="AVU72" s="102"/>
      <c r="AVV72" s="102"/>
      <c r="AVW72" s="102"/>
      <c r="AVX72" s="102"/>
      <c r="AVY72" s="102"/>
      <c r="AVZ72" s="102"/>
      <c r="AWA72" s="102"/>
      <c r="AWB72" s="102"/>
      <c r="AWC72" s="102"/>
      <c r="AWD72" s="102"/>
      <c r="AWE72" s="102"/>
      <c r="AWF72" s="102"/>
      <c r="AWG72" s="102"/>
      <c r="AWH72" s="102"/>
      <c r="AWI72" s="102"/>
      <c r="AWJ72" s="102"/>
      <c r="AWK72" s="102"/>
      <c r="AWL72" s="102"/>
      <c r="AWM72" s="102"/>
      <c r="AWN72" s="102"/>
      <c r="AWO72" s="102"/>
      <c r="AWP72" s="102"/>
      <c r="AWQ72" s="102"/>
      <c r="AWR72" s="102"/>
      <c r="AWS72" s="102"/>
      <c r="AWT72" s="102"/>
      <c r="AWU72" s="102"/>
      <c r="AWV72" s="102"/>
      <c r="AWW72" s="102"/>
      <c r="AWX72" s="102"/>
      <c r="AWY72" s="102"/>
      <c r="AWZ72" s="102"/>
      <c r="AXA72" s="102"/>
      <c r="AXB72" s="102"/>
      <c r="AXC72" s="102"/>
      <c r="AXD72" s="102"/>
      <c r="AXE72" s="102"/>
      <c r="AXF72" s="102"/>
      <c r="AXG72" s="102"/>
      <c r="AXH72" s="102"/>
      <c r="AXI72" s="102"/>
      <c r="AXJ72" s="102"/>
      <c r="AXK72" s="102"/>
      <c r="AXL72" s="102"/>
      <c r="AXM72" s="102"/>
      <c r="AXN72" s="102"/>
      <c r="AXO72" s="102"/>
      <c r="AXP72" s="102"/>
      <c r="AXQ72" s="102"/>
      <c r="AXR72" s="102"/>
      <c r="AXS72" s="102"/>
      <c r="AXT72" s="102"/>
      <c r="AXU72" s="102"/>
      <c r="AXV72" s="102"/>
      <c r="AXW72" s="102"/>
      <c r="AXX72" s="102"/>
      <c r="AXY72" s="102"/>
      <c r="AXZ72" s="102"/>
      <c r="AYA72" s="102"/>
      <c r="AYB72" s="102"/>
      <c r="AYC72" s="102"/>
      <c r="AYD72" s="102"/>
      <c r="AYE72" s="102"/>
      <c r="AYF72" s="102"/>
      <c r="AYG72" s="102"/>
      <c r="AYH72" s="102"/>
      <c r="AYI72" s="102"/>
      <c r="AYJ72" s="102"/>
      <c r="AYK72" s="102"/>
      <c r="AYL72" s="102"/>
      <c r="AYM72" s="102"/>
      <c r="AYN72" s="102"/>
      <c r="AYO72" s="102"/>
      <c r="AYP72" s="102"/>
      <c r="AYQ72" s="102"/>
      <c r="AYR72" s="102"/>
      <c r="AYS72" s="102"/>
      <c r="AYT72" s="102"/>
      <c r="AYU72" s="102"/>
      <c r="AYV72" s="102"/>
      <c r="AYW72" s="102"/>
      <c r="AYX72" s="102"/>
      <c r="AYY72" s="102"/>
      <c r="AYZ72" s="102"/>
      <c r="AZA72" s="102"/>
      <c r="AZB72" s="102"/>
      <c r="AZC72" s="102"/>
      <c r="AZD72" s="102"/>
      <c r="AZE72" s="102"/>
      <c r="AZF72" s="102"/>
      <c r="AZG72" s="102"/>
      <c r="AZH72" s="102"/>
      <c r="AZI72" s="102"/>
      <c r="AZJ72" s="102"/>
      <c r="AZK72" s="102"/>
      <c r="AZL72" s="102"/>
      <c r="AZM72" s="102"/>
      <c r="AZN72" s="102"/>
      <c r="AZO72" s="102"/>
      <c r="AZP72" s="102"/>
      <c r="AZQ72" s="102"/>
      <c r="AZR72" s="102"/>
      <c r="AZS72" s="102"/>
      <c r="AZT72" s="102"/>
      <c r="AZU72" s="102"/>
      <c r="AZV72" s="102"/>
      <c r="AZW72" s="102"/>
      <c r="AZX72" s="102"/>
      <c r="AZY72" s="102"/>
      <c r="AZZ72" s="102"/>
      <c r="BAA72" s="102"/>
      <c r="BAB72" s="102"/>
      <c r="BAC72" s="102"/>
      <c r="BAD72" s="102"/>
      <c r="BAE72" s="102"/>
      <c r="BAF72" s="102"/>
      <c r="BAG72" s="102"/>
      <c r="BAH72" s="102"/>
      <c r="BAI72" s="102"/>
      <c r="BAJ72" s="102"/>
      <c r="BAK72" s="102"/>
      <c r="BAL72" s="102"/>
      <c r="BAM72" s="102"/>
      <c r="BAN72" s="102"/>
      <c r="BAO72" s="102"/>
      <c r="BAP72" s="102"/>
      <c r="BAQ72" s="102"/>
      <c r="BAR72" s="102"/>
      <c r="BAS72" s="102"/>
      <c r="BAT72" s="102"/>
      <c r="BAU72" s="102"/>
      <c r="BAV72" s="102"/>
      <c r="BAW72" s="102"/>
      <c r="BAX72" s="102"/>
      <c r="BAY72" s="102"/>
      <c r="BAZ72" s="102"/>
      <c r="BBA72" s="102"/>
      <c r="BBB72" s="102"/>
      <c r="BBC72" s="102"/>
      <c r="BBD72" s="102"/>
      <c r="BBE72" s="102"/>
      <c r="BBF72" s="102"/>
      <c r="BBG72" s="102"/>
      <c r="BBH72" s="102"/>
      <c r="BBI72" s="102"/>
      <c r="BBJ72" s="102"/>
      <c r="BBK72" s="102"/>
      <c r="BBL72" s="102"/>
      <c r="BBM72" s="102"/>
      <c r="BBN72" s="102"/>
      <c r="BBO72" s="102"/>
      <c r="BBP72" s="102"/>
      <c r="BBQ72" s="102"/>
      <c r="BBR72" s="102"/>
      <c r="BBS72" s="102"/>
      <c r="BBT72" s="102"/>
      <c r="BBU72" s="102"/>
      <c r="BBV72" s="102"/>
      <c r="BBW72" s="102"/>
      <c r="BBX72" s="102"/>
      <c r="BBY72" s="102"/>
      <c r="BBZ72" s="102"/>
      <c r="BCA72" s="102"/>
      <c r="BCB72" s="102"/>
      <c r="BCC72" s="102"/>
      <c r="BCD72" s="102"/>
      <c r="BCE72" s="102"/>
      <c r="BCF72" s="102"/>
      <c r="BCG72" s="102"/>
      <c r="BCH72" s="102"/>
      <c r="BCI72" s="102"/>
      <c r="BCJ72" s="102"/>
      <c r="BCK72" s="102"/>
      <c r="BCL72" s="102"/>
      <c r="BCM72" s="102"/>
      <c r="BCN72" s="102"/>
      <c r="BCO72" s="102"/>
      <c r="BCP72" s="102"/>
      <c r="BCQ72" s="102"/>
      <c r="BCR72" s="102"/>
      <c r="BCS72" s="102"/>
      <c r="BCT72" s="102"/>
      <c r="BCU72" s="102"/>
      <c r="BCV72" s="102"/>
      <c r="BCW72" s="102"/>
      <c r="BCX72" s="102"/>
      <c r="BCY72" s="102"/>
      <c r="BCZ72" s="102"/>
      <c r="BDA72" s="102"/>
      <c r="BDB72" s="102"/>
      <c r="BDC72" s="102"/>
      <c r="BDD72" s="102"/>
      <c r="BDE72" s="102"/>
      <c r="BDF72" s="102"/>
      <c r="BDG72" s="102"/>
      <c r="BDH72" s="102"/>
      <c r="BDI72" s="102"/>
      <c r="BDJ72" s="102"/>
      <c r="BDK72" s="102"/>
      <c r="BDL72" s="102"/>
      <c r="BDM72" s="102"/>
      <c r="BDN72" s="102"/>
      <c r="BDO72" s="102"/>
      <c r="BDP72" s="102"/>
      <c r="BDQ72" s="102"/>
      <c r="BDR72" s="102"/>
      <c r="BDS72" s="102"/>
      <c r="BDT72" s="102"/>
      <c r="BDU72" s="102"/>
      <c r="BDV72" s="102"/>
      <c r="BDW72" s="102"/>
      <c r="BDX72" s="102"/>
      <c r="BDY72" s="102"/>
      <c r="BDZ72" s="102"/>
      <c r="BEA72" s="102"/>
      <c r="BEB72" s="102"/>
      <c r="BEC72" s="102"/>
      <c r="BED72" s="102"/>
      <c r="BEE72" s="102"/>
      <c r="BEF72" s="102"/>
      <c r="BEG72" s="102"/>
      <c r="BEH72" s="102"/>
      <c r="BEI72" s="102"/>
      <c r="BEJ72" s="102"/>
      <c r="BEK72" s="102"/>
      <c r="BEL72" s="102"/>
      <c r="BEM72" s="102"/>
      <c r="BEN72" s="102"/>
      <c r="BEO72" s="102"/>
      <c r="BEP72" s="102"/>
      <c r="BEQ72" s="102"/>
      <c r="BER72" s="102"/>
      <c r="BES72" s="102"/>
      <c r="BET72" s="102"/>
      <c r="BEU72" s="102"/>
      <c r="BEV72" s="102"/>
      <c r="BEW72" s="102"/>
      <c r="BEX72" s="102"/>
      <c r="BEY72" s="102"/>
      <c r="BEZ72" s="102"/>
      <c r="BFA72" s="102"/>
      <c r="BFB72" s="102"/>
      <c r="BFC72" s="102"/>
      <c r="BFD72" s="102"/>
      <c r="BFE72" s="102"/>
      <c r="BFF72" s="102"/>
      <c r="BFG72" s="102"/>
      <c r="BFH72" s="102"/>
      <c r="BFI72" s="102"/>
      <c r="BFJ72" s="102"/>
      <c r="BFK72" s="102"/>
      <c r="BFL72" s="102"/>
      <c r="BFM72" s="102"/>
      <c r="BFN72" s="102"/>
      <c r="BFO72" s="102"/>
      <c r="BFP72" s="102"/>
      <c r="BFQ72" s="102"/>
      <c r="BFR72" s="102"/>
      <c r="BFS72" s="102"/>
      <c r="BFT72" s="102"/>
      <c r="BFU72" s="102"/>
      <c r="BFV72" s="102"/>
      <c r="BFW72" s="102"/>
      <c r="BFX72" s="102"/>
      <c r="BFY72" s="102"/>
      <c r="BFZ72" s="102"/>
      <c r="BGA72" s="102"/>
      <c r="BGB72" s="102"/>
      <c r="BGC72" s="102"/>
      <c r="BGD72" s="102"/>
      <c r="BGE72" s="102"/>
      <c r="BGF72" s="102"/>
      <c r="BGG72" s="102"/>
      <c r="BGH72" s="102"/>
      <c r="BGI72" s="102"/>
      <c r="BGJ72" s="102"/>
      <c r="BGK72" s="102"/>
      <c r="BGL72" s="102"/>
      <c r="BGM72" s="102"/>
      <c r="BGN72" s="102"/>
      <c r="BGO72" s="102"/>
      <c r="BGP72" s="102"/>
      <c r="BGQ72" s="102"/>
      <c r="BGR72" s="102"/>
      <c r="BGS72" s="102"/>
      <c r="BGT72" s="102"/>
      <c r="BGU72" s="102"/>
      <c r="BGV72" s="102"/>
      <c r="BGW72" s="102"/>
      <c r="BGX72" s="102"/>
      <c r="BGY72" s="102"/>
      <c r="BGZ72" s="102"/>
      <c r="BHA72" s="102"/>
      <c r="BHB72" s="102"/>
      <c r="BHC72" s="102"/>
      <c r="BHD72" s="102"/>
      <c r="BHE72" s="102"/>
      <c r="BHF72" s="102"/>
      <c r="BHG72" s="102"/>
      <c r="BHH72" s="102"/>
      <c r="BHI72" s="102"/>
      <c r="BHJ72" s="102"/>
      <c r="BHK72" s="102"/>
      <c r="BHL72" s="102"/>
      <c r="BHM72" s="102"/>
      <c r="BHN72" s="102"/>
      <c r="BHO72" s="102"/>
      <c r="BHP72" s="102"/>
      <c r="BHQ72" s="102"/>
      <c r="BHR72" s="102"/>
      <c r="BHS72" s="102"/>
      <c r="BHT72" s="102"/>
      <c r="BHU72" s="102"/>
      <c r="BHV72" s="102"/>
      <c r="BHW72" s="102"/>
      <c r="BHX72" s="102"/>
      <c r="BHY72" s="102"/>
      <c r="BHZ72" s="102"/>
      <c r="BIA72" s="102"/>
      <c r="BIB72" s="102"/>
      <c r="BIC72" s="102"/>
      <c r="BID72" s="102"/>
      <c r="BIE72" s="102"/>
      <c r="BIF72" s="102"/>
      <c r="BIG72" s="102"/>
      <c r="BIH72" s="102"/>
      <c r="BII72" s="102"/>
      <c r="BIJ72" s="102"/>
      <c r="BIK72" s="102"/>
      <c r="BIL72" s="102"/>
      <c r="BIM72" s="102"/>
      <c r="BIN72" s="102"/>
      <c r="BIO72" s="102"/>
      <c r="BIP72" s="102"/>
      <c r="BIQ72" s="102"/>
      <c r="BIR72" s="102"/>
      <c r="BIS72" s="102"/>
      <c r="BIT72" s="102"/>
      <c r="BIU72" s="102"/>
      <c r="BIV72" s="102"/>
      <c r="BIW72" s="102"/>
      <c r="BIX72" s="102"/>
      <c r="BIY72" s="102"/>
      <c r="BIZ72" s="102"/>
      <c r="BJA72" s="102"/>
      <c r="BJB72" s="102"/>
      <c r="BJC72" s="102"/>
      <c r="BJD72" s="102"/>
      <c r="BJE72" s="102"/>
      <c r="BJF72" s="102"/>
      <c r="BJG72" s="102"/>
      <c r="BJH72" s="102"/>
      <c r="BJI72" s="102"/>
      <c r="BJJ72" s="102"/>
      <c r="BJK72" s="102"/>
      <c r="BJL72" s="102"/>
      <c r="BJM72" s="102"/>
      <c r="BJN72" s="102"/>
      <c r="BJO72" s="102"/>
      <c r="BJP72" s="102"/>
      <c r="BJQ72" s="102"/>
      <c r="BJR72" s="102"/>
      <c r="BJS72" s="102"/>
      <c r="BJT72" s="102"/>
      <c r="BJU72" s="102"/>
      <c r="BJV72" s="102"/>
      <c r="BJW72" s="102"/>
      <c r="BJX72" s="102"/>
      <c r="BJY72" s="102"/>
      <c r="BJZ72" s="102"/>
      <c r="BKA72" s="102"/>
      <c r="BKB72" s="102"/>
      <c r="BKC72" s="102"/>
      <c r="BKD72" s="102"/>
      <c r="BKE72" s="102"/>
      <c r="BKF72" s="102"/>
      <c r="BKG72" s="102"/>
      <c r="BKH72" s="102"/>
      <c r="BKI72" s="102"/>
      <c r="BKJ72" s="102"/>
      <c r="BKK72" s="102"/>
      <c r="BKL72" s="102"/>
      <c r="BKM72" s="102"/>
      <c r="BKN72" s="102"/>
      <c r="BKO72" s="102"/>
      <c r="BKP72" s="102"/>
      <c r="BKQ72" s="102"/>
      <c r="BKR72" s="102"/>
      <c r="BKS72" s="102"/>
      <c r="BKT72" s="102"/>
      <c r="BKU72" s="102"/>
      <c r="BKV72" s="102"/>
      <c r="BKW72" s="102"/>
      <c r="BKX72" s="102"/>
      <c r="BKY72" s="102"/>
      <c r="BKZ72" s="102"/>
      <c r="BLA72" s="102"/>
      <c r="BLB72" s="102"/>
      <c r="BLC72" s="102"/>
      <c r="BLD72" s="102"/>
      <c r="BLE72" s="102"/>
      <c r="BLF72" s="102"/>
      <c r="BLG72" s="102"/>
      <c r="BLH72" s="102"/>
      <c r="BLI72" s="102"/>
      <c r="BLJ72" s="102"/>
      <c r="BLK72" s="102"/>
      <c r="BLL72" s="102"/>
      <c r="BLM72" s="102"/>
      <c r="BLN72" s="102"/>
      <c r="BLO72" s="102"/>
      <c r="BLP72" s="102"/>
      <c r="BLQ72" s="102"/>
      <c r="BLR72" s="102"/>
      <c r="BLS72" s="102"/>
      <c r="BLT72" s="102"/>
      <c r="BLU72" s="102"/>
      <c r="BLV72" s="102"/>
      <c r="BLW72" s="102"/>
      <c r="BLX72" s="102"/>
      <c r="BLY72" s="102"/>
      <c r="BLZ72" s="102"/>
      <c r="BMA72" s="102"/>
      <c r="BMB72" s="102"/>
      <c r="BMC72" s="102"/>
      <c r="BMD72" s="102"/>
      <c r="BME72" s="102"/>
      <c r="BMF72" s="102"/>
      <c r="BMG72" s="102"/>
      <c r="BMH72" s="102"/>
      <c r="BMI72" s="102"/>
      <c r="BMJ72" s="102"/>
      <c r="BMK72" s="102"/>
      <c r="BML72" s="102"/>
      <c r="BMM72" s="102"/>
      <c r="BMN72" s="102"/>
      <c r="BMO72" s="102"/>
      <c r="BMP72" s="102"/>
      <c r="BMQ72" s="102"/>
      <c r="BMR72" s="102"/>
      <c r="BMS72" s="102"/>
      <c r="BMT72" s="102"/>
      <c r="BMU72" s="102"/>
      <c r="BMV72" s="102"/>
      <c r="BMW72" s="102"/>
      <c r="BMX72" s="102"/>
      <c r="BMY72" s="102"/>
      <c r="BMZ72" s="102"/>
      <c r="BNA72" s="102"/>
      <c r="BNB72" s="102"/>
      <c r="BNC72" s="102"/>
      <c r="BND72" s="102"/>
      <c r="BNE72" s="102"/>
      <c r="BNF72" s="102"/>
      <c r="BNG72" s="102"/>
      <c r="BNH72" s="102"/>
      <c r="BNI72" s="102"/>
      <c r="BNJ72" s="102"/>
      <c r="BNK72" s="102"/>
      <c r="BNL72" s="102"/>
      <c r="BNM72" s="102"/>
      <c r="BNN72" s="102"/>
      <c r="BNO72" s="102"/>
      <c r="BNP72" s="102"/>
      <c r="BNQ72" s="102"/>
      <c r="BNR72" s="102"/>
      <c r="BNS72" s="102"/>
      <c r="BNT72" s="102"/>
      <c r="BNU72" s="102"/>
      <c r="BNV72" s="102"/>
      <c r="BNW72" s="102"/>
      <c r="BNX72" s="102"/>
      <c r="BNY72" s="102"/>
      <c r="BNZ72" s="102"/>
      <c r="BOA72" s="102"/>
      <c r="BOB72" s="102"/>
      <c r="BOC72" s="102"/>
      <c r="BOD72" s="102"/>
      <c r="BOE72" s="102"/>
      <c r="BOF72" s="102"/>
      <c r="BOG72" s="102"/>
      <c r="BOH72" s="102"/>
      <c r="BOI72" s="102"/>
      <c r="BOJ72" s="102"/>
      <c r="BOK72" s="102"/>
      <c r="BOL72" s="102"/>
      <c r="BOM72" s="102"/>
      <c r="BON72" s="102"/>
      <c r="BOO72" s="102"/>
      <c r="BOP72" s="102"/>
      <c r="BOQ72" s="102"/>
      <c r="BOR72" s="102"/>
      <c r="BOS72" s="102"/>
      <c r="BOT72" s="102"/>
      <c r="BOU72" s="102"/>
      <c r="BOV72" s="102"/>
      <c r="BOW72" s="102"/>
      <c r="BOX72" s="102"/>
      <c r="BOY72" s="102"/>
      <c r="BOZ72" s="102"/>
      <c r="BPA72" s="102"/>
      <c r="BPB72" s="102"/>
      <c r="BPC72" s="102"/>
      <c r="BPD72" s="102"/>
      <c r="BPE72" s="102"/>
      <c r="BPF72" s="102"/>
      <c r="BPG72" s="102"/>
      <c r="BPH72" s="102"/>
      <c r="BPI72" s="102"/>
      <c r="BPJ72" s="102"/>
      <c r="BPK72" s="102"/>
      <c r="BPL72" s="102"/>
      <c r="BPM72" s="102"/>
      <c r="BPN72" s="102"/>
      <c r="BPO72" s="102"/>
      <c r="BPP72" s="102"/>
      <c r="BPQ72" s="102"/>
      <c r="BPR72" s="102"/>
      <c r="BPS72" s="102"/>
      <c r="BPT72" s="102"/>
      <c r="BPU72" s="102"/>
      <c r="BPV72" s="102"/>
      <c r="BPW72" s="102"/>
      <c r="BPX72" s="102"/>
      <c r="BPY72" s="102"/>
      <c r="BPZ72" s="102"/>
      <c r="BQA72" s="102"/>
      <c r="BQB72" s="102"/>
      <c r="BQC72" s="102"/>
      <c r="BQD72" s="102"/>
      <c r="BQE72" s="102"/>
      <c r="BQF72" s="102"/>
      <c r="BQG72" s="102"/>
      <c r="BQH72" s="102"/>
      <c r="BQI72" s="102"/>
      <c r="BQJ72" s="102"/>
      <c r="BQK72" s="102"/>
      <c r="BQL72" s="102"/>
      <c r="BQM72" s="102"/>
      <c r="BQN72" s="102"/>
      <c r="BQO72" s="102"/>
      <c r="BQP72" s="102"/>
      <c r="BQQ72" s="102"/>
      <c r="BQR72" s="102"/>
      <c r="BQS72" s="102"/>
      <c r="BQT72" s="102"/>
      <c r="BQU72" s="102"/>
      <c r="BQV72" s="102"/>
      <c r="BQW72" s="102"/>
      <c r="BQX72" s="102"/>
      <c r="BQY72" s="102"/>
      <c r="BQZ72" s="102"/>
      <c r="BRA72" s="102"/>
      <c r="BRB72" s="102"/>
      <c r="BRC72" s="102"/>
      <c r="BRD72" s="102"/>
      <c r="BRE72" s="102"/>
      <c r="BRF72" s="102"/>
      <c r="BRG72" s="102"/>
      <c r="BRH72" s="102"/>
      <c r="BRI72" s="102"/>
      <c r="BRJ72" s="102"/>
      <c r="BRK72" s="102"/>
      <c r="BRL72" s="102"/>
      <c r="BRM72" s="102"/>
      <c r="BRN72" s="102"/>
      <c r="BRO72" s="102"/>
      <c r="BRP72" s="102"/>
      <c r="BRQ72" s="102"/>
      <c r="BRR72" s="102"/>
      <c r="BRS72" s="102"/>
      <c r="BRT72" s="102"/>
      <c r="BRU72" s="102"/>
      <c r="BRV72" s="102"/>
      <c r="BRW72" s="102"/>
      <c r="BRX72" s="102"/>
      <c r="BRY72" s="102"/>
      <c r="BRZ72" s="102"/>
      <c r="BSA72" s="102"/>
      <c r="BSB72" s="102"/>
      <c r="BSC72" s="102"/>
      <c r="BSD72" s="102"/>
      <c r="BSE72" s="102"/>
      <c r="BSF72" s="102"/>
      <c r="BSG72" s="102"/>
      <c r="BSH72" s="102"/>
      <c r="BSI72" s="102"/>
      <c r="BSJ72" s="102"/>
      <c r="BSK72" s="102"/>
      <c r="BSL72" s="102"/>
      <c r="BSM72" s="102"/>
      <c r="BSN72" s="102"/>
      <c r="BSO72" s="102"/>
      <c r="BSP72" s="102"/>
      <c r="BSQ72" s="102"/>
      <c r="BSR72" s="102"/>
      <c r="BSS72" s="102"/>
      <c r="BST72" s="102"/>
      <c r="BSU72" s="102"/>
      <c r="BSV72" s="102"/>
      <c r="BSW72" s="102"/>
      <c r="BSX72" s="102"/>
      <c r="BSY72" s="102"/>
      <c r="BSZ72" s="102"/>
      <c r="BTA72" s="102"/>
      <c r="BTB72" s="102"/>
      <c r="BTC72" s="102"/>
      <c r="BTD72" s="102"/>
      <c r="BTE72" s="102"/>
      <c r="BTF72" s="102"/>
      <c r="BTG72" s="102"/>
      <c r="BTH72" s="102"/>
      <c r="BTI72" s="102"/>
      <c r="BTJ72" s="102"/>
      <c r="BTK72" s="102"/>
      <c r="BTL72" s="102"/>
      <c r="BTM72" s="102"/>
      <c r="BTN72" s="102"/>
      <c r="BTO72" s="102"/>
      <c r="BTP72" s="102"/>
      <c r="BTQ72" s="102"/>
      <c r="BTR72" s="102"/>
      <c r="BTS72" s="102"/>
      <c r="BTT72" s="102"/>
      <c r="BTU72" s="102"/>
      <c r="BTV72" s="102"/>
      <c r="BTW72" s="102"/>
      <c r="BTX72" s="102"/>
      <c r="BTY72" s="102"/>
      <c r="BTZ72" s="102"/>
      <c r="BUA72" s="102"/>
      <c r="BUB72" s="102"/>
      <c r="BUC72" s="102"/>
      <c r="BUD72" s="102"/>
      <c r="BUE72" s="102"/>
      <c r="BUF72" s="102"/>
      <c r="BUG72" s="102"/>
      <c r="BUH72" s="102"/>
      <c r="BUI72" s="102"/>
      <c r="BUJ72" s="102"/>
      <c r="BUK72" s="102"/>
      <c r="BUL72" s="102"/>
      <c r="BUM72" s="102"/>
      <c r="BUN72" s="102"/>
      <c r="BUO72" s="102"/>
      <c r="BUP72" s="102"/>
      <c r="BUQ72" s="102"/>
      <c r="BUR72" s="102"/>
      <c r="BUS72" s="102"/>
      <c r="BUT72" s="102"/>
      <c r="BUU72" s="102"/>
      <c r="BUV72" s="102"/>
      <c r="BUW72" s="102"/>
      <c r="BUX72" s="102"/>
      <c r="BUY72" s="102"/>
      <c r="BUZ72" s="102"/>
      <c r="BVA72" s="102"/>
      <c r="BVB72" s="102"/>
      <c r="BVC72" s="102"/>
      <c r="BVD72" s="102"/>
      <c r="BVE72" s="102"/>
      <c r="BVF72" s="102"/>
      <c r="BVG72" s="102"/>
      <c r="BVH72" s="102"/>
      <c r="BVI72" s="102"/>
      <c r="BVJ72" s="102"/>
      <c r="BVK72" s="102"/>
      <c r="BVL72" s="102"/>
      <c r="BVM72" s="102"/>
      <c r="BVN72" s="102"/>
      <c r="BVO72" s="102"/>
      <c r="BVP72" s="102"/>
      <c r="BVQ72" s="102"/>
      <c r="BVR72" s="102"/>
      <c r="BVS72" s="102"/>
      <c r="BVT72" s="102"/>
      <c r="BVU72" s="102"/>
      <c r="BVV72" s="102"/>
      <c r="BVW72" s="102"/>
      <c r="BVX72" s="102"/>
      <c r="BVY72" s="102"/>
      <c r="BVZ72" s="102"/>
      <c r="BWA72" s="102"/>
      <c r="BWB72" s="102"/>
      <c r="BWC72" s="102"/>
      <c r="BWD72" s="102"/>
      <c r="BWE72" s="102"/>
      <c r="BWF72" s="102"/>
      <c r="BWG72" s="102"/>
      <c r="BWH72" s="102"/>
      <c r="BWI72" s="102"/>
      <c r="BWJ72" s="102"/>
      <c r="BWK72" s="102"/>
      <c r="BWL72" s="102"/>
      <c r="BWM72" s="102"/>
      <c r="BWN72" s="102"/>
      <c r="BWO72" s="102"/>
      <c r="BWP72" s="102"/>
      <c r="BWQ72" s="102"/>
      <c r="BWR72" s="102"/>
      <c r="BWS72" s="102"/>
      <c r="BWT72" s="102"/>
      <c r="BWU72" s="102"/>
      <c r="BWV72" s="102"/>
      <c r="BWW72" s="102"/>
      <c r="BWX72" s="102"/>
      <c r="BWY72" s="102"/>
      <c r="BWZ72" s="102"/>
      <c r="BXA72" s="102"/>
      <c r="BXB72" s="102"/>
      <c r="BXC72" s="102"/>
      <c r="BXD72" s="102"/>
      <c r="BXE72" s="102"/>
      <c r="BXF72" s="102"/>
      <c r="BXG72" s="102"/>
      <c r="BXH72" s="102"/>
      <c r="BXI72" s="102"/>
      <c r="BXJ72" s="102"/>
      <c r="BXK72" s="102"/>
      <c r="BXL72" s="102"/>
      <c r="BXM72" s="102"/>
      <c r="BXN72" s="102"/>
      <c r="BXO72" s="102"/>
      <c r="BXP72" s="102"/>
      <c r="BXQ72" s="102"/>
      <c r="BXR72" s="102"/>
      <c r="BXS72" s="102"/>
      <c r="BXT72" s="102"/>
      <c r="BXU72" s="102"/>
      <c r="BXV72" s="102"/>
      <c r="BXW72" s="102"/>
      <c r="BXX72" s="102"/>
      <c r="BXY72" s="102"/>
      <c r="BXZ72" s="102"/>
      <c r="BYA72" s="102"/>
      <c r="BYB72" s="102"/>
      <c r="BYC72" s="102"/>
      <c r="BYD72" s="102"/>
      <c r="BYE72" s="102"/>
      <c r="BYF72" s="102"/>
      <c r="BYG72" s="102"/>
      <c r="BYH72" s="102"/>
      <c r="BYI72" s="102"/>
      <c r="BYJ72" s="102"/>
      <c r="BYK72" s="102"/>
      <c r="BYL72" s="102"/>
      <c r="BYM72" s="102"/>
      <c r="BYN72" s="102"/>
      <c r="BYO72" s="102"/>
      <c r="BYP72" s="102"/>
      <c r="BYQ72" s="102"/>
      <c r="BYR72" s="102"/>
      <c r="BYS72" s="102"/>
      <c r="BYT72" s="102"/>
      <c r="BYU72" s="102"/>
      <c r="BYV72" s="102"/>
      <c r="BYW72" s="102"/>
      <c r="BYX72" s="102"/>
      <c r="BYY72" s="102"/>
      <c r="BYZ72" s="102"/>
      <c r="BZA72" s="102"/>
      <c r="BZB72" s="102"/>
      <c r="BZC72" s="102"/>
      <c r="BZD72" s="102"/>
      <c r="BZE72" s="102"/>
      <c r="BZF72" s="102"/>
      <c r="BZG72" s="102"/>
      <c r="BZH72" s="102"/>
      <c r="BZI72" s="102"/>
      <c r="BZJ72" s="102"/>
      <c r="BZK72" s="102"/>
      <c r="BZL72" s="102"/>
      <c r="BZM72" s="102"/>
      <c r="BZN72" s="102"/>
      <c r="BZO72" s="102"/>
      <c r="BZP72" s="102"/>
      <c r="BZQ72" s="102"/>
      <c r="BZR72" s="102"/>
      <c r="BZS72" s="102"/>
      <c r="BZT72" s="102"/>
      <c r="BZU72" s="102"/>
      <c r="BZV72" s="102"/>
      <c r="BZW72" s="102"/>
      <c r="BZX72" s="102"/>
      <c r="BZY72" s="102"/>
      <c r="BZZ72" s="102"/>
      <c r="CAA72" s="102"/>
      <c r="CAB72" s="102"/>
      <c r="CAC72" s="102"/>
      <c r="CAD72" s="102"/>
      <c r="CAE72" s="102"/>
      <c r="CAF72" s="102"/>
      <c r="CAG72" s="102"/>
      <c r="CAH72" s="102"/>
      <c r="CAI72" s="102"/>
      <c r="CAJ72" s="102"/>
      <c r="CAK72" s="102"/>
      <c r="CAL72" s="102"/>
      <c r="CAM72" s="102"/>
      <c r="CAN72" s="102"/>
      <c r="CAO72" s="102"/>
      <c r="CAP72" s="102"/>
      <c r="CAQ72" s="102"/>
      <c r="CAR72" s="102"/>
      <c r="CAS72" s="102"/>
      <c r="CAT72" s="102"/>
      <c r="CAU72" s="102"/>
      <c r="CAV72" s="102"/>
      <c r="CAW72" s="102"/>
      <c r="CAX72" s="102"/>
      <c r="CAY72" s="102"/>
      <c r="CAZ72" s="102"/>
      <c r="CBA72" s="102"/>
      <c r="CBB72" s="102"/>
      <c r="CBC72" s="102"/>
      <c r="CBD72" s="102"/>
      <c r="CBE72" s="102"/>
      <c r="CBF72" s="102"/>
      <c r="CBG72" s="102"/>
      <c r="CBH72" s="102"/>
      <c r="CBI72" s="102"/>
      <c r="CBJ72" s="102"/>
      <c r="CBK72" s="102"/>
      <c r="CBL72" s="102"/>
      <c r="CBM72" s="102"/>
      <c r="CBN72" s="102"/>
      <c r="CBO72" s="102"/>
      <c r="CBP72" s="102"/>
      <c r="CBQ72" s="102"/>
      <c r="CBR72" s="102"/>
      <c r="CBS72" s="102"/>
      <c r="CBT72" s="102"/>
      <c r="CBU72" s="102"/>
      <c r="CBV72" s="102"/>
      <c r="CBW72" s="102"/>
      <c r="CBX72" s="102"/>
      <c r="CBY72" s="102"/>
      <c r="CBZ72" s="102"/>
      <c r="CCA72" s="102"/>
      <c r="CCB72" s="102"/>
      <c r="CCC72" s="102"/>
      <c r="CCD72" s="102"/>
      <c r="CCE72" s="102"/>
      <c r="CCF72" s="102"/>
      <c r="CCG72" s="102"/>
      <c r="CCH72" s="102"/>
      <c r="CCI72" s="102"/>
      <c r="CCJ72" s="102"/>
      <c r="CCK72" s="102"/>
      <c r="CCL72" s="102"/>
      <c r="CCM72" s="102"/>
      <c r="CCN72" s="102"/>
      <c r="CCO72" s="102"/>
      <c r="CCP72" s="102"/>
      <c r="CCQ72" s="102"/>
      <c r="CCR72" s="102"/>
      <c r="CCS72" s="102"/>
      <c r="CCT72" s="102"/>
      <c r="CCU72" s="102"/>
      <c r="CCV72" s="102"/>
      <c r="CCW72" s="102"/>
      <c r="CCX72" s="102"/>
      <c r="CCY72" s="102"/>
      <c r="CCZ72" s="102"/>
      <c r="CDA72" s="102"/>
      <c r="CDB72" s="102"/>
      <c r="CDC72" s="102"/>
      <c r="CDD72" s="102"/>
      <c r="CDE72" s="102"/>
      <c r="CDF72" s="102"/>
      <c r="CDG72" s="102"/>
      <c r="CDH72" s="102"/>
      <c r="CDI72" s="102"/>
      <c r="CDJ72" s="102"/>
      <c r="CDK72" s="102"/>
      <c r="CDL72" s="102"/>
      <c r="CDM72" s="102"/>
      <c r="CDN72" s="102"/>
      <c r="CDO72" s="102"/>
      <c r="CDP72" s="102"/>
      <c r="CDQ72" s="102"/>
      <c r="CDR72" s="102"/>
      <c r="CDS72" s="102"/>
      <c r="CDT72" s="102"/>
      <c r="CDU72" s="102"/>
      <c r="CDV72" s="102"/>
      <c r="CDW72" s="102"/>
      <c r="CDX72" s="102"/>
      <c r="CDY72" s="102"/>
      <c r="CDZ72" s="102"/>
      <c r="CEA72" s="102"/>
      <c r="CEB72" s="102"/>
      <c r="CEC72" s="102"/>
      <c r="CED72" s="102"/>
      <c r="CEE72" s="102"/>
      <c r="CEF72" s="102"/>
      <c r="CEG72" s="102"/>
      <c r="CEH72" s="102"/>
      <c r="CEI72" s="102"/>
      <c r="CEJ72" s="102"/>
      <c r="CEK72" s="102"/>
      <c r="CEL72" s="102"/>
      <c r="CEM72" s="102"/>
      <c r="CEN72" s="102"/>
      <c r="CEO72" s="102"/>
      <c r="CEP72" s="102"/>
      <c r="CEQ72" s="102"/>
      <c r="CER72" s="102"/>
      <c r="CES72" s="102"/>
      <c r="CET72" s="102"/>
      <c r="CEU72" s="102"/>
      <c r="CEV72" s="102"/>
      <c r="CEW72" s="102"/>
      <c r="CEX72" s="102"/>
      <c r="CEY72" s="102"/>
      <c r="CEZ72" s="102"/>
      <c r="CFA72" s="102"/>
      <c r="CFB72" s="102"/>
      <c r="CFC72" s="102"/>
      <c r="CFD72" s="102"/>
      <c r="CFE72" s="102"/>
      <c r="CFF72" s="102"/>
      <c r="CFG72" s="102"/>
      <c r="CFH72" s="102"/>
      <c r="CFI72" s="102"/>
      <c r="CFJ72" s="102"/>
      <c r="CFK72" s="102"/>
      <c r="CFL72" s="102"/>
      <c r="CFM72" s="102"/>
      <c r="CFN72" s="102"/>
      <c r="CFO72" s="102"/>
      <c r="CFP72" s="102"/>
      <c r="CFQ72" s="102"/>
      <c r="CFR72" s="102"/>
      <c r="CFS72" s="102"/>
      <c r="CFT72" s="102"/>
      <c r="CFU72" s="102"/>
      <c r="CFV72" s="102"/>
      <c r="CFW72" s="102"/>
      <c r="CFX72" s="102"/>
      <c r="CFY72" s="102"/>
      <c r="CFZ72" s="102"/>
      <c r="CGA72" s="102"/>
      <c r="CGB72" s="102"/>
      <c r="CGC72" s="102"/>
      <c r="CGD72" s="102"/>
      <c r="CGE72" s="102"/>
      <c r="CGF72" s="102"/>
      <c r="CGG72" s="102"/>
      <c r="CGH72" s="102"/>
      <c r="CGI72" s="102"/>
      <c r="CGJ72" s="102"/>
      <c r="CGK72" s="102"/>
      <c r="CGL72" s="102"/>
      <c r="CGM72" s="102"/>
      <c r="CGN72" s="102"/>
      <c r="CGO72" s="102"/>
      <c r="CGP72" s="102"/>
      <c r="CGQ72" s="102"/>
      <c r="CGR72" s="102"/>
      <c r="CGS72" s="102"/>
      <c r="CGT72" s="102"/>
      <c r="CGU72" s="102"/>
      <c r="CGV72" s="102"/>
      <c r="CGW72" s="102"/>
      <c r="CGX72" s="102"/>
      <c r="CGY72" s="102"/>
      <c r="CGZ72" s="102"/>
      <c r="CHA72" s="102"/>
      <c r="CHB72" s="102"/>
      <c r="CHC72" s="102"/>
      <c r="CHD72" s="102"/>
      <c r="CHE72" s="102"/>
      <c r="CHF72" s="102"/>
      <c r="CHG72" s="102"/>
      <c r="CHH72" s="102"/>
      <c r="CHI72" s="102"/>
      <c r="CHJ72" s="102"/>
      <c r="CHK72" s="102"/>
      <c r="CHL72" s="102"/>
      <c r="CHM72" s="102"/>
      <c r="CHN72" s="102"/>
      <c r="CHO72" s="102"/>
      <c r="CHP72" s="102"/>
      <c r="CHQ72" s="102"/>
      <c r="CHR72" s="102"/>
      <c r="CHS72" s="102"/>
      <c r="CHT72" s="102"/>
      <c r="CHU72" s="102"/>
      <c r="CHV72" s="102"/>
      <c r="CHW72" s="102"/>
      <c r="CHX72" s="102"/>
      <c r="CHY72" s="102"/>
      <c r="CHZ72" s="102"/>
      <c r="CIA72" s="102"/>
      <c r="CIB72" s="102"/>
      <c r="CIC72" s="102"/>
      <c r="CID72" s="102"/>
      <c r="CIE72" s="102"/>
      <c r="CIF72" s="102"/>
      <c r="CIG72" s="102"/>
      <c r="CIH72" s="102"/>
      <c r="CII72" s="102"/>
      <c r="CIJ72" s="102"/>
      <c r="CIK72" s="102"/>
      <c r="CIL72" s="102"/>
      <c r="CIM72" s="102"/>
      <c r="CIN72" s="102"/>
      <c r="CIO72" s="102"/>
      <c r="CIP72" s="102"/>
      <c r="CIQ72" s="102"/>
      <c r="CIR72" s="102"/>
      <c r="CIS72" s="102"/>
      <c r="CIT72" s="102"/>
      <c r="CIU72" s="102"/>
      <c r="CIV72" s="102"/>
      <c r="CIW72" s="102"/>
      <c r="CIX72" s="102"/>
      <c r="CIY72" s="102"/>
      <c r="CIZ72" s="102"/>
      <c r="CJA72" s="102"/>
      <c r="CJB72" s="102"/>
      <c r="CJC72" s="102"/>
      <c r="CJD72" s="102"/>
      <c r="CJE72" s="102"/>
      <c r="CJF72" s="102"/>
      <c r="CJG72" s="102"/>
      <c r="CJH72" s="102"/>
      <c r="CJI72" s="102"/>
      <c r="CJJ72" s="102"/>
      <c r="CJK72" s="102"/>
      <c r="CJL72" s="102"/>
      <c r="CJM72" s="102"/>
      <c r="CJN72" s="102"/>
      <c r="CJO72" s="102"/>
      <c r="CJP72" s="102"/>
      <c r="CJQ72" s="102"/>
      <c r="CJR72" s="102"/>
      <c r="CJS72" s="102"/>
      <c r="CJT72" s="102"/>
      <c r="CJU72" s="102"/>
      <c r="CJV72" s="102"/>
      <c r="CJW72" s="102"/>
      <c r="CJX72" s="102"/>
      <c r="CJY72" s="102"/>
      <c r="CJZ72" s="102"/>
      <c r="CKA72" s="102"/>
      <c r="CKB72" s="102"/>
      <c r="CKC72" s="102"/>
      <c r="CKD72" s="102"/>
      <c r="CKE72" s="102"/>
      <c r="CKF72" s="102"/>
      <c r="CKG72" s="102"/>
      <c r="CKH72" s="102"/>
      <c r="CKI72" s="102"/>
      <c r="CKJ72" s="102"/>
      <c r="CKK72" s="102"/>
      <c r="CKL72" s="102"/>
      <c r="CKM72" s="102"/>
      <c r="CKN72" s="102"/>
      <c r="CKO72" s="102"/>
      <c r="CKP72" s="102"/>
      <c r="CKQ72" s="102"/>
      <c r="CKR72" s="102"/>
      <c r="CKS72" s="102"/>
      <c r="CKT72" s="102"/>
      <c r="CKU72" s="102"/>
      <c r="CKV72" s="102"/>
      <c r="CKW72" s="102"/>
      <c r="CKX72" s="102"/>
      <c r="CKY72" s="102"/>
      <c r="CKZ72" s="102"/>
      <c r="CLA72" s="102"/>
      <c r="CLB72" s="102"/>
      <c r="CLC72" s="102"/>
      <c r="CLD72" s="102"/>
      <c r="CLE72" s="102"/>
      <c r="CLF72" s="102"/>
      <c r="CLG72" s="102"/>
      <c r="CLH72" s="102"/>
      <c r="CLI72" s="102"/>
      <c r="CLJ72" s="102"/>
      <c r="CLK72" s="102"/>
      <c r="CLL72" s="102"/>
      <c r="CLM72" s="102"/>
      <c r="CLN72" s="102"/>
      <c r="CLO72" s="102"/>
      <c r="CLP72" s="102"/>
      <c r="CLQ72" s="102"/>
      <c r="CLR72" s="102"/>
      <c r="CLS72" s="102"/>
      <c r="CLT72" s="102"/>
      <c r="CLU72" s="102"/>
      <c r="CLV72" s="102"/>
      <c r="CLW72" s="102"/>
      <c r="CLX72" s="102"/>
      <c r="CLY72" s="102"/>
      <c r="CLZ72" s="102"/>
      <c r="CMA72" s="102"/>
      <c r="CMB72" s="102"/>
      <c r="CMC72" s="102"/>
      <c r="CMD72" s="102"/>
      <c r="CME72" s="102"/>
      <c r="CMF72" s="102"/>
      <c r="CMG72" s="102"/>
      <c r="CMH72" s="102"/>
      <c r="CMI72" s="102"/>
      <c r="CMJ72" s="102"/>
      <c r="CMK72" s="102"/>
      <c r="CML72" s="102"/>
      <c r="CMM72" s="102"/>
      <c r="CMN72" s="102"/>
      <c r="CMO72" s="102"/>
      <c r="CMP72" s="102"/>
      <c r="CMQ72" s="102"/>
      <c r="CMR72" s="102"/>
      <c r="CMS72" s="102"/>
      <c r="CMT72" s="102"/>
      <c r="CMU72" s="102"/>
      <c r="CMV72" s="102"/>
      <c r="CMW72" s="102"/>
      <c r="CMX72" s="102"/>
      <c r="CMY72" s="102"/>
      <c r="CMZ72" s="102"/>
      <c r="CNA72" s="102"/>
      <c r="CNB72" s="102"/>
      <c r="CNC72" s="102"/>
      <c r="CND72" s="102"/>
      <c r="CNE72" s="102"/>
      <c r="CNF72" s="102"/>
      <c r="CNG72" s="102"/>
      <c r="CNH72" s="102"/>
      <c r="CNI72" s="102"/>
      <c r="CNJ72" s="102"/>
      <c r="CNK72" s="102"/>
      <c r="CNL72" s="102"/>
      <c r="CNM72" s="102"/>
      <c r="CNN72" s="102"/>
      <c r="CNO72" s="102"/>
      <c r="CNP72" s="102"/>
      <c r="CNQ72" s="102"/>
      <c r="CNR72" s="102"/>
      <c r="CNS72" s="102"/>
      <c r="CNT72" s="102"/>
      <c r="CNU72" s="102"/>
      <c r="CNV72" s="102"/>
      <c r="CNW72" s="102"/>
      <c r="CNX72" s="102"/>
      <c r="CNY72" s="102"/>
      <c r="CNZ72" s="102"/>
      <c r="COA72" s="102"/>
      <c r="COB72" s="102"/>
      <c r="COC72" s="102"/>
      <c r="COD72" s="102"/>
      <c r="COE72" s="102"/>
      <c r="COF72" s="102"/>
      <c r="COG72" s="102"/>
      <c r="COH72" s="102"/>
      <c r="COI72" s="102"/>
      <c r="COJ72" s="102"/>
      <c r="COK72" s="102"/>
      <c r="COL72" s="102"/>
      <c r="COM72" s="102"/>
      <c r="CON72" s="102"/>
      <c r="COO72" s="102"/>
      <c r="COP72" s="102"/>
      <c r="COQ72" s="102"/>
      <c r="COR72" s="102"/>
      <c r="COS72" s="102"/>
      <c r="COT72" s="102"/>
      <c r="COU72" s="102"/>
      <c r="COV72" s="102"/>
      <c r="COW72" s="102"/>
      <c r="COX72" s="102"/>
      <c r="COY72" s="102"/>
      <c r="COZ72" s="102"/>
      <c r="CPA72" s="102"/>
      <c r="CPB72" s="102"/>
      <c r="CPC72" s="102"/>
      <c r="CPD72" s="102"/>
      <c r="CPE72" s="102"/>
      <c r="CPF72" s="102"/>
      <c r="CPG72" s="102"/>
      <c r="CPH72" s="102"/>
      <c r="CPI72" s="102"/>
      <c r="CPJ72" s="102"/>
      <c r="CPK72" s="102"/>
      <c r="CPL72" s="102"/>
      <c r="CPM72" s="102"/>
      <c r="CPN72" s="102"/>
      <c r="CPO72" s="102"/>
      <c r="CPP72" s="102"/>
      <c r="CPQ72" s="102"/>
      <c r="CPR72" s="102"/>
      <c r="CPS72" s="102"/>
      <c r="CPT72" s="102"/>
      <c r="CPU72" s="102"/>
      <c r="CPV72" s="102"/>
      <c r="CPW72" s="102"/>
      <c r="CPX72" s="102"/>
      <c r="CPY72" s="102"/>
      <c r="CPZ72" s="102"/>
      <c r="CQA72" s="102"/>
      <c r="CQB72" s="102"/>
      <c r="CQC72" s="102"/>
      <c r="CQD72" s="102"/>
      <c r="CQE72" s="102"/>
      <c r="CQF72" s="102"/>
      <c r="CQG72" s="102"/>
      <c r="CQH72" s="102"/>
      <c r="CQI72" s="102"/>
      <c r="CQJ72" s="102"/>
      <c r="CQK72" s="102"/>
      <c r="CQL72" s="102"/>
      <c r="CQM72" s="102"/>
      <c r="CQN72" s="102"/>
      <c r="CQO72" s="102"/>
      <c r="CQP72" s="102"/>
      <c r="CQQ72" s="102"/>
      <c r="CQR72" s="102"/>
      <c r="CQS72" s="102"/>
      <c r="CQT72" s="102"/>
      <c r="CQU72" s="102"/>
      <c r="CQV72" s="102"/>
      <c r="CQW72" s="102"/>
      <c r="CQX72" s="102"/>
      <c r="CQY72" s="102"/>
      <c r="CQZ72" s="102"/>
      <c r="CRA72" s="102"/>
      <c r="CRB72" s="102"/>
      <c r="CRC72" s="102"/>
      <c r="CRD72" s="102"/>
      <c r="CRE72" s="102"/>
      <c r="CRF72" s="102"/>
      <c r="CRG72" s="102"/>
      <c r="CRH72" s="102"/>
      <c r="CRI72" s="102"/>
      <c r="CRJ72" s="102"/>
      <c r="CRK72" s="102"/>
      <c r="CRL72" s="102"/>
      <c r="CRM72" s="102"/>
      <c r="CRN72" s="102"/>
      <c r="CRO72" s="102"/>
      <c r="CRP72" s="102"/>
      <c r="CRQ72" s="102"/>
      <c r="CRR72" s="102"/>
      <c r="CRS72" s="102"/>
      <c r="CRT72" s="102"/>
      <c r="CRU72" s="102"/>
      <c r="CRV72" s="102"/>
      <c r="CRW72" s="102"/>
      <c r="CRX72" s="102"/>
      <c r="CRY72" s="102"/>
      <c r="CRZ72" s="102"/>
      <c r="CSA72" s="102"/>
      <c r="CSB72" s="102"/>
      <c r="CSC72" s="102"/>
      <c r="CSD72" s="102"/>
      <c r="CSE72" s="102"/>
      <c r="CSF72" s="102"/>
      <c r="CSG72" s="102"/>
      <c r="CSH72" s="102"/>
      <c r="CSI72" s="102"/>
      <c r="CSJ72" s="102"/>
      <c r="CSK72" s="102"/>
      <c r="CSL72" s="102"/>
      <c r="CSM72" s="102"/>
      <c r="CSN72" s="102"/>
      <c r="CSO72" s="102"/>
      <c r="CSP72" s="102"/>
      <c r="CSQ72" s="102"/>
      <c r="CSR72" s="102"/>
      <c r="CSS72" s="102"/>
      <c r="CST72" s="102"/>
      <c r="CSU72" s="102"/>
      <c r="CSV72" s="102"/>
      <c r="CSW72" s="102"/>
      <c r="CSX72" s="102"/>
      <c r="CSY72" s="102"/>
      <c r="CSZ72" s="102"/>
      <c r="CTA72" s="102"/>
      <c r="CTB72" s="102"/>
      <c r="CTC72" s="102"/>
      <c r="CTD72" s="102"/>
      <c r="CTE72" s="102"/>
      <c r="CTF72" s="102"/>
      <c r="CTG72" s="102"/>
      <c r="CTH72" s="102"/>
      <c r="CTI72" s="102"/>
      <c r="CTJ72" s="102"/>
      <c r="CTK72" s="102"/>
      <c r="CTL72" s="102"/>
      <c r="CTM72" s="102"/>
      <c r="CTN72" s="102"/>
      <c r="CTO72" s="102"/>
      <c r="CTP72" s="102"/>
      <c r="CTQ72" s="102"/>
      <c r="CTR72" s="102"/>
      <c r="CTS72" s="102"/>
      <c r="CTT72" s="102"/>
      <c r="CTU72" s="102"/>
      <c r="CTV72" s="102"/>
      <c r="CTW72" s="102"/>
      <c r="CTX72" s="102"/>
      <c r="CTY72" s="102"/>
      <c r="CTZ72" s="102"/>
      <c r="CUA72" s="102"/>
      <c r="CUB72" s="102"/>
      <c r="CUC72" s="102"/>
      <c r="CUD72" s="102"/>
      <c r="CUE72" s="102"/>
      <c r="CUF72" s="102"/>
      <c r="CUG72" s="102"/>
      <c r="CUH72" s="102"/>
      <c r="CUI72" s="102"/>
      <c r="CUJ72" s="102"/>
      <c r="CUK72" s="102"/>
      <c r="CUL72" s="102"/>
      <c r="CUM72" s="102"/>
      <c r="CUN72" s="102"/>
      <c r="CUO72" s="102"/>
      <c r="CUP72" s="102"/>
      <c r="CUQ72" s="102"/>
      <c r="CUR72" s="102"/>
      <c r="CUS72" s="102"/>
      <c r="CUT72" s="102"/>
      <c r="CUU72" s="102"/>
      <c r="CUV72" s="102"/>
      <c r="CUW72" s="102"/>
      <c r="CUX72" s="102"/>
      <c r="CUY72" s="102"/>
      <c r="CUZ72" s="102"/>
      <c r="CVA72" s="102"/>
      <c r="CVB72" s="102"/>
      <c r="CVC72" s="102"/>
      <c r="CVD72" s="102"/>
      <c r="CVE72" s="102"/>
      <c r="CVF72" s="102"/>
      <c r="CVG72" s="102"/>
      <c r="CVH72" s="102"/>
      <c r="CVI72" s="102"/>
      <c r="CVJ72" s="102"/>
      <c r="CVK72" s="102"/>
      <c r="CVL72" s="102"/>
      <c r="CVM72" s="102"/>
      <c r="CVN72" s="102"/>
      <c r="CVO72" s="102"/>
      <c r="CVP72" s="102"/>
      <c r="CVQ72" s="102"/>
      <c r="CVR72" s="102"/>
      <c r="CVS72" s="102"/>
      <c r="CVT72" s="102"/>
      <c r="CVU72" s="102"/>
      <c r="CVV72" s="102"/>
      <c r="CVW72" s="102"/>
      <c r="CVX72" s="102"/>
      <c r="CVY72" s="102"/>
      <c r="CVZ72" s="102"/>
      <c r="CWA72" s="102"/>
      <c r="CWB72" s="102"/>
      <c r="CWC72" s="102"/>
      <c r="CWD72" s="102"/>
      <c r="CWE72" s="102"/>
      <c r="CWF72" s="102"/>
      <c r="CWG72" s="102"/>
      <c r="CWH72" s="102"/>
      <c r="CWI72" s="102"/>
      <c r="CWJ72" s="102"/>
      <c r="CWK72" s="102"/>
      <c r="CWL72" s="102"/>
      <c r="CWM72" s="102"/>
      <c r="CWN72" s="102"/>
      <c r="CWO72" s="102"/>
      <c r="CWP72" s="102"/>
      <c r="CWQ72" s="102"/>
      <c r="CWR72" s="102"/>
      <c r="CWS72" s="102"/>
      <c r="CWT72" s="102"/>
      <c r="CWU72" s="102"/>
      <c r="CWV72" s="102"/>
      <c r="CWW72" s="102"/>
      <c r="CWX72" s="102"/>
      <c r="CWY72" s="102"/>
      <c r="CWZ72" s="102"/>
      <c r="CXA72" s="102"/>
      <c r="CXB72" s="102"/>
      <c r="CXC72" s="102"/>
      <c r="CXD72" s="102"/>
      <c r="CXE72" s="102"/>
      <c r="CXF72" s="102"/>
      <c r="CXG72" s="102"/>
      <c r="CXH72" s="102"/>
      <c r="CXI72" s="102"/>
      <c r="CXJ72" s="102"/>
      <c r="CXK72" s="102"/>
      <c r="CXL72" s="102"/>
      <c r="CXM72" s="102"/>
      <c r="CXN72" s="102"/>
      <c r="CXO72" s="102"/>
      <c r="CXP72" s="102"/>
      <c r="CXQ72" s="102"/>
      <c r="CXR72" s="102"/>
      <c r="CXS72" s="102"/>
      <c r="CXT72" s="102"/>
      <c r="CXU72" s="102"/>
      <c r="CXV72" s="102"/>
      <c r="CXW72" s="102"/>
      <c r="CXX72" s="102"/>
      <c r="CXY72" s="102"/>
      <c r="CXZ72" s="102"/>
      <c r="CYA72" s="102"/>
      <c r="CYB72" s="102"/>
      <c r="CYC72" s="102"/>
      <c r="CYD72" s="102"/>
      <c r="CYE72" s="102"/>
      <c r="CYF72" s="102"/>
      <c r="CYG72" s="102"/>
      <c r="CYH72" s="102"/>
      <c r="CYI72" s="102"/>
      <c r="CYJ72" s="102"/>
      <c r="CYK72" s="102"/>
      <c r="CYL72" s="102"/>
      <c r="CYM72" s="102"/>
      <c r="CYN72" s="102"/>
      <c r="CYO72" s="102"/>
      <c r="CYP72" s="102"/>
      <c r="CYQ72" s="102"/>
      <c r="CYR72" s="102"/>
      <c r="CYS72" s="102"/>
      <c r="CYT72" s="102"/>
      <c r="CYU72" s="102"/>
      <c r="CYV72" s="102"/>
      <c r="CYW72" s="102"/>
      <c r="CYX72" s="102"/>
      <c r="CYY72" s="102"/>
      <c r="CYZ72" s="102"/>
      <c r="CZA72" s="102"/>
      <c r="CZB72" s="102"/>
      <c r="CZC72" s="102"/>
      <c r="CZD72" s="102"/>
      <c r="CZE72" s="102"/>
      <c r="CZF72" s="102"/>
      <c r="CZG72" s="102"/>
      <c r="CZH72" s="102"/>
      <c r="CZI72" s="102"/>
      <c r="CZJ72" s="102"/>
      <c r="CZK72" s="102"/>
      <c r="CZL72" s="102"/>
      <c r="CZM72" s="102"/>
      <c r="CZN72" s="102"/>
      <c r="CZO72" s="102"/>
      <c r="CZP72" s="102"/>
      <c r="CZQ72" s="102"/>
      <c r="CZR72" s="102"/>
      <c r="CZS72" s="102"/>
      <c r="CZT72" s="102"/>
      <c r="CZU72" s="102"/>
      <c r="CZV72" s="102"/>
      <c r="CZW72" s="102"/>
      <c r="CZX72" s="102"/>
      <c r="CZY72" s="102"/>
      <c r="CZZ72" s="102"/>
      <c r="DAA72" s="102"/>
      <c r="DAB72" s="102"/>
      <c r="DAC72" s="102"/>
      <c r="DAD72" s="102"/>
      <c r="DAE72" s="102"/>
      <c r="DAF72" s="102"/>
      <c r="DAG72" s="102"/>
      <c r="DAH72" s="102"/>
      <c r="DAI72" s="102"/>
      <c r="DAJ72" s="102"/>
      <c r="DAK72" s="102"/>
      <c r="DAL72" s="102"/>
      <c r="DAM72" s="102"/>
      <c r="DAN72" s="102"/>
      <c r="DAO72" s="102"/>
      <c r="DAP72" s="102"/>
      <c r="DAQ72" s="102"/>
      <c r="DAR72" s="102"/>
      <c r="DAS72" s="102"/>
      <c r="DAT72" s="102"/>
      <c r="DAU72" s="102"/>
      <c r="DAV72" s="102"/>
      <c r="DAW72" s="102"/>
      <c r="DAX72" s="102"/>
      <c r="DAY72" s="102"/>
      <c r="DAZ72" s="102"/>
      <c r="DBA72" s="102"/>
      <c r="DBB72" s="102"/>
      <c r="DBC72" s="102"/>
      <c r="DBD72" s="102"/>
      <c r="DBE72" s="102"/>
      <c r="DBF72" s="102"/>
      <c r="DBG72" s="102"/>
      <c r="DBH72" s="102"/>
      <c r="DBI72" s="102"/>
      <c r="DBJ72" s="102"/>
      <c r="DBK72" s="102"/>
      <c r="DBL72" s="102"/>
      <c r="DBM72" s="102"/>
      <c r="DBN72" s="102"/>
      <c r="DBO72" s="102"/>
      <c r="DBP72" s="102"/>
      <c r="DBQ72" s="102"/>
      <c r="DBR72" s="102"/>
      <c r="DBS72" s="102"/>
      <c r="DBT72" s="102"/>
      <c r="DBU72" s="102"/>
      <c r="DBV72" s="102"/>
      <c r="DBW72" s="102"/>
      <c r="DBX72" s="102"/>
      <c r="DBY72" s="102"/>
      <c r="DBZ72" s="102"/>
      <c r="DCA72" s="102"/>
      <c r="DCB72" s="102"/>
      <c r="DCC72" s="102"/>
      <c r="DCD72" s="102"/>
      <c r="DCE72" s="102"/>
      <c r="DCF72" s="102"/>
      <c r="DCG72" s="102"/>
      <c r="DCH72" s="102"/>
      <c r="DCI72" s="102"/>
      <c r="DCJ72" s="102"/>
      <c r="DCK72" s="102"/>
      <c r="DCL72" s="102"/>
      <c r="DCM72" s="102"/>
      <c r="DCN72" s="102"/>
      <c r="DCO72" s="102"/>
      <c r="DCP72" s="102"/>
      <c r="DCQ72" s="102"/>
      <c r="DCR72" s="102"/>
      <c r="DCS72" s="102"/>
      <c r="DCT72" s="102"/>
      <c r="DCU72" s="102"/>
      <c r="DCV72" s="102"/>
      <c r="DCW72" s="102"/>
      <c r="DCX72" s="102"/>
      <c r="DCY72" s="102"/>
      <c r="DCZ72" s="102"/>
      <c r="DDA72" s="102"/>
      <c r="DDB72" s="102"/>
      <c r="DDC72" s="102"/>
      <c r="DDD72" s="102"/>
      <c r="DDE72" s="102"/>
      <c r="DDF72" s="102"/>
      <c r="DDG72" s="102"/>
      <c r="DDH72" s="102"/>
      <c r="DDI72" s="102"/>
      <c r="DDJ72" s="102"/>
      <c r="DDK72" s="102"/>
      <c r="DDL72" s="102"/>
      <c r="DDM72" s="102"/>
      <c r="DDN72" s="102"/>
      <c r="DDO72" s="102"/>
      <c r="DDP72" s="102"/>
      <c r="DDQ72" s="102"/>
      <c r="DDR72" s="102"/>
      <c r="DDS72" s="102"/>
      <c r="DDT72" s="102"/>
      <c r="DDU72" s="102"/>
      <c r="DDV72" s="102"/>
      <c r="DDW72" s="102"/>
      <c r="DDX72" s="102"/>
      <c r="DDY72" s="102"/>
      <c r="DDZ72" s="102"/>
      <c r="DEA72" s="102"/>
      <c r="DEB72" s="102"/>
      <c r="DEC72" s="102"/>
      <c r="DED72" s="102"/>
      <c r="DEE72" s="102"/>
      <c r="DEF72" s="102"/>
      <c r="DEG72" s="102"/>
      <c r="DEH72" s="102"/>
      <c r="DEI72" s="102"/>
      <c r="DEJ72" s="102"/>
      <c r="DEK72" s="102"/>
      <c r="DEL72" s="102"/>
      <c r="DEM72" s="102"/>
      <c r="DEN72" s="102"/>
      <c r="DEO72" s="102"/>
      <c r="DEP72" s="102"/>
      <c r="DEQ72" s="102"/>
      <c r="DER72" s="102"/>
      <c r="DES72" s="102"/>
      <c r="DET72" s="102"/>
      <c r="DEU72" s="102"/>
      <c r="DEV72" s="102"/>
      <c r="DEW72" s="102"/>
      <c r="DEX72" s="102"/>
      <c r="DEY72" s="102"/>
      <c r="DEZ72" s="102"/>
      <c r="DFA72" s="102"/>
      <c r="DFB72" s="102"/>
      <c r="DFC72" s="102"/>
      <c r="DFD72" s="102"/>
      <c r="DFE72" s="102"/>
      <c r="DFF72" s="102"/>
      <c r="DFG72" s="102"/>
      <c r="DFH72" s="102"/>
      <c r="DFI72" s="102"/>
      <c r="DFJ72" s="102"/>
      <c r="DFK72" s="102"/>
      <c r="DFL72" s="102"/>
      <c r="DFM72" s="102"/>
      <c r="DFN72" s="102"/>
      <c r="DFO72" s="102"/>
      <c r="DFP72" s="102"/>
      <c r="DFQ72" s="102"/>
      <c r="DFR72" s="102"/>
      <c r="DFS72" s="102"/>
      <c r="DFT72" s="102"/>
      <c r="DFU72" s="102"/>
      <c r="DFV72" s="102"/>
      <c r="DFW72" s="102"/>
      <c r="DFX72" s="102"/>
      <c r="DFY72" s="102"/>
      <c r="DFZ72" s="102"/>
      <c r="DGA72" s="102"/>
      <c r="DGB72" s="102"/>
      <c r="DGC72" s="102"/>
      <c r="DGD72" s="102"/>
      <c r="DGE72" s="102"/>
      <c r="DGF72" s="102"/>
      <c r="DGG72" s="102"/>
      <c r="DGH72" s="102"/>
      <c r="DGI72" s="102"/>
      <c r="DGJ72" s="102"/>
      <c r="DGK72" s="102"/>
      <c r="DGL72" s="102"/>
      <c r="DGM72" s="102"/>
      <c r="DGN72" s="102"/>
      <c r="DGO72" s="102"/>
      <c r="DGP72" s="102"/>
      <c r="DGQ72" s="102"/>
      <c r="DGR72" s="102"/>
      <c r="DGS72" s="102"/>
      <c r="DGT72" s="102"/>
      <c r="DGU72" s="102"/>
      <c r="DGV72" s="102"/>
      <c r="DGW72" s="102"/>
      <c r="DGX72" s="102"/>
      <c r="DGY72" s="102"/>
      <c r="DGZ72" s="102"/>
      <c r="DHA72" s="102"/>
      <c r="DHB72" s="102"/>
      <c r="DHC72" s="102"/>
      <c r="DHD72" s="102"/>
      <c r="DHE72" s="102"/>
      <c r="DHF72" s="102"/>
      <c r="DHG72" s="102"/>
      <c r="DHH72" s="102"/>
      <c r="DHI72" s="102"/>
      <c r="DHJ72" s="102"/>
      <c r="DHK72" s="102"/>
      <c r="DHL72" s="102"/>
      <c r="DHM72" s="102"/>
      <c r="DHN72" s="102"/>
      <c r="DHO72" s="102"/>
      <c r="DHP72" s="102"/>
      <c r="DHQ72" s="102"/>
      <c r="DHR72" s="102"/>
      <c r="DHS72" s="102"/>
      <c r="DHT72" s="102"/>
      <c r="DHU72" s="102"/>
      <c r="DHV72" s="102"/>
      <c r="DHW72" s="102"/>
      <c r="DHX72" s="102"/>
      <c r="DHY72" s="102"/>
      <c r="DHZ72" s="102"/>
      <c r="DIA72" s="102"/>
      <c r="DIB72" s="102"/>
      <c r="DIC72" s="102"/>
      <c r="DID72" s="102"/>
      <c r="DIE72" s="102"/>
      <c r="DIF72" s="102"/>
      <c r="DIG72" s="102"/>
      <c r="DIH72" s="102"/>
      <c r="DII72" s="102"/>
      <c r="DIJ72" s="102"/>
      <c r="DIK72" s="102"/>
      <c r="DIL72" s="102"/>
      <c r="DIM72" s="102"/>
      <c r="DIN72" s="102"/>
      <c r="DIO72" s="102"/>
      <c r="DIP72" s="102"/>
      <c r="DIQ72" s="102"/>
      <c r="DIR72" s="102"/>
      <c r="DIS72" s="102"/>
      <c r="DIT72" s="102"/>
      <c r="DIU72" s="102"/>
      <c r="DIV72" s="102"/>
      <c r="DIW72" s="102"/>
      <c r="DIX72" s="102"/>
      <c r="DIY72" s="102"/>
      <c r="DIZ72" s="102"/>
      <c r="DJA72" s="102"/>
      <c r="DJB72" s="102"/>
      <c r="DJC72" s="102"/>
      <c r="DJD72" s="102"/>
      <c r="DJE72" s="102"/>
      <c r="DJF72" s="102"/>
      <c r="DJG72" s="102"/>
      <c r="DJH72" s="102"/>
      <c r="DJI72" s="102"/>
      <c r="DJJ72" s="102"/>
      <c r="DJK72" s="102"/>
      <c r="DJL72" s="102"/>
      <c r="DJM72" s="102"/>
      <c r="DJN72" s="102"/>
      <c r="DJO72" s="102"/>
      <c r="DJP72" s="102"/>
      <c r="DJQ72" s="102"/>
      <c r="DJR72" s="102"/>
      <c r="DJS72" s="102"/>
      <c r="DJT72" s="102"/>
      <c r="DJU72" s="102"/>
      <c r="DJV72" s="102"/>
      <c r="DJW72" s="102"/>
      <c r="DJX72" s="102"/>
      <c r="DJY72" s="102"/>
      <c r="DJZ72" s="102"/>
      <c r="DKA72" s="102"/>
      <c r="DKB72" s="102"/>
      <c r="DKC72" s="102"/>
      <c r="DKD72" s="102"/>
      <c r="DKE72" s="102"/>
      <c r="DKF72" s="102"/>
      <c r="DKG72" s="102"/>
      <c r="DKH72" s="102"/>
      <c r="DKI72" s="102"/>
      <c r="DKJ72" s="102"/>
      <c r="DKK72" s="102"/>
      <c r="DKL72" s="102"/>
      <c r="DKM72" s="102"/>
      <c r="DKN72" s="102"/>
      <c r="DKO72" s="102"/>
      <c r="DKP72" s="102"/>
      <c r="DKQ72" s="102"/>
      <c r="DKR72" s="102"/>
      <c r="DKS72" s="102"/>
      <c r="DKT72" s="102"/>
      <c r="DKU72" s="102"/>
      <c r="DKV72" s="102"/>
      <c r="DKW72" s="102"/>
      <c r="DKX72" s="102"/>
      <c r="DKY72" s="102"/>
      <c r="DKZ72" s="102"/>
      <c r="DLA72" s="102"/>
      <c r="DLB72" s="102"/>
      <c r="DLC72" s="102"/>
      <c r="DLD72" s="102"/>
      <c r="DLE72" s="102"/>
      <c r="DLF72" s="102"/>
      <c r="DLG72" s="102"/>
      <c r="DLH72" s="102"/>
      <c r="DLI72" s="102"/>
      <c r="DLJ72" s="102"/>
      <c r="DLK72" s="102"/>
      <c r="DLL72" s="102"/>
      <c r="DLM72" s="102"/>
      <c r="DLN72" s="102"/>
      <c r="DLO72" s="102"/>
      <c r="DLP72" s="102"/>
      <c r="DLQ72" s="102"/>
      <c r="DLR72" s="102"/>
      <c r="DLS72" s="102"/>
      <c r="DLT72" s="102"/>
      <c r="DLU72" s="102"/>
      <c r="DLV72" s="102"/>
      <c r="DLW72" s="102"/>
      <c r="DLX72" s="102"/>
      <c r="DLY72" s="102"/>
      <c r="DLZ72" s="102"/>
      <c r="DMA72" s="102"/>
      <c r="DMB72" s="102"/>
      <c r="DMC72" s="102"/>
      <c r="DMD72" s="102"/>
      <c r="DME72" s="102"/>
      <c r="DMF72" s="102"/>
      <c r="DMG72" s="102"/>
      <c r="DMH72" s="102"/>
      <c r="DMI72" s="102"/>
      <c r="DMJ72" s="102"/>
      <c r="DMK72" s="102"/>
      <c r="DML72" s="102"/>
      <c r="DMM72" s="102"/>
      <c r="DMN72" s="102"/>
      <c r="DMO72" s="102"/>
      <c r="DMP72" s="102"/>
      <c r="DMQ72" s="102"/>
      <c r="DMR72" s="102"/>
      <c r="DMS72" s="102"/>
      <c r="DMT72" s="102"/>
      <c r="DMU72" s="102"/>
      <c r="DMV72" s="102"/>
      <c r="DMW72" s="102"/>
      <c r="DMX72" s="102"/>
      <c r="DMY72" s="102"/>
      <c r="DMZ72" s="102"/>
      <c r="DNA72" s="102"/>
      <c r="DNB72" s="102"/>
      <c r="DNC72" s="102"/>
      <c r="DND72" s="102"/>
      <c r="DNE72" s="102"/>
      <c r="DNF72" s="102"/>
      <c r="DNG72" s="102"/>
      <c r="DNH72" s="102"/>
      <c r="DNI72" s="102"/>
      <c r="DNJ72" s="102"/>
      <c r="DNK72" s="102"/>
      <c r="DNL72" s="102"/>
      <c r="DNM72" s="102"/>
      <c r="DNN72" s="102"/>
      <c r="DNO72" s="102"/>
      <c r="DNP72" s="102"/>
      <c r="DNQ72" s="102"/>
      <c r="DNR72" s="102"/>
      <c r="DNS72" s="102"/>
      <c r="DNT72" s="102"/>
      <c r="DNU72" s="102"/>
      <c r="DNV72" s="102"/>
      <c r="DNW72" s="102"/>
      <c r="DNX72" s="102"/>
      <c r="DNY72" s="102"/>
      <c r="DNZ72" s="102"/>
      <c r="DOA72" s="102"/>
      <c r="DOB72" s="102"/>
      <c r="DOC72" s="102"/>
      <c r="DOD72" s="102"/>
      <c r="DOE72" s="102"/>
      <c r="DOF72" s="102"/>
      <c r="DOG72" s="102"/>
      <c r="DOH72" s="102"/>
      <c r="DOI72" s="102"/>
      <c r="DOJ72" s="102"/>
      <c r="DOK72" s="102"/>
      <c r="DOL72" s="102"/>
      <c r="DOM72" s="102"/>
      <c r="DON72" s="102"/>
      <c r="DOO72" s="102"/>
      <c r="DOP72" s="102"/>
      <c r="DOQ72" s="102"/>
      <c r="DOR72" s="102"/>
      <c r="DOS72" s="102"/>
      <c r="DOT72" s="102"/>
      <c r="DOU72" s="102"/>
      <c r="DOV72" s="102"/>
      <c r="DOW72" s="102"/>
      <c r="DOX72" s="102"/>
      <c r="DOY72" s="102"/>
      <c r="DOZ72" s="102"/>
      <c r="DPA72" s="102"/>
      <c r="DPB72" s="102"/>
      <c r="DPC72" s="102"/>
      <c r="DPD72" s="102"/>
      <c r="DPE72" s="102"/>
      <c r="DPF72" s="102"/>
      <c r="DPG72" s="102"/>
      <c r="DPH72" s="102"/>
      <c r="DPI72" s="102"/>
      <c r="DPJ72" s="102"/>
      <c r="DPK72" s="102"/>
      <c r="DPL72" s="102"/>
      <c r="DPM72" s="102"/>
      <c r="DPN72" s="102"/>
      <c r="DPO72" s="102"/>
      <c r="DPP72" s="102"/>
      <c r="DPQ72" s="102"/>
      <c r="DPR72" s="102"/>
      <c r="DPS72" s="102"/>
      <c r="DPT72" s="102"/>
      <c r="DPU72" s="102"/>
      <c r="DPV72" s="102"/>
      <c r="DPW72" s="102"/>
      <c r="DPX72" s="102"/>
      <c r="DPY72" s="102"/>
      <c r="DPZ72" s="102"/>
      <c r="DQA72" s="102"/>
      <c r="DQB72" s="102"/>
      <c r="DQC72" s="102"/>
      <c r="DQD72" s="102"/>
      <c r="DQE72" s="102"/>
      <c r="DQF72" s="102"/>
      <c r="DQG72" s="102"/>
      <c r="DQH72" s="102"/>
      <c r="DQI72" s="102"/>
      <c r="DQJ72" s="102"/>
      <c r="DQK72" s="102"/>
      <c r="DQL72" s="102"/>
      <c r="DQM72" s="102"/>
      <c r="DQN72" s="102"/>
      <c r="DQO72" s="102"/>
      <c r="DQP72" s="102"/>
      <c r="DQQ72" s="102"/>
      <c r="DQR72" s="102"/>
      <c r="DQS72" s="102"/>
      <c r="DQT72" s="102"/>
      <c r="DQU72" s="102"/>
      <c r="DQV72" s="102"/>
      <c r="DQW72" s="102"/>
      <c r="DQX72" s="102"/>
      <c r="DQY72" s="102"/>
      <c r="DQZ72" s="102"/>
      <c r="DRA72" s="102"/>
      <c r="DRB72" s="102"/>
      <c r="DRC72" s="102"/>
      <c r="DRD72" s="102"/>
      <c r="DRE72" s="102"/>
      <c r="DRF72" s="102"/>
      <c r="DRG72" s="102"/>
      <c r="DRH72" s="102"/>
      <c r="DRI72" s="102"/>
      <c r="DRJ72" s="102"/>
      <c r="DRK72" s="102"/>
      <c r="DRL72" s="102"/>
      <c r="DRM72" s="102"/>
      <c r="DRN72" s="102"/>
      <c r="DRO72" s="102"/>
      <c r="DRP72" s="102"/>
      <c r="DRQ72" s="102"/>
      <c r="DRR72" s="102"/>
      <c r="DRS72" s="102"/>
      <c r="DRT72" s="102"/>
      <c r="DRU72" s="102"/>
      <c r="DRV72" s="102"/>
      <c r="DRW72" s="102"/>
      <c r="DRX72" s="102"/>
      <c r="DRY72" s="102"/>
      <c r="DRZ72" s="102"/>
      <c r="DSA72" s="102"/>
      <c r="DSB72" s="102"/>
      <c r="DSC72" s="102"/>
      <c r="DSD72" s="102"/>
      <c r="DSE72" s="102"/>
      <c r="DSF72" s="102"/>
      <c r="DSG72" s="102"/>
      <c r="DSH72" s="102"/>
      <c r="DSI72" s="102"/>
      <c r="DSJ72" s="102"/>
      <c r="DSK72" s="102"/>
      <c r="DSL72" s="102"/>
      <c r="DSM72" s="102"/>
      <c r="DSN72" s="102"/>
      <c r="DSO72" s="102"/>
      <c r="DSP72" s="102"/>
      <c r="DSQ72" s="102"/>
      <c r="DSR72" s="102"/>
      <c r="DSS72" s="102"/>
      <c r="DST72" s="102"/>
      <c r="DSU72" s="102"/>
      <c r="DSV72" s="102"/>
      <c r="DSW72" s="102"/>
      <c r="DSX72" s="102"/>
      <c r="DSY72" s="102"/>
      <c r="DSZ72" s="102"/>
      <c r="DTA72" s="102"/>
      <c r="DTB72" s="102"/>
      <c r="DTC72" s="102"/>
      <c r="DTD72" s="102"/>
      <c r="DTE72" s="102"/>
      <c r="DTF72" s="102"/>
      <c r="DTG72" s="102"/>
      <c r="DTH72" s="102"/>
      <c r="DTI72" s="102"/>
      <c r="DTJ72" s="102"/>
      <c r="DTK72" s="102"/>
      <c r="DTL72" s="102"/>
      <c r="DTM72" s="102"/>
      <c r="DTN72" s="102"/>
      <c r="DTO72" s="102"/>
      <c r="DTP72" s="102"/>
      <c r="DTQ72" s="102"/>
      <c r="DTR72" s="102"/>
      <c r="DTS72" s="102"/>
      <c r="DTT72" s="102"/>
      <c r="DTU72" s="102"/>
      <c r="DTV72" s="102"/>
      <c r="DTW72" s="102"/>
      <c r="DTX72" s="102"/>
      <c r="DTY72" s="102"/>
      <c r="DTZ72" s="102"/>
      <c r="DUA72" s="102"/>
      <c r="DUB72" s="102"/>
      <c r="DUC72" s="102"/>
      <c r="DUD72" s="102"/>
      <c r="DUE72" s="102"/>
      <c r="DUF72" s="102"/>
      <c r="DUG72" s="102"/>
      <c r="DUH72" s="102"/>
      <c r="DUI72" s="102"/>
      <c r="DUJ72" s="102"/>
      <c r="DUK72" s="102"/>
      <c r="DUL72" s="102"/>
      <c r="DUM72" s="102"/>
      <c r="DUN72" s="102"/>
      <c r="DUO72" s="102"/>
      <c r="DUP72" s="102"/>
      <c r="DUQ72" s="102"/>
      <c r="DUR72" s="102"/>
      <c r="DUS72" s="102"/>
      <c r="DUT72" s="102"/>
      <c r="DUU72" s="102"/>
      <c r="DUV72" s="102"/>
      <c r="DUW72" s="102"/>
      <c r="DUX72" s="102"/>
      <c r="DUY72" s="102"/>
      <c r="DUZ72" s="102"/>
      <c r="DVA72" s="102"/>
      <c r="DVB72" s="102"/>
      <c r="DVC72" s="102"/>
      <c r="DVD72" s="102"/>
      <c r="DVE72" s="102"/>
      <c r="DVF72" s="102"/>
      <c r="DVG72" s="102"/>
      <c r="DVH72" s="102"/>
      <c r="DVI72" s="102"/>
      <c r="DVJ72" s="102"/>
      <c r="DVK72" s="102"/>
      <c r="DVL72" s="102"/>
      <c r="DVM72" s="102"/>
      <c r="DVN72" s="102"/>
      <c r="DVO72" s="102"/>
      <c r="DVP72" s="102"/>
      <c r="DVQ72" s="102"/>
      <c r="DVR72" s="102"/>
      <c r="DVS72" s="102"/>
      <c r="DVT72" s="102"/>
      <c r="DVU72" s="102"/>
      <c r="DVV72" s="102"/>
      <c r="DVW72" s="102"/>
      <c r="DVX72" s="102"/>
      <c r="DVY72" s="102"/>
      <c r="DVZ72" s="102"/>
      <c r="DWA72" s="102"/>
      <c r="DWB72" s="102"/>
      <c r="DWC72" s="102"/>
      <c r="DWD72" s="102"/>
      <c r="DWE72" s="102"/>
      <c r="DWF72" s="102"/>
      <c r="DWG72" s="102"/>
      <c r="DWH72" s="102"/>
      <c r="DWI72" s="102"/>
      <c r="DWJ72" s="102"/>
      <c r="DWK72" s="102"/>
      <c r="DWL72" s="102"/>
      <c r="DWM72" s="102"/>
      <c r="DWN72" s="102"/>
      <c r="DWO72" s="102"/>
      <c r="DWP72" s="102"/>
      <c r="DWQ72" s="102"/>
      <c r="DWR72" s="102"/>
      <c r="DWS72" s="102"/>
      <c r="DWT72" s="102"/>
      <c r="DWU72" s="102"/>
      <c r="DWV72" s="102"/>
      <c r="DWW72" s="102"/>
      <c r="DWX72" s="102"/>
      <c r="DWY72" s="102"/>
      <c r="DWZ72" s="102"/>
      <c r="DXA72" s="102"/>
      <c r="DXB72" s="102"/>
      <c r="DXC72" s="102"/>
      <c r="DXD72" s="102"/>
      <c r="DXE72" s="102"/>
      <c r="DXF72" s="102"/>
      <c r="DXG72" s="102"/>
      <c r="DXH72" s="102"/>
      <c r="DXI72" s="102"/>
      <c r="DXJ72" s="102"/>
      <c r="DXK72" s="102"/>
      <c r="DXL72" s="102"/>
      <c r="DXM72" s="102"/>
      <c r="DXN72" s="102"/>
      <c r="DXO72" s="102"/>
      <c r="DXP72" s="102"/>
      <c r="DXQ72" s="102"/>
      <c r="DXR72" s="102"/>
      <c r="DXS72" s="102"/>
      <c r="DXT72" s="102"/>
      <c r="DXU72" s="102"/>
      <c r="DXV72" s="102"/>
      <c r="DXW72" s="102"/>
      <c r="DXX72" s="102"/>
      <c r="DXY72" s="102"/>
      <c r="DXZ72" s="102"/>
      <c r="DYA72" s="102"/>
      <c r="DYB72" s="102"/>
      <c r="DYC72" s="102"/>
      <c r="DYD72" s="102"/>
      <c r="DYE72" s="102"/>
      <c r="DYF72" s="102"/>
      <c r="DYG72" s="102"/>
      <c r="DYH72" s="102"/>
      <c r="DYI72" s="102"/>
      <c r="DYJ72" s="102"/>
      <c r="DYK72" s="102"/>
      <c r="DYL72" s="102"/>
      <c r="DYM72" s="102"/>
      <c r="DYN72" s="102"/>
      <c r="DYO72" s="102"/>
      <c r="DYP72" s="102"/>
      <c r="DYQ72" s="102"/>
      <c r="DYR72" s="102"/>
      <c r="DYS72" s="102"/>
      <c r="DYT72" s="102"/>
      <c r="DYU72" s="102"/>
      <c r="DYV72" s="102"/>
      <c r="DYW72" s="102"/>
      <c r="DYX72" s="102"/>
      <c r="DYY72" s="102"/>
      <c r="DYZ72" s="102"/>
      <c r="DZA72" s="102"/>
      <c r="DZB72" s="102"/>
      <c r="DZC72" s="102"/>
      <c r="DZD72" s="102"/>
      <c r="DZE72" s="102"/>
      <c r="DZF72" s="102"/>
      <c r="DZG72" s="102"/>
      <c r="DZH72" s="102"/>
      <c r="DZI72" s="102"/>
      <c r="DZJ72" s="102"/>
      <c r="DZK72" s="102"/>
      <c r="DZL72" s="102"/>
      <c r="DZM72" s="102"/>
      <c r="DZN72" s="102"/>
      <c r="DZO72" s="102"/>
      <c r="DZP72" s="102"/>
      <c r="DZQ72" s="102"/>
      <c r="DZR72" s="102"/>
      <c r="DZS72" s="102"/>
      <c r="DZT72" s="102"/>
      <c r="DZU72" s="102"/>
      <c r="DZV72" s="102"/>
      <c r="DZW72" s="102"/>
      <c r="DZX72" s="102"/>
      <c r="DZY72" s="102"/>
      <c r="DZZ72" s="102"/>
      <c r="EAA72" s="102"/>
      <c r="EAB72" s="102"/>
      <c r="EAC72" s="102"/>
      <c r="EAD72" s="102"/>
      <c r="EAE72" s="102"/>
      <c r="EAF72" s="102"/>
      <c r="EAG72" s="102"/>
      <c r="EAH72" s="102"/>
      <c r="EAI72" s="102"/>
      <c r="EAJ72" s="102"/>
      <c r="EAK72" s="102"/>
      <c r="EAL72" s="102"/>
      <c r="EAM72" s="102"/>
      <c r="EAN72" s="102"/>
      <c r="EAO72" s="102"/>
      <c r="EAP72" s="102"/>
      <c r="EAQ72" s="102"/>
      <c r="EAR72" s="102"/>
      <c r="EAS72" s="102"/>
      <c r="EAT72" s="102"/>
      <c r="EAU72" s="102"/>
      <c r="EAV72" s="102"/>
      <c r="EAW72" s="102"/>
      <c r="EAX72" s="102"/>
      <c r="EAY72" s="102"/>
      <c r="EAZ72" s="102"/>
      <c r="EBA72" s="102"/>
      <c r="EBB72" s="102"/>
      <c r="EBC72" s="102"/>
      <c r="EBD72" s="102"/>
      <c r="EBE72" s="102"/>
      <c r="EBF72" s="102"/>
      <c r="EBG72" s="102"/>
      <c r="EBH72" s="102"/>
      <c r="EBI72" s="102"/>
      <c r="EBJ72" s="102"/>
      <c r="EBK72" s="102"/>
      <c r="EBL72" s="102"/>
      <c r="EBM72" s="102"/>
      <c r="EBN72" s="102"/>
      <c r="EBO72" s="102"/>
      <c r="EBP72" s="102"/>
      <c r="EBQ72" s="102"/>
      <c r="EBR72" s="102"/>
      <c r="EBS72" s="102"/>
      <c r="EBT72" s="102"/>
      <c r="EBU72" s="102"/>
      <c r="EBV72" s="102"/>
      <c r="EBW72" s="102"/>
      <c r="EBX72" s="102"/>
      <c r="EBY72" s="102"/>
      <c r="EBZ72" s="102"/>
      <c r="ECA72" s="102"/>
      <c r="ECB72" s="102"/>
      <c r="ECC72" s="102"/>
      <c r="ECD72" s="102"/>
      <c r="ECE72" s="102"/>
      <c r="ECF72" s="102"/>
      <c r="ECG72" s="102"/>
      <c r="ECH72" s="102"/>
      <c r="ECI72" s="102"/>
      <c r="ECJ72" s="102"/>
      <c r="ECK72" s="102"/>
      <c r="ECL72" s="102"/>
      <c r="ECM72" s="102"/>
      <c r="ECN72" s="102"/>
      <c r="ECO72" s="102"/>
      <c r="ECP72" s="102"/>
      <c r="ECQ72" s="102"/>
      <c r="ECR72" s="102"/>
      <c r="ECS72" s="102"/>
      <c r="ECT72" s="102"/>
      <c r="ECU72" s="102"/>
      <c r="ECV72" s="102"/>
      <c r="ECW72" s="102"/>
      <c r="ECX72" s="102"/>
      <c r="ECY72" s="102"/>
      <c r="ECZ72" s="102"/>
      <c r="EDA72" s="102"/>
      <c r="EDB72" s="102"/>
      <c r="EDC72" s="102"/>
      <c r="EDD72" s="102"/>
      <c r="EDE72" s="102"/>
      <c r="EDF72" s="102"/>
      <c r="EDG72" s="102"/>
      <c r="EDH72" s="102"/>
      <c r="EDI72" s="102"/>
      <c r="EDJ72" s="102"/>
      <c r="EDK72" s="102"/>
      <c r="EDL72" s="102"/>
      <c r="EDM72" s="102"/>
      <c r="EDN72" s="102"/>
      <c r="EDO72" s="102"/>
      <c r="EDP72" s="102"/>
      <c r="EDQ72" s="102"/>
      <c r="EDR72" s="102"/>
      <c r="EDS72" s="102"/>
      <c r="EDT72" s="102"/>
      <c r="EDU72" s="102"/>
      <c r="EDV72" s="102"/>
      <c r="EDW72" s="102"/>
      <c r="EDX72" s="102"/>
      <c r="EDY72" s="102"/>
      <c r="EDZ72" s="102"/>
      <c r="EEA72" s="102"/>
      <c r="EEB72" s="102"/>
      <c r="EEC72" s="102"/>
      <c r="EED72" s="102"/>
      <c r="EEE72" s="102"/>
      <c r="EEF72" s="102"/>
      <c r="EEG72" s="102"/>
      <c r="EEH72" s="102"/>
      <c r="EEI72" s="102"/>
      <c r="EEJ72" s="102"/>
      <c r="EEK72" s="102"/>
      <c r="EEL72" s="102"/>
      <c r="EEM72" s="102"/>
      <c r="EEN72" s="102"/>
      <c r="EEO72" s="102"/>
      <c r="EEP72" s="102"/>
      <c r="EEQ72" s="102"/>
      <c r="EER72" s="102"/>
      <c r="EES72" s="102"/>
      <c r="EET72" s="102"/>
      <c r="EEU72" s="102"/>
      <c r="EEV72" s="102"/>
      <c r="EEW72" s="102"/>
      <c r="EEX72" s="102"/>
      <c r="EEY72" s="102"/>
      <c r="EEZ72" s="102"/>
      <c r="EFA72" s="102"/>
      <c r="EFB72" s="102"/>
      <c r="EFC72" s="102"/>
      <c r="EFD72" s="102"/>
      <c r="EFE72" s="102"/>
      <c r="EFF72" s="102"/>
      <c r="EFG72" s="102"/>
      <c r="EFH72" s="102"/>
      <c r="EFI72" s="102"/>
      <c r="EFJ72" s="102"/>
      <c r="EFK72" s="102"/>
      <c r="EFL72" s="102"/>
      <c r="EFM72" s="102"/>
      <c r="EFN72" s="102"/>
      <c r="EFO72" s="102"/>
      <c r="EFP72" s="102"/>
      <c r="EFQ72" s="102"/>
      <c r="EFR72" s="102"/>
      <c r="EFS72" s="102"/>
      <c r="EFT72" s="102"/>
      <c r="EFU72" s="102"/>
      <c r="EFV72" s="102"/>
      <c r="EFW72" s="102"/>
      <c r="EFX72" s="102"/>
      <c r="EFY72" s="102"/>
      <c r="EFZ72" s="102"/>
      <c r="EGA72" s="102"/>
      <c r="EGB72" s="102"/>
      <c r="EGC72" s="102"/>
      <c r="EGD72" s="102"/>
      <c r="EGE72" s="102"/>
      <c r="EGF72" s="102"/>
      <c r="EGG72" s="102"/>
      <c r="EGH72" s="102"/>
      <c r="EGI72" s="102"/>
      <c r="EGJ72" s="102"/>
      <c r="EGK72" s="102"/>
      <c r="EGL72" s="102"/>
      <c r="EGM72" s="102"/>
      <c r="EGN72" s="102"/>
      <c r="EGO72" s="102"/>
      <c r="EGP72" s="102"/>
      <c r="EGQ72" s="102"/>
      <c r="EGR72" s="102"/>
      <c r="EGS72" s="102"/>
      <c r="EGT72" s="102"/>
      <c r="EGU72" s="102"/>
      <c r="EGV72" s="102"/>
      <c r="EGW72" s="102"/>
      <c r="EGX72" s="102"/>
      <c r="EGY72" s="102"/>
      <c r="EGZ72" s="102"/>
      <c r="EHA72" s="102"/>
      <c r="EHB72" s="102"/>
      <c r="EHC72" s="102"/>
      <c r="EHD72" s="102"/>
      <c r="EHE72" s="102"/>
      <c r="EHF72" s="102"/>
      <c r="EHG72" s="102"/>
      <c r="EHH72" s="102"/>
      <c r="EHI72" s="102"/>
      <c r="EHJ72" s="102"/>
      <c r="EHK72" s="102"/>
      <c r="EHL72" s="102"/>
      <c r="EHM72" s="102"/>
      <c r="EHN72" s="102"/>
      <c r="EHO72" s="102"/>
      <c r="EHP72" s="102"/>
      <c r="EHQ72" s="102"/>
      <c r="EHR72" s="102"/>
      <c r="EHS72" s="102"/>
      <c r="EHT72" s="102"/>
      <c r="EHU72" s="102"/>
      <c r="EHV72" s="102"/>
      <c r="EHW72" s="102"/>
      <c r="EHX72" s="102"/>
      <c r="EHY72" s="102"/>
      <c r="EHZ72" s="102"/>
      <c r="EIA72" s="102"/>
      <c r="EIB72" s="102"/>
      <c r="EIC72" s="102"/>
      <c r="EID72" s="102"/>
      <c r="EIE72" s="102"/>
      <c r="EIF72" s="102"/>
      <c r="EIG72" s="102"/>
      <c r="EIH72" s="102"/>
      <c r="EII72" s="102"/>
      <c r="EIJ72" s="102"/>
      <c r="EIK72" s="102"/>
      <c r="EIL72" s="102"/>
      <c r="EIM72" s="102"/>
      <c r="EIN72" s="102"/>
      <c r="EIO72" s="102"/>
      <c r="EIP72" s="102"/>
      <c r="EIQ72" s="102"/>
      <c r="EIR72" s="102"/>
      <c r="EIS72" s="102"/>
      <c r="EIT72" s="102"/>
      <c r="EIU72" s="102"/>
      <c r="EIV72" s="102"/>
      <c r="EIW72" s="102"/>
      <c r="EIX72" s="102"/>
      <c r="EIY72" s="102"/>
      <c r="EIZ72" s="102"/>
      <c r="EJA72" s="102"/>
      <c r="EJB72" s="102"/>
      <c r="EJC72" s="102"/>
      <c r="EJD72" s="102"/>
      <c r="EJE72" s="102"/>
      <c r="EJF72" s="102"/>
      <c r="EJG72" s="102"/>
      <c r="EJH72" s="102"/>
      <c r="EJI72" s="102"/>
      <c r="EJJ72" s="102"/>
      <c r="EJK72" s="102"/>
      <c r="EJL72" s="102"/>
      <c r="EJM72" s="102"/>
      <c r="EJN72" s="102"/>
      <c r="EJO72" s="102"/>
      <c r="EJP72" s="102"/>
      <c r="EJQ72" s="102"/>
      <c r="EJR72" s="102"/>
      <c r="EJS72" s="102"/>
      <c r="EJT72" s="102"/>
      <c r="EJU72" s="102"/>
      <c r="EJV72" s="102"/>
      <c r="EJW72" s="102"/>
      <c r="EJX72" s="102"/>
      <c r="EJY72" s="102"/>
      <c r="EJZ72" s="102"/>
      <c r="EKA72" s="102"/>
      <c r="EKB72" s="102"/>
      <c r="EKC72" s="102"/>
      <c r="EKD72" s="102"/>
      <c r="EKE72" s="102"/>
      <c r="EKF72" s="102"/>
      <c r="EKG72" s="102"/>
      <c r="EKH72" s="102"/>
      <c r="EKI72" s="102"/>
      <c r="EKJ72" s="102"/>
      <c r="EKK72" s="102"/>
      <c r="EKL72" s="102"/>
      <c r="EKM72" s="102"/>
      <c r="EKN72" s="102"/>
      <c r="EKO72" s="102"/>
      <c r="EKP72" s="102"/>
      <c r="EKQ72" s="102"/>
      <c r="EKR72" s="102"/>
      <c r="EKS72" s="102"/>
      <c r="EKT72" s="102"/>
      <c r="EKU72" s="102"/>
      <c r="EKV72" s="102"/>
      <c r="EKW72" s="102"/>
      <c r="EKX72" s="102"/>
      <c r="EKY72" s="102"/>
      <c r="EKZ72" s="102"/>
      <c r="ELA72" s="102"/>
      <c r="ELB72" s="102"/>
      <c r="ELC72" s="102"/>
      <c r="ELD72" s="102"/>
      <c r="ELE72" s="102"/>
      <c r="ELF72" s="102"/>
      <c r="ELG72" s="102"/>
      <c r="ELH72" s="102"/>
      <c r="ELI72" s="102"/>
      <c r="ELJ72" s="102"/>
      <c r="ELK72" s="102"/>
      <c r="ELL72" s="102"/>
      <c r="ELM72" s="102"/>
      <c r="ELN72" s="102"/>
      <c r="ELO72" s="102"/>
      <c r="ELP72" s="102"/>
      <c r="ELQ72" s="102"/>
      <c r="ELR72" s="102"/>
      <c r="ELS72" s="102"/>
      <c r="ELT72" s="102"/>
      <c r="ELU72" s="102"/>
      <c r="ELV72" s="102"/>
      <c r="ELW72" s="102"/>
      <c r="ELX72" s="102"/>
      <c r="ELY72" s="102"/>
      <c r="ELZ72" s="102"/>
      <c r="EMA72" s="102"/>
      <c r="EMB72" s="102"/>
      <c r="EMC72" s="102"/>
      <c r="EMD72" s="102"/>
      <c r="EME72" s="102"/>
      <c r="EMF72" s="102"/>
      <c r="EMG72" s="102"/>
      <c r="EMH72" s="102"/>
      <c r="EMI72" s="102"/>
      <c r="EMJ72" s="102"/>
      <c r="EMK72" s="102"/>
      <c r="EML72" s="102"/>
      <c r="EMM72" s="102"/>
      <c r="EMN72" s="102"/>
      <c r="EMO72" s="102"/>
      <c r="EMP72" s="102"/>
      <c r="EMQ72" s="102"/>
      <c r="EMR72" s="102"/>
      <c r="EMS72" s="102"/>
      <c r="EMT72" s="102"/>
      <c r="EMU72" s="102"/>
      <c r="EMV72" s="102"/>
      <c r="EMW72" s="102"/>
      <c r="EMX72" s="102"/>
      <c r="EMY72" s="102"/>
      <c r="EMZ72" s="102"/>
      <c r="ENA72" s="102"/>
      <c r="ENB72" s="102"/>
      <c r="ENC72" s="102"/>
      <c r="END72" s="102"/>
      <c r="ENE72" s="102"/>
      <c r="ENF72" s="102"/>
      <c r="ENG72" s="102"/>
      <c r="ENH72" s="102"/>
      <c r="ENI72" s="102"/>
      <c r="ENJ72" s="102"/>
      <c r="ENK72" s="102"/>
      <c r="ENL72" s="102"/>
      <c r="ENM72" s="102"/>
      <c r="ENN72" s="102"/>
      <c r="ENO72" s="102"/>
      <c r="ENP72" s="102"/>
      <c r="ENQ72" s="102"/>
      <c r="ENR72" s="102"/>
      <c r="ENS72" s="102"/>
      <c r="ENT72" s="102"/>
      <c r="ENU72" s="102"/>
      <c r="ENV72" s="102"/>
      <c r="ENW72" s="102"/>
      <c r="ENX72" s="102"/>
      <c r="ENY72" s="102"/>
      <c r="ENZ72" s="102"/>
      <c r="EOA72" s="102"/>
      <c r="EOB72" s="102"/>
      <c r="EOC72" s="102"/>
      <c r="EOD72" s="102"/>
      <c r="EOE72" s="102"/>
      <c r="EOF72" s="102"/>
      <c r="EOG72" s="102"/>
      <c r="EOH72" s="102"/>
      <c r="EOI72" s="102"/>
      <c r="EOJ72" s="102"/>
      <c r="EOK72" s="102"/>
      <c r="EOL72" s="102"/>
      <c r="EOM72" s="102"/>
      <c r="EON72" s="102"/>
      <c r="EOO72" s="102"/>
      <c r="EOP72" s="102"/>
      <c r="EOQ72" s="102"/>
      <c r="EOR72" s="102"/>
      <c r="EOS72" s="102"/>
      <c r="EOT72" s="102"/>
      <c r="EOU72" s="102"/>
      <c r="EOV72" s="102"/>
      <c r="EOW72" s="102"/>
      <c r="EOX72" s="102"/>
      <c r="EOY72" s="102"/>
      <c r="EOZ72" s="102"/>
      <c r="EPA72" s="102"/>
      <c r="EPB72" s="102"/>
      <c r="EPC72" s="102"/>
      <c r="EPD72" s="102"/>
      <c r="EPE72" s="102"/>
      <c r="EPF72" s="102"/>
      <c r="EPG72" s="102"/>
      <c r="EPH72" s="102"/>
      <c r="EPI72" s="102"/>
      <c r="EPJ72" s="102"/>
      <c r="EPK72" s="102"/>
      <c r="EPL72" s="102"/>
      <c r="EPM72" s="102"/>
      <c r="EPN72" s="102"/>
      <c r="EPO72" s="102"/>
      <c r="EPP72" s="102"/>
      <c r="EPQ72" s="102"/>
      <c r="EPR72" s="102"/>
      <c r="EPS72" s="102"/>
      <c r="EPT72" s="102"/>
      <c r="EPU72" s="102"/>
      <c r="EPV72" s="102"/>
      <c r="EPW72" s="102"/>
      <c r="EPX72" s="102"/>
      <c r="EPY72" s="102"/>
      <c r="EPZ72" s="102"/>
      <c r="EQA72" s="102"/>
      <c r="EQB72" s="102"/>
      <c r="EQC72" s="102"/>
      <c r="EQD72" s="102"/>
      <c r="EQE72" s="102"/>
      <c r="EQF72" s="102"/>
      <c r="EQG72" s="102"/>
      <c r="EQH72" s="102"/>
      <c r="EQI72" s="102"/>
      <c r="EQJ72" s="102"/>
      <c r="EQK72" s="102"/>
      <c r="EQL72" s="102"/>
      <c r="EQM72" s="102"/>
      <c r="EQN72" s="102"/>
      <c r="EQO72" s="102"/>
      <c r="EQP72" s="102"/>
      <c r="EQQ72" s="102"/>
      <c r="EQR72" s="102"/>
      <c r="EQS72" s="102"/>
      <c r="EQT72" s="102"/>
      <c r="EQU72" s="102"/>
      <c r="EQV72" s="102"/>
      <c r="EQW72" s="102"/>
      <c r="EQX72" s="102"/>
      <c r="EQY72" s="102"/>
      <c r="EQZ72" s="102"/>
      <c r="ERA72" s="102"/>
      <c r="ERB72" s="102"/>
      <c r="ERC72" s="102"/>
      <c r="ERD72" s="102"/>
      <c r="ERE72" s="102"/>
      <c r="ERF72" s="102"/>
      <c r="ERG72" s="102"/>
      <c r="ERH72" s="102"/>
      <c r="ERI72" s="102"/>
      <c r="ERJ72" s="102"/>
      <c r="ERK72" s="102"/>
      <c r="ERL72" s="102"/>
      <c r="ERM72" s="102"/>
      <c r="ERN72" s="102"/>
      <c r="ERO72" s="102"/>
      <c r="ERP72" s="102"/>
      <c r="ERQ72" s="102"/>
      <c r="ERR72" s="102"/>
      <c r="ERS72" s="102"/>
      <c r="ERT72" s="102"/>
      <c r="ERU72" s="102"/>
      <c r="ERV72" s="102"/>
      <c r="ERW72" s="102"/>
      <c r="ERX72" s="102"/>
      <c r="ERY72" s="102"/>
      <c r="ERZ72" s="102"/>
      <c r="ESA72" s="102"/>
      <c r="ESB72" s="102"/>
      <c r="ESC72" s="102"/>
      <c r="ESD72" s="102"/>
      <c r="ESE72" s="102"/>
      <c r="ESF72" s="102"/>
      <c r="ESG72" s="102"/>
      <c r="ESH72" s="102"/>
      <c r="ESI72" s="102"/>
      <c r="ESJ72" s="102"/>
      <c r="ESK72" s="102"/>
      <c r="ESL72" s="102"/>
      <c r="ESM72" s="102"/>
      <c r="ESN72" s="102"/>
      <c r="ESO72" s="102"/>
      <c r="ESP72" s="102"/>
      <c r="ESQ72" s="102"/>
      <c r="ESR72" s="102"/>
      <c r="ESS72" s="102"/>
      <c r="EST72" s="102"/>
      <c r="ESU72" s="102"/>
      <c r="ESV72" s="102"/>
      <c r="ESW72" s="102"/>
      <c r="ESX72" s="102"/>
      <c r="ESY72" s="102"/>
      <c r="ESZ72" s="102"/>
      <c r="ETA72" s="102"/>
      <c r="ETB72" s="102"/>
      <c r="ETC72" s="102"/>
      <c r="ETD72" s="102"/>
      <c r="ETE72" s="102"/>
      <c r="ETF72" s="102"/>
      <c r="ETG72" s="102"/>
      <c r="ETH72" s="102"/>
      <c r="ETI72" s="102"/>
      <c r="ETJ72" s="102"/>
      <c r="ETK72" s="102"/>
      <c r="ETL72" s="102"/>
      <c r="ETM72" s="102"/>
      <c r="ETN72" s="102"/>
      <c r="ETO72" s="102"/>
      <c r="ETP72" s="102"/>
      <c r="ETQ72" s="102"/>
      <c r="ETR72" s="102"/>
      <c r="ETS72" s="102"/>
      <c r="ETT72" s="102"/>
      <c r="ETU72" s="102"/>
      <c r="ETV72" s="102"/>
      <c r="ETW72" s="102"/>
      <c r="ETX72" s="102"/>
      <c r="ETY72" s="102"/>
      <c r="ETZ72" s="102"/>
      <c r="EUA72" s="102"/>
      <c r="EUB72" s="102"/>
      <c r="EUC72" s="102"/>
      <c r="EUD72" s="102"/>
      <c r="EUE72" s="102"/>
      <c r="EUF72" s="102"/>
      <c r="EUG72" s="102"/>
      <c r="EUH72" s="102"/>
      <c r="EUI72" s="102"/>
      <c r="EUJ72" s="102"/>
      <c r="EUK72" s="102"/>
      <c r="EUL72" s="102"/>
      <c r="EUM72" s="102"/>
      <c r="EUN72" s="102"/>
      <c r="EUO72" s="102"/>
      <c r="EUP72" s="102"/>
      <c r="EUQ72" s="102"/>
      <c r="EUR72" s="102"/>
      <c r="EUS72" s="102"/>
      <c r="EUT72" s="102"/>
      <c r="EUU72" s="102"/>
      <c r="EUV72" s="102"/>
      <c r="EUW72" s="102"/>
      <c r="EUX72" s="102"/>
      <c r="EUY72" s="102"/>
      <c r="EUZ72" s="102"/>
      <c r="EVA72" s="102"/>
      <c r="EVB72" s="102"/>
      <c r="EVC72" s="102"/>
      <c r="EVD72" s="102"/>
      <c r="EVE72" s="102"/>
      <c r="EVF72" s="102"/>
      <c r="EVG72" s="102"/>
      <c r="EVH72" s="102"/>
      <c r="EVI72" s="102"/>
      <c r="EVJ72" s="102"/>
      <c r="EVK72" s="102"/>
      <c r="EVL72" s="102"/>
      <c r="EVM72" s="102"/>
      <c r="EVN72" s="102"/>
      <c r="EVO72" s="102"/>
      <c r="EVP72" s="102"/>
      <c r="EVQ72" s="102"/>
      <c r="EVR72" s="102"/>
      <c r="EVS72" s="102"/>
      <c r="EVT72" s="102"/>
      <c r="EVU72" s="102"/>
      <c r="EVV72" s="102"/>
      <c r="EVW72" s="102"/>
      <c r="EVX72" s="102"/>
      <c r="EVY72" s="102"/>
      <c r="EVZ72" s="102"/>
      <c r="EWA72" s="102"/>
      <c r="EWB72" s="102"/>
      <c r="EWC72" s="102"/>
      <c r="EWD72" s="102"/>
      <c r="EWE72" s="102"/>
      <c r="EWF72" s="102"/>
      <c r="EWG72" s="102"/>
      <c r="EWH72" s="102"/>
      <c r="EWI72" s="102"/>
      <c r="EWJ72" s="102"/>
      <c r="EWK72" s="102"/>
      <c r="EWL72" s="102"/>
      <c r="EWM72" s="102"/>
      <c r="EWN72" s="102"/>
      <c r="EWO72" s="102"/>
      <c r="EWP72" s="102"/>
      <c r="EWQ72" s="102"/>
      <c r="EWR72" s="102"/>
      <c r="EWS72" s="102"/>
      <c r="EWT72" s="102"/>
      <c r="EWU72" s="102"/>
      <c r="EWV72" s="102"/>
      <c r="EWW72" s="102"/>
      <c r="EWX72" s="102"/>
      <c r="EWY72" s="102"/>
      <c r="EWZ72" s="102"/>
      <c r="EXA72" s="102"/>
      <c r="EXB72" s="102"/>
      <c r="EXC72" s="102"/>
      <c r="EXD72" s="102"/>
      <c r="EXE72" s="102"/>
      <c r="EXF72" s="102"/>
      <c r="EXG72" s="102"/>
      <c r="EXH72" s="102"/>
      <c r="EXI72" s="102"/>
      <c r="EXJ72" s="102"/>
      <c r="EXK72" s="102"/>
      <c r="EXL72" s="102"/>
      <c r="EXM72" s="102"/>
      <c r="EXN72" s="102"/>
      <c r="EXO72" s="102"/>
      <c r="EXP72" s="102"/>
      <c r="EXQ72" s="102"/>
      <c r="EXR72" s="102"/>
      <c r="EXS72" s="102"/>
      <c r="EXT72" s="102"/>
      <c r="EXU72" s="102"/>
      <c r="EXV72" s="102"/>
      <c r="EXW72" s="102"/>
      <c r="EXX72" s="102"/>
      <c r="EXY72" s="102"/>
      <c r="EXZ72" s="102"/>
      <c r="EYA72" s="102"/>
      <c r="EYB72" s="102"/>
      <c r="EYC72" s="102"/>
      <c r="EYD72" s="102"/>
      <c r="EYE72" s="102"/>
      <c r="EYF72" s="102"/>
      <c r="EYG72" s="102"/>
      <c r="EYH72" s="102"/>
      <c r="EYI72" s="102"/>
      <c r="EYJ72" s="102"/>
      <c r="EYK72" s="102"/>
      <c r="EYL72" s="102"/>
      <c r="EYM72" s="102"/>
      <c r="EYN72" s="102"/>
      <c r="EYO72" s="102"/>
      <c r="EYP72" s="102"/>
      <c r="EYQ72" s="102"/>
      <c r="EYR72" s="102"/>
      <c r="EYS72" s="102"/>
      <c r="EYT72" s="102"/>
      <c r="EYU72" s="102"/>
      <c r="EYV72" s="102"/>
      <c r="EYW72" s="102"/>
      <c r="EYX72" s="102"/>
      <c r="EYY72" s="102"/>
      <c r="EYZ72" s="102"/>
      <c r="EZA72" s="102"/>
      <c r="EZB72" s="102"/>
      <c r="EZC72" s="102"/>
      <c r="EZD72" s="102"/>
      <c r="EZE72" s="102"/>
      <c r="EZF72" s="102"/>
      <c r="EZG72" s="102"/>
      <c r="EZH72" s="102"/>
      <c r="EZI72" s="102"/>
      <c r="EZJ72" s="102"/>
      <c r="EZK72" s="102"/>
      <c r="EZL72" s="102"/>
      <c r="EZM72" s="102"/>
      <c r="EZN72" s="102"/>
      <c r="EZO72" s="102"/>
      <c r="EZP72" s="102"/>
      <c r="EZQ72" s="102"/>
      <c r="EZR72" s="102"/>
      <c r="EZS72" s="102"/>
      <c r="EZT72" s="102"/>
      <c r="EZU72" s="102"/>
      <c r="EZV72" s="102"/>
      <c r="EZW72" s="102"/>
      <c r="EZX72" s="102"/>
      <c r="EZY72" s="102"/>
      <c r="EZZ72" s="102"/>
      <c r="FAA72" s="102"/>
      <c r="FAB72" s="102"/>
      <c r="FAC72" s="102"/>
      <c r="FAD72" s="102"/>
      <c r="FAE72" s="102"/>
      <c r="FAF72" s="102"/>
      <c r="FAG72" s="102"/>
      <c r="FAH72" s="102"/>
      <c r="FAI72" s="102"/>
      <c r="FAJ72" s="102"/>
      <c r="FAK72" s="102"/>
      <c r="FAL72" s="102"/>
      <c r="FAM72" s="102"/>
      <c r="FAN72" s="102"/>
      <c r="FAO72" s="102"/>
      <c r="FAP72" s="102"/>
      <c r="FAQ72" s="102"/>
      <c r="FAR72" s="102"/>
      <c r="FAS72" s="102"/>
      <c r="FAT72" s="102"/>
      <c r="FAU72" s="102"/>
      <c r="FAV72" s="102"/>
      <c r="FAW72" s="102"/>
      <c r="FAX72" s="102"/>
      <c r="FAY72" s="102"/>
      <c r="FAZ72" s="102"/>
      <c r="FBA72" s="102"/>
      <c r="FBB72" s="102"/>
      <c r="FBC72" s="102"/>
      <c r="FBD72" s="102"/>
      <c r="FBE72" s="102"/>
      <c r="FBF72" s="102"/>
      <c r="FBG72" s="102"/>
      <c r="FBH72" s="102"/>
      <c r="FBI72" s="102"/>
      <c r="FBJ72" s="102"/>
      <c r="FBK72" s="102"/>
      <c r="FBL72" s="102"/>
      <c r="FBM72" s="102"/>
      <c r="FBN72" s="102"/>
      <c r="FBO72" s="102"/>
      <c r="FBP72" s="102"/>
      <c r="FBQ72" s="102"/>
      <c r="FBR72" s="102"/>
      <c r="FBS72" s="102"/>
      <c r="FBT72" s="102"/>
      <c r="FBU72" s="102"/>
      <c r="FBV72" s="102"/>
      <c r="FBW72" s="102"/>
      <c r="FBX72" s="102"/>
      <c r="FBY72" s="102"/>
      <c r="FBZ72" s="102"/>
      <c r="FCA72" s="102"/>
      <c r="FCB72" s="102"/>
      <c r="FCC72" s="102"/>
      <c r="FCD72" s="102"/>
      <c r="FCE72" s="102"/>
      <c r="FCF72" s="102"/>
      <c r="FCG72" s="102"/>
      <c r="FCH72" s="102"/>
      <c r="FCI72" s="102"/>
      <c r="FCJ72" s="102"/>
      <c r="FCK72" s="102"/>
      <c r="FCL72" s="102"/>
      <c r="FCM72" s="102"/>
      <c r="FCN72" s="102"/>
      <c r="FCO72" s="102"/>
      <c r="FCP72" s="102"/>
      <c r="FCQ72" s="102"/>
      <c r="FCR72" s="102"/>
      <c r="FCS72" s="102"/>
      <c r="FCT72" s="102"/>
      <c r="FCU72" s="102"/>
      <c r="FCV72" s="102"/>
      <c r="FCW72" s="102"/>
      <c r="FCX72" s="102"/>
      <c r="FCY72" s="102"/>
      <c r="FCZ72" s="102"/>
      <c r="FDA72" s="102"/>
      <c r="FDB72" s="102"/>
      <c r="FDC72" s="102"/>
      <c r="FDD72" s="102"/>
      <c r="FDE72" s="102"/>
      <c r="FDF72" s="102"/>
      <c r="FDG72" s="102"/>
      <c r="FDH72" s="102"/>
      <c r="FDI72" s="102"/>
      <c r="FDJ72" s="102"/>
      <c r="FDK72" s="102"/>
      <c r="FDL72" s="102"/>
      <c r="FDM72" s="102"/>
      <c r="FDN72" s="102"/>
      <c r="FDO72" s="102"/>
      <c r="FDP72" s="102"/>
      <c r="FDQ72" s="102"/>
      <c r="FDR72" s="102"/>
      <c r="FDS72" s="102"/>
      <c r="FDT72" s="102"/>
      <c r="FDU72" s="102"/>
      <c r="FDV72" s="102"/>
      <c r="FDW72" s="102"/>
      <c r="FDX72" s="102"/>
      <c r="FDY72" s="102"/>
      <c r="FDZ72" s="102"/>
      <c r="FEA72" s="102"/>
      <c r="FEB72" s="102"/>
      <c r="FEC72" s="102"/>
      <c r="FED72" s="102"/>
      <c r="FEE72" s="102"/>
      <c r="FEF72" s="102"/>
      <c r="FEG72" s="102"/>
      <c r="FEH72" s="102"/>
      <c r="FEI72" s="102"/>
      <c r="FEJ72" s="102"/>
      <c r="FEK72" s="102"/>
      <c r="FEL72" s="102"/>
      <c r="FEM72" s="102"/>
      <c r="FEN72" s="102"/>
      <c r="FEO72" s="102"/>
      <c r="FEP72" s="102"/>
      <c r="FEQ72" s="102"/>
      <c r="FER72" s="102"/>
      <c r="FES72" s="102"/>
      <c r="FET72" s="102"/>
      <c r="FEU72" s="102"/>
      <c r="FEV72" s="102"/>
      <c r="FEW72" s="102"/>
      <c r="FEX72" s="102"/>
      <c r="FEY72" s="102"/>
      <c r="FEZ72" s="102"/>
      <c r="FFA72" s="102"/>
      <c r="FFB72" s="102"/>
      <c r="FFC72" s="102"/>
      <c r="FFD72" s="102"/>
      <c r="FFE72" s="102"/>
      <c r="FFF72" s="102"/>
      <c r="FFG72" s="102"/>
      <c r="FFH72" s="102"/>
      <c r="FFI72" s="102"/>
      <c r="FFJ72" s="102"/>
      <c r="FFK72" s="102"/>
      <c r="FFL72" s="102"/>
      <c r="FFM72" s="102"/>
      <c r="FFN72" s="102"/>
      <c r="FFO72" s="102"/>
      <c r="FFP72" s="102"/>
      <c r="FFQ72" s="102"/>
      <c r="FFR72" s="102"/>
      <c r="FFS72" s="102"/>
      <c r="FFT72" s="102"/>
      <c r="FFU72" s="102"/>
      <c r="FFV72" s="102"/>
      <c r="FFW72" s="102"/>
      <c r="FFX72" s="102"/>
      <c r="FFY72" s="102"/>
      <c r="FFZ72" s="102"/>
      <c r="FGA72" s="102"/>
      <c r="FGB72" s="102"/>
      <c r="FGC72" s="102"/>
      <c r="FGD72" s="102"/>
      <c r="FGE72" s="102"/>
      <c r="FGF72" s="102"/>
      <c r="FGG72" s="102"/>
      <c r="FGH72" s="102"/>
      <c r="FGI72" s="102"/>
      <c r="FGJ72" s="102"/>
      <c r="FGK72" s="102"/>
      <c r="FGL72" s="102"/>
      <c r="FGM72" s="102"/>
      <c r="FGN72" s="102"/>
      <c r="FGO72" s="102"/>
      <c r="FGP72" s="102"/>
      <c r="FGQ72" s="102"/>
      <c r="FGR72" s="102"/>
      <c r="FGS72" s="102"/>
      <c r="FGT72" s="102"/>
      <c r="FGU72" s="102"/>
      <c r="FGV72" s="102"/>
      <c r="FGW72" s="102"/>
      <c r="FGX72" s="102"/>
      <c r="FGY72" s="102"/>
      <c r="FGZ72" s="102"/>
      <c r="FHA72" s="102"/>
      <c r="FHB72" s="102"/>
      <c r="FHC72" s="102"/>
      <c r="FHD72" s="102"/>
      <c r="FHE72" s="102"/>
      <c r="FHF72" s="102"/>
      <c r="FHG72" s="102"/>
      <c r="FHH72" s="102"/>
      <c r="FHI72" s="102"/>
      <c r="FHJ72" s="102"/>
      <c r="FHK72" s="102"/>
      <c r="FHL72" s="102"/>
      <c r="FHM72" s="102"/>
      <c r="FHN72" s="102"/>
      <c r="FHO72" s="102"/>
      <c r="FHP72" s="102"/>
      <c r="FHQ72" s="102"/>
      <c r="FHR72" s="102"/>
      <c r="FHS72" s="102"/>
      <c r="FHT72" s="102"/>
      <c r="FHU72" s="102"/>
      <c r="FHV72" s="102"/>
      <c r="FHW72" s="102"/>
      <c r="FHX72" s="102"/>
      <c r="FHY72" s="102"/>
      <c r="FHZ72" s="102"/>
      <c r="FIA72" s="102"/>
      <c r="FIB72" s="102"/>
      <c r="FIC72" s="102"/>
      <c r="FID72" s="102"/>
      <c r="FIE72" s="102"/>
      <c r="FIF72" s="102"/>
      <c r="FIG72" s="102"/>
      <c r="FIH72" s="102"/>
      <c r="FII72" s="102"/>
      <c r="FIJ72" s="102"/>
      <c r="FIK72" s="102"/>
      <c r="FIL72" s="102"/>
      <c r="FIM72" s="102"/>
      <c r="FIN72" s="102"/>
      <c r="FIO72" s="102"/>
      <c r="FIP72" s="102"/>
      <c r="FIQ72" s="102"/>
      <c r="FIR72" s="102"/>
      <c r="FIS72" s="102"/>
      <c r="FIT72" s="102"/>
      <c r="FIU72" s="102"/>
      <c r="FIV72" s="102"/>
      <c r="FIW72" s="102"/>
      <c r="FIX72" s="102"/>
      <c r="FIY72" s="102"/>
      <c r="FIZ72" s="102"/>
      <c r="FJA72" s="102"/>
      <c r="FJB72" s="102"/>
      <c r="FJC72" s="102"/>
      <c r="FJD72" s="102"/>
      <c r="FJE72" s="102"/>
      <c r="FJF72" s="102"/>
      <c r="FJG72" s="102"/>
      <c r="FJH72" s="102"/>
      <c r="FJI72" s="102"/>
      <c r="FJJ72" s="102"/>
      <c r="FJK72" s="102"/>
      <c r="FJL72" s="102"/>
      <c r="FJM72" s="102"/>
      <c r="FJN72" s="102"/>
      <c r="FJO72" s="102"/>
      <c r="FJP72" s="102"/>
      <c r="FJQ72" s="102"/>
      <c r="FJR72" s="102"/>
      <c r="FJS72" s="102"/>
      <c r="FJT72" s="102"/>
      <c r="FJU72" s="102"/>
      <c r="FJV72" s="102"/>
      <c r="FJW72" s="102"/>
      <c r="FJX72" s="102"/>
      <c r="FJY72" s="102"/>
      <c r="FJZ72" s="102"/>
      <c r="FKA72" s="102"/>
      <c r="FKB72" s="102"/>
      <c r="FKC72" s="102"/>
      <c r="FKD72" s="102"/>
      <c r="FKE72" s="102"/>
      <c r="FKF72" s="102"/>
      <c r="FKG72" s="102"/>
      <c r="FKH72" s="102"/>
      <c r="FKI72" s="102"/>
      <c r="FKJ72" s="102"/>
      <c r="FKK72" s="102"/>
      <c r="FKL72" s="102"/>
      <c r="FKM72" s="102"/>
      <c r="FKN72" s="102"/>
      <c r="FKO72" s="102"/>
      <c r="FKP72" s="102"/>
      <c r="FKQ72" s="102"/>
      <c r="FKR72" s="102"/>
      <c r="FKS72" s="102"/>
      <c r="FKT72" s="102"/>
      <c r="FKU72" s="102"/>
      <c r="FKV72" s="102"/>
      <c r="FKW72" s="102"/>
      <c r="FKX72" s="102"/>
      <c r="FKY72" s="102"/>
      <c r="FKZ72" s="102"/>
      <c r="FLA72" s="102"/>
      <c r="FLB72" s="102"/>
      <c r="FLC72" s="102"/>
      <c r="FLD72" s="102"/>
      <c r="FLE72" s="102"/>
      <c r="FLF72" s="102"/>
      <c r="FLG72" s="102"/>
      <c r="FLH72" s="102"/>
      <c r="FLI72" s="102"/>
      <c r="FLJ72" s="102"/>
      <c r="FLK72" s="102"/>
      <c r="FLL72" s="102"/>
      <c r="FLM72" s="102"/>
      <c r="FLN72" s="102"/>
      <c r="FLO72" s="102"/>
      <c r="FLP72" s="102"/>
      <c r="FLQ72" s="102"/>
      <c r="FLR72" s="102"/>
      <c r="FLS72" s="102"/>
      <c r="FLT72" s="102"/>
      <c r="FLU72" s="102"/>
      <c r="FLV72" s="102"/>
      <c r="FLW72" s="102"/>
      <c r="FLX72" s="102"/>
      <c r="FLY72" s="102"/>
      <c r="FLZ72" s="102"/>
      <c r="FMA72" s="102"/>
      <c r="FMB72" s="102"/>
      <c r="FMC72" s="102"/>
      <c r="FMD72" s="102"/>
      <c r="FME72" s="102"/>
      <c r="FMF72" s="102"/>
      <c r="FMG72" s="102"/>
      <c r="FMH72" s="102"/>
      <c r="FMI72" s="102"/>
      <c r="FMJ72" s="102"/>
      <c r="FMK72" s="102"/>
      <c r="FML72" s="102"/>
      <c r="FMM72" s="102"/>
      <c r="FMN72" s="102"/>
      <c r="FMO72" s="102"/>
      <c r="FMP72" s="102"/>
      <c r="FMQ72" s="102"/>
      <c r="FMR72" s="102"/>
      <c r="FMS72" s="102"/>
      <c r="FMT72" s="102"/>
      <c r="FMU72" s="102"/>
      <c r="FMV72" s="102"/>
      <c r="FMW72" s="102"/>
      <c r="FMX72" s="102"/>
      <c r="FMY72" s="102"/>
      <c r="FMZ72" s="102"/>
      <c r="FNA72" s="102"/>
      <c r="FNB72" s="102"/>
      <c r="FNC72" s="102"/>
      <c r="FND72" s="102"/>
      <c r="FNE72" s="102"/>
      <c r="FNF72" s="102"/>
      <c r="FNG72" s="102"/>
      <c r="FNH72" s="102"/>
      <c r="FNI72" s="102"/>
      <c r="FNJ72" s="102"/>
      <c r="FNK72" s="102"/>
      <c r="FNL72" s="102"/>
      <c r="FNM72" s="102"/>
      <c r="FNN72" s="102"/>
      <c r="FNO72" s="102"/>
      <c r="FNP72" s="102"/>
      <c r="FNQ72" s="102"/>
      <c r="FNR72" s="102"/>
      <c r="FNS72" s="102"/>
      <c r="FNT72" s="102"/>
      <c r="FNU72" s="102"/>
      <c r="FNV72" s="102"/>
      <c r="FNW72" s="102"/>
      <c r="FNX72" s="102"/>
      <c r="FNY72" s="102"/>
      <c r="FNZ72" s="102"/>
      <c r="FOA72" s="102"/>
      <c r="FOB72" s="102"/>
      <c r="FOC72" s="102"/>
      <c r="FOD72" s="102"/>
      <c r="FOE72" s="102"/>
      <c r="FOF72" s="102"/>
      <c r="FOG72" s="102"/>
      <c r="FOH72" s="102"/>
      <c r="FOI72" s="102"/>
      <c r="FOJ72" s="102"/>
      <c r="FOK72" s="102"/>
      <c r="FOL72" s="102"/>
      <c r="FOM72" s="102"/>
      <c r="FON72" s="102"/>
      <c r="FOO72" s="102"/>
      <c r="FOP72" s="102"/>
      <c r="FOQ72" s="102"/>
      <c r="FOR72" s="102"/>
      <c r="FOS72" s="102"/>
      <c r="FOT72" s="102"/>
      <c r="FOU72" s="102"/>
      <c r="FOV72" s="102"/>
      <c r="FOW72" s="102"/>
      <c r="FOX72" s="102"/>
      <c r="FOY72" s="102"/>
      <c r="FOZ72" s="102"/>
      <c r="FPA72" s="102"/>
      <c r="FPB72" s="102"/>
      <c r="FPC72" s="102"/>
      <c r="FPD72" s="102"/>
      <c r="FPE72" s="102"/>
      <c r="FPF72" s="102"/>
      <c r="FPG72" s="102"/>
      <c r="FPH72" s="102"/>
      <c r="FPI72" s="102"/>
      <c r="FPJ72" s="102"/>
      <c r="FPK72" s="102"/>
      <c r="FPL72" s="102"/>
      <c r="FPM72" s="102"/>
      <c r="FPN72" s="102"/>
      <c r="FPO72" s="102"/>
      <c r="FPP72" s="102"/>
      <c r="FPQ72" s="102"/>
      <c r="FPR72" s="102"/>
      <c r="FPS72" s="102"/>
      <c r="FPT72" s="102"/>
      <c r="FPU72" s="102"/>
      <c r="FPV72" s="102"/>
      <c r="FPW72" s="102"/>
      <c r="FPX72" s="102"/>
      <c r="FPY72" s="102"/>
      <c r="FPZ72" s="102"/>
      <c r="FQA72" s="102"/>
      <c r="FQB72" s="102"/>
      <c r="FQC72" s="102"/>
      <c r="FQD72" s="102"/>
      <c r="FQE72" s="102"/>
      <c r="FQF72" s="102"/>
      <c r="FQG72" s="102"/>
      <c r="FQH72" s="102"/>
      <c r="FQI72" s="102"/>
      <c r="FQJ72" s="102"/>
      <c r="FQK72" s="102"/>
      <c r="FQL72" s="102"/>
      <c r="FQM72" s="102"/>
      <c r="FQN72" s="102"/>
      <c r="FQO72" s="102"/>
      <c r="FQP72" s="102"/>
      <c r="FQQ72" s="102"/>
      <c r="FQR72" s="102"/>
      <c r="FQS72" s="102"/>
      <c r="FQT72" s="102"/>
      <c r="FQU72" s="102"/>
      <c r="FQV72" s="102"/>
      <c r="FQW72" s="102"/>
      <c r="FQX72" s="102"/>
      <c r="FQY72" s="102"/>
      <c r="FQZ72" s="102"/>
      <c r="FRA72" s="102"/>
      <c r="FRB72" s="102"/>
      <c r="FRC72" s="102"/>
      <c r="FRD72" s="102"/>
      <c r="FRE72" s="102"/>
      <c r="FRF72" s="102"/>
      <c r="FRG72" s="102"/>
      <c r="FRH72" s="102"/>
      <c r="FRI72" s="102"/>
      <c r="FRJ72" s="102"/>
      <c r="FRK72" s="102"/>
      <c r="FRL72" s="102"/>
      <c r="FRM72" s="102"/>
      <c r="FRN72" s="102"/>
      <c r="FRO72" s="102"/>
      <c r="FRP72" s="102"/>
      <c r="FRQ72" s="102"/>
      <c r="FRR72" s="102"/>
      <c r="FRS72" s="102"/>
      <c r="FRT72" s="102"/>
      <c r="FRU72" s="102"/>
      <c r="FRV72" s="102"/>
      <c r="FRW72" s="102"/>
      <c r="FRX72" s="102"/>
      <c r="FRY72" s="102"/>
      <c r="FRZ72" s="102"/>
      <c r="FSA72" s="102"/>
      <c r="FSB72" s="102"/>
      <c r="FSC72" s="102"/>
      <c r="FSD72" s="102"/>
      <c r="FSE72" s="102"/>
      <c r="FSF72" s="102"/>
      <c r="FSG72" s="102"/>
      <c r="FSH72" s="102"/>
      <c r="FSI72" s="102"/>
      <c r="FSJ72" s="102"/>
      <c r="FSK72" s="102"/>
      <c r="FSL72" s="102"/>
      <c r="FSM72" s="102"/>
      <c r="FSN72" s="102"/>
      <c r="FSO72" s="102"/>
      <c r="FSP72" s="102"/>
      <c r="FSQ72" s="102"/>
      <c r="FSR72" s="102"/>
      <c r="FSS72" s="102"/>
      <c r="FST72" s="102"/>
      <c r="FSU72" s="102"/>
      <c r="FSV72" s="102"/>
      <c r="FSW72" s="102"/>
      <c r="FSX72" s="102"/>
      <c r="FSY72" s="102"/>
      <c r="FSZ72" s="102"/>
      <c r="FTA72" s="102"/>
      <c r="FTB72" s="102"/>
      <c r="FTC72" s="102"/>
      <c r="FTD72" s="102"/>
      <c r="FTE72" s="102"/>
      <c r="FTF72" s="102"/>
      <c r="FTG72" s="102"/>
      <c r="FTH72" s="102"/>
      <c r="FTI72" s="102"/>
      <c r="FTJ72" s="102"/>
      <c r="FTK72" s="102"/>
      <c r="FTL72" s="102"/>
      <c r="FTM72" s="102"/>
      <c r="FTN72" s="102"/>
      <c r="FTO72" s="102"/>
      <c r="FTP72" s="102"/>
      <c r="FTQ72" s="102"/>
      <c r="FTR72" s="102"/>
      <c r="FTS72" s="102"/>
      <c r="FTT72" s="102"/>
      <c r="FTU72" s="102"/>
      <c r="FTV72" s="102"/>
      <c r="FTW72" s="102"/>
      <c r="FTX72" s="102"/>
      <c r="FTY72" s="102"/>
      <c r="FTZ72" s="102"/>
      <c r="FUA72" s="102"/>
      <c r="FUB72" s="102"/>
      <c r="FUC72" s="102"/>
      <c r="FUD72" s="102"/>
      <c r="FUE72" s="102"/>
      <c r="FUF72" s="102"/>
      <c r="FUG72" s="102"/>
      <c r="FUH72" s="102"/>
      <c r="FUI72" s="102"/>
      <c r="FUJ72" s="102"/>
      <c r="FUK72" s="102"/>
      <c r="FUL72" s="102"/>
      <c r="FUM72" s="102"/>
      <c r="FUN72" s="102"/>
      <c r="FUO72" s="102"/>
      <c r="FUP72" s="102"/>
      <c r="FUQ72" s="102"/>
      <c r="FUR72" s="102"/>
      <c r="FUS72" s="102"/>
      <c r="FUT72" s="102"/>
      <c r="FUU72" s="102"/>
      <c r="FUV72" s="102"/>
      <c r="FUW72" s="102"/>
      <c r="FUX72" s="102"/>
      <c r="FUY72" s="102"/>
      <c r="FUZ72" s="102"/>
      <c r="FVA72" s="102"/>
      <c r="FVB72" s="102"/>
      <c r="FVC72" s="102"/>
      <c r="FVD72" s="102"/>
      <c r="FVE72" s="102"/>
      <c r="FVF72" s="102"/>
      <c r="FVG72" s="102"/>
      <c r="FVH72" s="102"/>
      <c r="FVI72" s="102"/>
      <c r="FVJ72" s="102"/>
      <c r="FVK72" s="102"/>
      <c r="FVL72" s="102"/>
      <c r="FVM72" s="102"/>
      <c r="FVN72" s="102"/>
      <c r="FVO72" s="102"/>
      <c r="FVP72" s="102"/>
      <c r="FVQ72" s="102"/>
      <c r="FVR72" s="102"/>
      <c r="FVS72" s="102"/>
      <c r="FVT72" s="102"/>
      <c r="FVU72" s="102"/>
      <c r="FVV72" s="102"/>
      <c r="FVW72" s="102"/>
      <c r="FVX72" s="102"/>
      <c r="FVY72" s="102"/>
      <c r="FVZ72" s="102"/>
      <c r="FWA72" s="102"/>
      <c r="FWB72" s="102"/>
      <c r="FWC72" s="102"/>
      <c r="FWD72" s="102"/>
      <c r="FWE72" s="102"/>
      <c r="FWF72" s="102"/>
      <c r="FWG72" s="102"/>
      <c r="FWH72" s="102"/>
      <c r="FWI72" s="102"/>
      <c r="FWJ72" s="102"/>
      <c r="FWK72" s="102"/>
      <c r="FWL72" s="102"/>
      <c r="FWM72" s="102"/>
      <c r="FWN72" s="102"/>
      <c r="FWO72" s="102"/>
      <c r="FWP72" s="102"/>
      <c r="FWQ72" s="102"/>
      <c r="FWR72" s="102"/>
      <c r="FWS72" s="102"/>
      <c r="FWT72" s="102"/>
      <c r="FWU72" s="102"/>
      <c r="FWV72" s="102"/>
      <c r="FWW72" s="102"/>
      <c r="FWX72" s="102"/>
      <c r="FWY72" s="102"/>
      <c r="FWZ72" s="102"/>
      <c r="FXA72" s="102"/>
      <c r="FXB72" s="102"/>
      <c r="FXC72" s="102"/>
      <c r="FXD72" s="102"/>
      <c r="FXE72" s="102"/>
      <c r="FXF72" s="102"/>
      <c r="FXG72" s="102"/>
      <c r="FXH72" s="102"/>
      <c r="FXI72" s="102"/>
      <c r="FXJ72" s="102"/>
      <c r="FXK72" s="102"/>
      <c r="FXL72" s="102"/>
      <c r="FXM72" s="102"/>
      <c r="FXN72" s="102"/>
      <c r="FXO72" s="102"/>
      <c r="FXP72" s="102"/>
      <c r="FXQ72" s="102"/>
      <c r="FXR72" s="102"/>
      <c r="FXS72" s="102"/>
      <c r="FXT72" s="102"/>
      <c r="FXU72" s="102"/>
      <c r="FXV72" s="102"/>
      <c r="FXW72" s="102"/>
      <c r="FXX72" s="102"/>
      <c r="FXY72" s="102"/>
      <c r="FXZ72" s="102"/>
      <c r="FYA72" s="102"/>
      <c r="FYB72" s="102"/>
      <c r="FYC72" s="102"/>
      <c r="FYD72" s="102"/>
      <c r="FYE72" s="102"/>
      <c r="FYF72" s="102"/>
      <c r="FYG72" s="102"/>
      <c r="FYH72" s="102"/>
      <c r="FYI72" s="102"/>
      <c r="FYJ72" s="102"/>
      <c r="FYK72" s="102"/>
      <c r="FYL72" s="102"/>
      <c r="FYM72" s="102"/>
      <c r="FYN72" s="102"/>
      <c r="FYO72" s="102"/>
      <c r="FYP72" s="102"/>
      <c r="FYQ72" s="102"/>
      <c r="FYR72" s="102"/>
      <c r="FYS72" s="102"/>
      <c r="FYT72" s="102"/>
      <c r="FYU72" s="102"/>
      <c r="FYV72" s="102"/>
      <c r="FYW72" s="102"/>
      <c r="FYX72" s="102"/>
      <c r="FYY72" s="102"/>
      <c r="FYZ72" s="102"/>
      <c r="FZA72" s="102"/>
      <c r="FZB72" s="102"/>
      <c r="FZC72" s="102"/>
      <c r="FZD72" s="102"/>
      <c r="FZE72" s="102"/>
      <c r="FZF72" s="102"/>
      <c r="FZG72" s="102"/>
      <c r="FZH72" s="102"/>
      <c r="FZI72" s="102"/>
      <c r="FZJ72" s="102"/>
      <c r="FZK72" s="102"/>
      <c r="FZL72" s="102"/>
      <c r="FZM72" s="102"/>
      <c r="FZN72" s="102"/>
      <c r="FZO72" s="102"/>
      <c r="FZP72" s="102"/>
      <c r="FZQ72" s="102"/>
      <c r="FZR72" s="102"/>
      <c r="FZS72" s="102"/>
      <c r="FZT72" s="102"/>
      <c r="FZU72" s="102"/>
      <c r="FZV72" s="102"/>
      <c r="FZW72" s="102"/>
      <c r="FZX72" s="102"/>
      <c r="FZY72" s="102"/>
      <c r="FZZ72" s="102"/>
      <c r="GAA72" s="102"/>
      <c r="GAB72" s="102"/>
      <c r="GAC72" s="102"/>
      <c r="GAD72" s="102"/>
      <c r="GAE72" s="102"/>
      <c r="GAF72" s="102"/>
      <c r="GAG72" s="102"/>
      <c r="GAH72" s="102"/>
      <c r="GAI72" s="102"/>
      <c r="GAJ72" s="102"/>
      <c r="GAK72" s="102"/>
      <c r="GAL72" s="102"/>
      <c r="GAM72" s="102"/>
      <c r="GAN72" s="102"/>
      <c r="GAO72" s="102"/>
      <c r="GAP72" s="102"/>
      <c r="GAQ72" s="102"/>
      <c r="GAR72" s="102"/>
      <c r="GAS72" s="102"/>
      <c r="GAT72" s="102"/>
      <c r="GAU72" s="102"/>
      <c r="GAV72" s="102"/>
      <c r="GAW72" s="102"/>
      <c r="GAX72" s="102"/>
      <c r="GAY72" s="102"/>
      <c r="GAZ72" s="102"/>
      <c r="GBA72" s="102"/>
      <c r="GBB72" s="102"/>
      <c r="GBC72" s="102"/>
      <c r="GBD72" s="102"/>
      <c r="GBE72" s="102"/>
      <c r="GBF72" s="102"/>
      <c r="GBG72" s="102"/>
      <c r="GBH72" s="102"/>
      <c r="GBI72" s="102"/>
      <c r="GBJ72" s="102"/>
      <c r="GBK72" s="102"/>
      <c r="GBL72" s="102"/>
      <c r="GBM72" s="102"/>
      <c r="GBN72" s="102"/>
      <c r="GBO72" s="102"/>
      <c r="GBP72" s="102"/>
      <c r="GBQ72" s="102"/>
      <c r="GBR72" s="102"/>
      <c r="GBS72" s="102"/>
      <c r="GBT72" s="102"/>
      <c r="GBU72" s="102"/>
      <c r="GBV72" s="102"/>
      <c r="GBW72" s="102"/>
      <c r="GBX72" s="102"/>
      <c r="GBY72" s="102"/>
      <c r="GBZ72" s="102"/>
      <c r="GCA72" s="102"/>
      <c r="GCB72" s="102"/>
      <c r="GCC72" s="102"/>
      <c r="GCD72" s="102"/>
      <c r="GCE72" s="102"/>
      <c r="GCF72" s="102"/>
      <c r="GCG72" s="102"/>
      <c r="GCH72" s="102"/>
      <c r="GCI72" s="102"/>
      <c r="GCJ72" s="102"/>
      <c r="GCK72" s="102"/>
      <c r="GCL72" s="102"/>
      <c r="GCM72" s="102"/>
      <c r="GCN72" s="102"/>
      <c r="GCO72" s="102"/>
      <c r="GCP72" s="102"/>
      <c r="GCQ72" s="102"/>
      <c r="GCR72" s="102"/>
      <c r="GCS72" s="102"/>
      <c r="GCT72" s="102"/>
      <c r="GCU72" s="102"/>
      <c r="GCV72" s="102"/>
      <c r="GCW72" s="102"/>
      <c r="GCX72" s="102"/>
      <c r="GCY72" s="102"/>
      <c r="GCZ72" s="102"/>
      <c r="GDA72" s="102"/>
      <c r="GDB72" s="102"/>
      <c r="GDC72" s="102"/>
      <c r="GDD72" s="102"/>
      <c r="GDE72" s="102"/>
      <c r="GDF72" s="102"/>
      <c r="GDG72" s="102"/>
      <c r="GDH72" s="102"/>
      <c r="GDI72" s="102"/>
      <c r="GDJ72" s="102"/>
      <c r="GDK72" s="102"/>
      <c r="GDL72" s="102"/>
      <c r="GDM72" s="102"/>
      <c r="GDN72" s="102"/>
      <c r="GDO72" s="102"/>
      <c r="GDP72" s="102"/>
      <c r="GDQ72" s="102"/>
      <c r="GDR72" s="102"/>
      <c r="GDS72" s="102"/>
      <c r="GDT72" s="102"/>
      <c r="GDU72" s="102"/>
      <c r="GDV72" s="102"/>
      <c r="GDW72" s="102"/>
      <c r="GDX72" s="102"/>
      <c r="GDY72" s="102"/>
      <c r="GDZ72" s="102"/>
      <c r="GEA72" s="102"/>
      <c r="GEB72" s="102"/>
      <c r="GEC72" s="102"/>
      <c r="GED72" s="102"/>
      <c r="GEE72" s="102"/>
      <c r="GEF72" s="102"/>
      <c r="GEG72" s="102"/>
      <c r="GEH72" s="102"/>
      <c r="GEI72" s="102"/>
      <c r="GEJ72" s="102"/>
      <c r="GEK72" s="102"/>
      <c r="GEL72" s="102"/>
      <c r="GEM72" s="102"/>
      <c r="GEN72" s="102"/>
      <c r="GEO72" s="102"/>
      <c r="GEP72" s="102"/>
      <c r="GEQ72" s="102"/>
      <c r="GER72" s="102"/>
      <c r="GES72" s="102"/>
      <c r="GET72" s="102"/>
      <c r="GEU72" s="102"/>
      <c r="GEV72" s="102"/>
      <c r="GEW72" s="102"/>
      <c r="GEX72" s="102"/>
      <c r="GEY72" s="102"/>
      <c r="GEZ72" s="102"/>
      <c r="GFA72" s="102"/>
      <c r="GFB72" s="102"/>
      <c r="GFC72" s="102"/>
      <c r="GFD72" s="102"/>
      <c r="GFE72" s="102"/>
      <c r="GFF72" s="102"/>
      <c r="GFG72" s="102"/>
      <c r="GFH72" s="102"/>
      <c r="GFI72" s="102"/>
      <c r="GFJ72" s="102"/>
      <c r="GFK72" s="102"/>
      <c r="GFL72" s="102"/>
      <c r="GFM72" s="102"/>
      <c r="GFN72" s="102"/>
      <c r="GFO72" s="102"/>
      <c r="GFP72" s="102"/>
      <c r="GFQ72" s="102"/>
      <c r="GFR72" s="102"/>
      <c r="GFS72" s="102"/>
      <c r="GFT72" s="102"/>
      <c r="GFU72" s="102"/>
      <c r="GFV72" s="102"/>
      <c r="GFW72" s="102"/>
      <c r="GFX72" s="102"/>
      <c r="GFY72" s="102"/>
      <c r="GFZ72" s="102"/>
      <c r="GGA72" s="102"/>
      <c r="GGB72" s="102"/>
      <c r="GGC72" s="102"/>
      <c r="GGD72" s="102"/>
      <c r="GGE72" s="102"/>
      <c r="GGF72" s="102"/>
      <c r="GGG72" s="102"/>
      <c r="GGH72" s="102"/>
      <c r="GGI72" s="102"/>
      <c r="GGJ72" s="102"/>
      <c r="GGK72" s="102"/>
      <c r="GGL72" s="102"/>
      <c r="GGM72" s="102"/>
      <c r="GGN72" s="102"/>
      <c r="GGO72" s="102"/>
      <c r="GGP72" s="102"/>
      <c r="GGQ72" s="102"/>
      <c r="GGR72" s="102"/>
      <c r="GGS72" s="102"/>
      <c r="GGT72" s="102"/>
      <c r="GGU72" s="102"/>
      <c r="GGV72" s="102"/>
      <c r="GGW72" s="102"/>
      <c r="GGX72" s="102"/>
      <c r="GGY72" s="102"/>
      <c r="GGZ72" s="102"/>
      <c r="GHA72" s="102"/>
      <c r="GHB72" s="102"/>
      <c r="GHC72" s="102"/>
      <c r="GHD72" s="102"/>
      <c r="GHE72" s="102"/>
      <c r="GHF72" s="102"/>
      <c r="GHG72" s="102"/>
      <c r="GHH72" s="102"/>
      <c r="GHI72" s="102"/>
      <c r="GHJ72" s="102"/>
      <c r="GHK72" s="102"/>
      <c r="GHL72" s="102"/>
      <c r="GHM72" s="102"/>
      <c r="GHN72" s="102"/>
      <c r="GHO72" s="102"/>
      <c r="GHP72" s="102"/>
      <c r="GHQ72" s="102"/>
      <c r="GHR72" s="102"/>
      <c r="GHS72" s="102"/>
      <c r="GHT72" s="102"/>
      <c r="GHU72" s="102"/>
      <c r="GHV72" s="102"/>
      <c r="GHW72" s="102"/>
      <c r="GHX72" s="102"/>
      <c r="GHY72" s="102"/>
      <c r="GHZ72" s="102"/>
      <c r="GIA72" s="102"/>
      <c r="GIB72" s="102"/>
      <c r="GIC72" s="102"/>
      <c r="GID72" s="102"/>
      <c r="GIE72" s="102"/>
      <c r="GIF72" s="102"/>
      <c r="GIG72" s="102"/>
      <c r="GIH72" s="102"/>
      <c r="GII72" s="102"/>
      <c r="GIJ72" s="102"/>
      <c r="GIK72" s="102"/>
      <c r="GIL72" s="102"/>
      <c r="GIM72" s="102"/>
      <c r="GIN72" s="102"/>
      <c r="GIO72" s="102"/>
      <c r="GIP72" s="102"/>
      <c r="GIQ72" s="102"/>
      <c r="GIR72" s="102"/>
      <c r="GIS72" s="102"/>
      <c r="GIT72" s="102"/>
      <c r="GIU72" s="102"/>
      <c r="GIV72" s="102"/>
      <c r="GIW72" s="102"/>
      <c r="GIX72" s="102"/>
      <c r="GIY72" s="102"/>
      <c r="GIZ72" s="102"/>
      <c r="GJA72" s="102"/>
      <c r="GJB72" s="102"/>
      <c r="GJC72" s="102"/>
      <c r="GJD72" s="102"/>
      <c r="GJE72" s="102"/>
      <c r="GJF72" s="102"/>
      <c r="GJG72" s="102"/>
      <c r="GJH72" s="102"/>
      <c r="GJI72" s="102"/>
      <c r="GJJ72" s="102"/>
      <c r="GJK72" s="102"/>
      <c r="GJL72" s="102"/>
      <c r="GJM72" s="102"/>
      <c r="GJN72" s="102"/>
      <c r="GJO72" s="102"/>
      <c r="GJP72" s="102"/>
      <c r="GJQ72" s="102"/>
      <c r="GJR72" s="102"/>
      <c r="GJS72" s="102"/>
      <c r="GJT72" s="102"/>
      <c r="GJU72" s="102"/>
      <c r="GJV72" s="102"/>
      <c r="GJW72" s="102"/>
      <c r="GJX72" s="102"/>
      <c r="GJY72" s="102"/>
      <c r="GJZ72" s="102"/>
      <c r="GKA72" s="102"/>
      <c r="GKB72" s="102"/>
      <c r="GKC72" s="102"/>
      <c r="GKD72" s="102"/>
      <c r="GKE72" s="102"/>
      <c r="GKF72" s="102"/>
      <c r="GKG72" s="102"/>
      <c r="GKH72" s="102"/>
      <c r="GKI72" s="102"/>
      <c r="GKJ72" s="102"/>
      <c r="GKK72" s="102"/>
      <c r="GKL72" s="102"/>
      <c r="GKM72" s="102"/>
      <c r="GKN72" s="102"/>
      <c r="GKO72" s="102"/>
      <c r="GKP72" s="102"/>
      <c r="GKQ72" s="102"/>
      <c r="GKR72" s="102"/>
      <c r="GKS72" s="102"/>
      <c r="GKT72" s="102"/>
      <c r="GKU72" s="102"/>
      <c r="GKV72" s="102"/>
      <c r="GKW72" s="102"/>
      <c r="GKX72" s="102"/>
      <c r="GKY72" s="102"/>
      <c r="GKZ72" s="102"/>
      <c r="GLA72" s="102"/>
      <c r="GLB72" s="102"/>
      <c r="GLC72" s="102"/>
      <c r="GLD72" s="102"/>
      <c r="GLE72" s="102"/>
      <c r="GLF72" s="102"/>
      <c r="GLG72" s="102"/>
      <c r="GLH72" s="102"/>
      <c r="GLI72" s="102"/>
      <c r="GLJ72" s="102"/>
      <c r="GLK72" s="102"/>
      <c r="GLL72" s="102"/>
      <c r="GLM72" s="102"/>
      <c r="GLN72" s="102"/>
      <c r="GLO72" s="102"/>
      <c r="GLP72" s="102"/>
      <c r="GLQ72" s="102"/>
      <c r="GLR72" s="102"/>
      <c r="GLS72" s="102"/>
      <c r="GLT72" s="102"/>
      <c r="GLU72" s="102"/>
      <c r="GLV72" s="102"/>
      <c r="GLW72" s="102"/>
      <c r="GLX72" s="102"/>
      <c r="GLY72" s="102"/>
      <c r="GLZ72" s="102"/>
      <c r="GMA72" s="102"/>
      <c r="GMB72" s="102"/>
      <c r="GMC72" s="102"/>
      <c r="GMD72" s="102"/>
      <c r="GME72" s="102"/>
      <c r="GMF72" s="102"/>
      <c r="GMG72" s="102"/>
      <c r="GMH72" s="102"/>
      <c r="GMI72" s="102"/>
      <c r="GMJ72" s="102"/>
      <c r="GMK72" s="102"/>
      <c r="GML72" s="102"/>
      <c r="GMM72" s="102"/>
      <c r="GMN72" s="102"/>
      <c r="GMO72" s="102"/>
      <c r="GMP72" s="102"/>
      <c r="GMQ72" s="102"/>
      <c r="GMR72" s="102"/>
      <c r="GMS72" s="102"/>
      <c r="GMT72" s="102"/>
      <c r="GMU72" s="102"/>
      <c r="GMV72" s="102"/>
      <c r="GMW72" s="102"/>
      <c r="GMX72" s="102"/>
      <c r="GMY72" s="102"/>
      <c r="GMZ72" s="102"/>
      <c r="GNA72" s="102"/>
      <c r="GNB72" s="102"/>
      <c r="GNC72" s="102"/>
      <c r="GND72" s="102"/>
      <c r="GNE72" s="102"/>
      <c r="GNF72" s="102"/>
      <c r="GNG72" s="102"/>
      <c r="GNH72" s="102"/>
      <c r="GNI72" s="102"/>
      <c r="GNJ72" s="102"/>
      <c r="GNK72" s="102"/>
      <c r="GNL72" s="102"/>
      <c r="GNM72" s="102"/>
      <c r="GNN72" s="102"/>
      <c r="GNO72" s="102"/>
      <c r="GNP72" s="102"/>
      <c r="GNQ72" s="102"/>
      <c r="GNR72" s="102"/>
      <c r="GNS72" s="102"/>
      <c r="GNT72" s="102"/>
      <c r="GNU72" s="102"/>
      <c r="GNV72" s="102"/>
      <c r="GNW72" s="102"/>
      <c r="GNX72" s="102"/>
      <c r="GNY72" s="102"/>
      <c r="GNZ72" s="102"/>
      <c r="GOA72" s="102"/>
      <c r="GOB72" s="102"/>
      <c r="GOC72" s="102"/>
      <c r="GOD72" s="102"/>
      <c r="GOE72" s="102"/>
      <c r="GOF72" s="102"/>
      <c r="GOG72" s="102"/>
      <c r="GOH72" s="102"/>
      <c r="GOI72" s="102"/>
      <c r="GOJ72" s="102"/>
      <c r="GOK72" s="102"/>
      <c r="GOL72" s="102"/>
      <c r="GOM72" s="102"/>
      <c r="GON72" s="102"/>
      <c r="GOO72" s="102"/>
      <c r="GOP72" s="102"/>
      <c r="GOQ72" s="102"/>
      <c r="GOR72" s="102"/>
      <c r="GOS72" s="102"/>
      <c r="GOT72" s="102"/>
      <c r="GOU72" s="102"/>
      <c r="GOV72" s="102"/>
      <c r="GOW72" s="102"/>
      <c r="GOX72" s="102"/>
      <c r="GOY72" s="102"/>
      <c r="GOZ72" s="102"/>
      <c r="GPA72" s="102"/>
      <c r="GPB72" s="102"/>
      <c r="GPC72" s="102"/>
      <c r="GPD72" s="102"/>
      <c r="GPE72" s="102"/>
      <c r="GPF72" s="102"/>
      <c r="GPG72" s="102"/>
      <c r="GPH72" s="102"/>
      <c r="GPI72" s="102"/>
      <c r="GPJ72" s="102"/>
      <c r="GPK72" s="102"/>
      <c r="GPL72" s="102"/>
      <c r="GPM72" s="102"/>
      <c r="GPN72" s="102"/>
      <c r="GPO72" s="102"/>
      <c r="GPP72" s="102"/>
      <c r="GPQ72" s="102"/>
      <c r="GPR72" s="102"/>
      <c r="GPS72" s="102"/>
      <c r="GPT72" s="102"/>
      <c r="GPU72" s="102"/>
      <c r="GPV72" s="102"/>
      <c r="GPW72" s="102"/>
      <c r="GPX72" s="102"/>
      <c r="GPY72" s="102"/>
      <c r="GPZ72" s="102"/>
      <c r="GQA72" s="102"/>
      <c r="GQB72" s="102"/>
      <c r="GQC72" s="102"/>
      <c r="GQD72" s="102"/>
      <c r="GQE72" s="102"/>
      <c r="GQF72" s="102"/>
      <c r="GQG72" s="102"/>
      <c r="GQH72" s="102"/>
      <c r="GQI72" s="102"/>
      <c r="GQJ72" s="102"/>
      <c r="GQK72" s="102"/>
      <c r="GQL72" s="102"/>
      <c r="GQM72" s="102"/>
      <c r="GQN72" s="102"/>
      <c r="GQO72" s="102"/>
      <c r="GQP72" s="102"/>
      <c r="GQQ72" s="102"/>
      <c r="GQR72" s="102"/>
      <c r="GQS72" s="102"/>
      <c r="GQT72" s="102"/>
      <c r="GQU72" s="102"/>
      <c r="GQV72" s="102"/>
      <c r="GQW72" s="102"/>
      <c r="GQX72" s="102"/>
      <c r="GQY72" s="102"/>
      <c r="GQZ72" s="102"/>
      <c r="GRA72" s="102"/>
      <c r="GRB72" s="102"/>
      <c r="GRC72" s="102"/>
      <c r="GRD72" s="102"/>
      <c r="GRE72" s="102"/>
      <c r="GRF72" s="102"/>
      <c r="GRG72" s="102"/>
      <c r="GRH72" s="102"/>
      <c r="GRI72" s="102"/>
      <c r="GRJ72" s="102"/>
      <c r="GRK72" s="102"/>
      <c r="GRL72" s="102"/>
      <c r="GRM72" s="102"/>
      <c r="GRN72" s="102"/>
      <c r="GRO72" s="102"/>
      <c r="GRP72" s="102"/>
      <c r="GRQ72" s="102"/>
      <c r="GRR72" s="102"/>
      <c r="GRS72" s="102"/>
      <c r="GRT72" s="102"/>
      <c r="GRU72" s="102"/>
      <c r="GRV72" s="102"/>
      <c r="GRW72" s="102"/>
      <c r="GRX72" s="102"/>
      <c r="GRY72" s="102"/>
      <c r="GRZ72" s="102"/>
      <c r="GSA72" s="102"/>
      <c r="GSB72" s="102"/>
      <c r="GSC72" s="102"/>
      <c r="GSD72" s="102"/>
      <c r="GSE72" s="102"/>
      <c r="GSF72" s="102"/>
      <c r="GSG72" s="102"/>
      <c r="GSH72" s="102"/>
      <c r="GSI72" s="102"/>
      <c r="GSJ72" s="102"/>
      <c r="GSK72" s="102"/>
      <c r="GSL72" s="102"/>
      <c r="GSM72" s="102"/>
      <c r="GSN72" s="102"/>
      <c r="GSO72" s="102"/>
      <c r="GSP72" s="102"/>
      <c r="GSQ72" s="102"/>
      <c r="GSR72" s="102"/>
      <c r="GSS72" s="102"/>
      <c r="GST72" s="102"/>
      <c r="GSU72" s="102"/>
      <c r="GSV72" s="102"/>
      <c r="GSW72" s="102"/>
      <c r="GSX72" s="102"/>
      <c r="GSY72" s="102"/>
      <c r="GSZ72" s="102"/>
      <c r="GTA72" s="102"/>
      <c r="GTB72" s="102"/>
      <c r="GTC72" s="102"/>
      <c r="GTD72" s="102"/>
      <c r="GTE72" s="102"/>
      <c r="GTF72" s="102"/>
      <c r="GTG72" s="102"/>
      <c r="GTH72" s="102"/>
      <c r="GTI72" s="102"/>
      <c r="GTJ72" s="102"/>
      <c r="GTK72" s="102"/>
      <c r="GTL72" s="102"/>
      <c r="GTM72" s="102"/>
      <c r="GTN72" s="102"/>
      <c r="GTO72" s="102"/>
      <c r="GTP72" s="102"/>
      <c r="GTQ72" s="102"/>
      <c r="GTR72" s="102"/>
      <c r="GTS72" s="102"/>
      <c r="GTT72" s="102"/>
      <c r="GTU72" s="102"/>
      <c r="GTV72" s="102"/>
      <c r="GTW72" s="102"/>
      <c r="GTX72" s="102"/>
      <c r="GTY72" s="102"/>
      <c r="GTZ72" s="102"/>
      <c r="GUA72" s="102"/>
      <c r="GUB72" s="102"/>
      <c r="GUC72" s="102"/>
      <c r="GUD72" s="102"/>
      <c r="GUE72" s="102"/>
      <c r="GUF72" s="102"/>
      <c r="GUG72" s="102"/>
      <c r="GUH72" s="102"/>
      <c r="GUI72" s="102"/>
      <c r="GUJ72" s="102"/>
      <c r="GUK72" s="102"/>
      <c r="GUL72" s="102"/>
      <c r="GUM72" s="102"/>
      <c r="GUN72" s="102"/>
      <c r="GUO72" s="102"/>
      <c r="GUP72" s="102"/>
      <c r="GUQ72" s="102"/>
      <c r="GUR72" s="102"/>
      <c r="GUS72" s="102"/>
      <c r="GUT72" s="102"/>
      <c r="GUU72" s="102"/>
      <c r="GUV72" s="102"/>
      <c r="GUW72" s="102"/>
      <c r="GUX72" s="102"/>
      <c r="GUY72" s="102"/>
      <c r="GUZ72" s="102"/>
      <c r="GVA72" s="102"/>
      <c r="GVB72" s="102"/>
      <c r="GVC72" s="102"/>
      <c r="GVD72" s="102"/>
      <c r="GVE72" s="102"/>
      <c r="GVF72" s="102"/>
      <c r="GVG72" s="102"/>
      <c r="GVH72" s="102"/>
      <c r="GVI72" s="102"/>
      <c r="GVJ72" s="102"/>
      <c r="GVK72" s="102"/>
      <c r="GVL72" s="102"/>
      <c r="GVM72" s="102"/>
      <c r="GVN72" s="102"/>
      <c r="GVO72" s="102"/>
      <c r="GVP72" s="102"/>
      <c r="GVQ72" s="102"/>
      <c r="GVR72" s="102"/>
      <c r="GVS72" s="102"/>
      <c r="GVT72" s="102"/>
      <c r="GVU72" s="102"/>
      <c r="GVV72" s="102"/>
      <c r="GVW72" s="102"/>
      <c r="GVX72" s="102"/>
      <c r="GVY72" s="102"/>
      <c r="GVZ72" s="102"/>
      <c r="GWA72" s="102"/>
      <c r="GWB72" s="102"/>
      <c r="GWC72" s="102"/>
      <c r="GWD72" s="102"/>
      <c r="GWE72" s="102"/>
      <c r="GWF72" s="102"/>
      <c r="GWG72" s="102"/>
      <c r="GWH72" s="102"/>
      <c r="GWI72" s="102"/>
      <c r="GWJ72" s="102"/>
      <c r="GWK72" s="102"/>
      <c r="GWL72" s="102"/>
      <c r="GWM72" s="102"/>
      <c r="GWN72" s="102"/>
      <c r="GWO72" s="102"/>
      <c r="GWP72" s="102"/>
      <c r="GWQ72" s="102"/>
      <c r="GWR72" s="102"/>
      <c r="GWS72" s="102"/>
      <c r="GWT72" s="102"/>
      <c r="GWU72" s="102"/>
      <c r="GWV72" s="102"/>
      <c r="GWW72" s="102"/>
      <c r="GWX72" s="102"/>
      <c r="GWY72" s="102"/>
      <c r="GWZ72" s="102"/>
      <c r="GXA72" s="102"/>
      <c r="GXB72" s="102"/>
      <c r="GXC72" s="102"/>
      <c r="GXD72" s="102"/>
      <c r="GXE72" s="102"/>
      <c r="GXF72" s="102"/>
      <c r="GXG72" s="102"/>
      <c r="GXH72" s="102"/>
      <c r="GXI72" s="102"/>
      <c r="GXJ72" s="102"/>
      <c r="GXK72" s="102"/>
      <c r="GXL72" s="102"/>
      <c r="GXM72" s="102"/>
      <c r="GXN72" s="102"/>
      <c r="GXO72" s="102"/>
      <c r="GXP72" s="102"/>
      <c r="GXQ72" s="102"/>
      <c r="GXR72" s="102"/>
      <c r="GXS72" s="102"/>
      <c r="GXT72" s="102"/>
      <c r="GXU72" s="102"/>
      <c r="GXV72" s="102"/>
      <c r="GXW72" s="102"/>
      <c r="GXX72" s="102"/>
      <c r="GXY72" s="102"/>
      <c r="GXZ72" s="102"/>
      <c r="GYA72" s="102"/>
      <c r="GYB72" s="102"/>
      <c r="GYC72" s="102"/>
      <c r="GYD72" s="102"/>
      <c r="GYE72" s="102"/>
      <c r="GYF72" s="102"/>
      <c r="GYG72" s="102"/>
      <c r="GYH72" s="102"/>
      <c r="GYI72" s="102"/>
      <c r="GYJ72" s="102"/>
      <c r="GYK72" s="102"/>
      <c r="GYL72" s="102"/>
      <c r="GYM72" s="102"/>
      <c r="GYN72" s="102"/>
      <c r="GYO72" s="102"/>
      <c r="GYP72" s="102"/>
      <c r="GYQ72" s="102"/>
      <c r="GYR72" s="102"/>
      <c r="GYS72" s="102"/>
      <c r="GYT72" s="102"/>
      <c r="GYU72" s="102"/>
      <c r="GYV72" s="102"/>
      <c r="GYW72" s="102"/>
      <c r="GYX72" s="102"/>
      <c r="GYY72" s="102"/>
      <c r="GYZ72" s="102"/>
      <c r="GZA72" s="102"/>
      <c r="GZB72" s="102"/>
      <c r="GZC72" s="102"/>
      <c r="GZD72" s="102"/>
      <c r="GZE72" s="102"/>
      <c r="GZF72" s="102"/>
      <c r="GZG72" s="102"/>
      <c r="GZH72" s="102"/>
      <c r="GZI72" s="102"/>
      <c r="GZJ72" s="102"/>
      <c r="GZK72" s="102"/>
      <c r="GZL72" s="102"/>
      <c r="GZM72" s="102"/>
      <c r="GZN72" s="102"/>
      <c r="GZO72" s="102"/>
      <c r="GZP72" s="102"/>
      <c r="GZQ72" s="102"/>
      <c r="GZR72" s="102"/>
      <c r="GZS72" s="102"/>
      <c r="GZT72" s="102"/>
      <c r="GZU72" s="102"/>
      <c r="GZV72" s="102"/>
      <c r="GZW72" s="102"/>
      <c r="GZX72" s="102"/>
      <c r="GZY72" s="102"/>
      <c r="GZZ72" s="102"/>
      <c r="HAA72" s="102"/>
      <c r="HAB72" s="102"/>
      <c r="HAC72" s="102"/>
      <c r="HAD72" s="102"/>
      <c r="HAE72" s="102"/>
      <c r="HAF72" s="102"/>
      <c r="HAG72" s="102"/>
      <c r="HAH72" s="102"/>
      <c r="HAI72" s="102"/>
      <c r="HAJ72" s="102"/>
      <c r="HAK72" s="102"/>
      <c r="HAL72" s="102"/>
      <c r="HAM72" s="102"/>
      <c r="HAN72" s="102"/>
      <c r="HAO72" s="102"/>
      <c r="HAP72" s="102"/>
      <c r="HAQ72" s="102"/>
      <c r="HAR72" s="102"/>
      <c r="HAS72" s="102"/>
      <c r="HAT72" s="102"/>
      <c r="HAU72" s="102"/>
      <c r="HAV72" s="102"/>
      <c r="HAW72" s="102"/>
      <c r="HAX72" s="102"/>
      <c r="HAY72" s="102"/>
      <c r="HAZ72" s="102"/>
      <c r="HBA72" s="102"/>
      <c r="HBB72" s="102"/>
      <c r="HBC72" s="102"/>
      <c r="HBD72" s="102"/>
      <c r="HBE72" s="102"/>
      <c r="HBF72" s="102"/>
      <c r="HBG72" s="102"/>
      <c r="HBH72" s="102"/>
      <c r="HBI72" s="102"/>
      <c r="HBJ72" s="102"/>
      <c r="HBK72" s="102"/>
      <c r="HBL72" s="102"/>
      <c r="HBM72" s="102"/>
      <c r="HBN72" s="102"/>
      <c r="HBO72" s="102"/>
      <c r="HBP72" s="102"/>
      <c r="HBQ72" s="102"/>
      <c r="HBR72" s="102"/>
      <c r="HBS72" s="102"/>
      <c r="HBT72" s="102"/>
      <c r="HBU72" s="102"/>
      <c r="HBV72" s="102"/>
      <c r="HBW72" s="102"/>
      <c r="HBX72" s="102"/>
      <c r="HBY72" s="102"/>
      <c r="HBZ72" s="102"/>
      <c r="HCA72" s="102"/>
      <c r="HCB72" s="102"/>
      <c r="HCC72" s="102"/>
      <c r="HCD72" s="102"/>
      <c r="HCE72" s="102"/>
      <c r="HCF72" s="102"/>
      <c r="HCG72" s="102"/>
      <c r="HCH72" s="102"/>
      <c r="HCI72" s="102"/>
      <c r="HCJ72" s="102"/>
      <c r="HCK72" s="102"/>
      <c r="HCL72" s="102"/>
      <c r="HCM72" s="102"/>
      <c r="HCN72" s="102"/>
      <c r="HCO72" s="102"/>
      <c r="HCP72" s="102"/>
      <c r="HCQ72" s="102"/>
      <c r="HCR72" s="102"/>
      <c r="HCS72" s="102"/>
      <c r="HCT72" s="102"/>
      <c r="HCU72" s="102"/>
      <c r="HCV72" s="102"/>
      <c r="HCW72" s="102"/>
      <c r="HCX72" s="102"/>
      <c r="HCY72" s="102"/>
      <c r="HCZ72" s="102"/>
      <c r="HDA72" s="102"/>
      <c r="HDB72" s="102"/>
      <c r="HDC72" s="102"/>
      <c r="HDD72" s="102"/>
      <c r="HDE72" s="102"/>
      <c r="HDF72" s="102"/>
      <c r="HDG72" s="102"/>
      <c r="HDH72" s="102"/>
      <c r="HDI72" s="102"/>
      <c r="HDJ72" s="102"/>
      <c r="HDK72" s="102"/>
      <c r="HDL72" s="102"/>
      <c r="HDM72" s="102"/>
      <c r="HDN72" s="102"/>
      <c r="HDO72" s="102"/>
      <c r="HDP72" s="102"/>
      <c r="HDQ72" s="102"/>
      <c r="HDR72" s="102"/>
      <c r="HDS72" s="102"/>
      <c r="HDT72" s="102"/>
      <c r="HDU72" s="102"/>
      <c r="HDV72" s="102"/>
      <c r="HDW72" s="102"/>
      <c r="HDX72" s="102"/>
      <c r="HDY72" s="102"/>
      <c r="HDZ72" s="102"/>
      <c r="HEA72" s="102"/>
      <c r="HEB72" s="102"/>
      <c r="HEC72" s="102"/>
      <c r="HED72" s="102"/>
      <c r="HEE72" s="102"/>
      <c r="HEF72" s="102"/>
      <c r="HEG72" s="102"/>
      <c r="HEH72" s="102"/>
      <c r="HEI72" s="102"/>
      <c r="HEJ72" s="102"/>
      <c r="HEK72" s="102"/>
      <c r="HEL72" s="102"/>
      <c r="HEM72" s="102"/>
      <c r="HEN72" s="102"/>
      <c r="HEO72" s="102"/>
      <c r="HEP72" s="102"/>
      <c r="HEQ72" s="102"/>
      <c r="HER72" s="102"/>
      <c r="HES72" s="102"/>
      <c r="HET72" s="102"/>
      <c r="HEU72" s="102"/>
      <c r="HEV72" s="102"/>
      <c r="HEW72" s="102"/>
      <c r="HEX72" s="102"/>
      <c r="HEY72" s="102"/>
      <c r="HEZ72" s="102"/>
      <c r="HFA72" s="102"/>
      <c r="HFB72" s="102"/>
      <c r="HFC72" s="102"/>
      <c r="HFD72" s="102"/>
      <c r="HFE72" s="102"/>
      <c r="HFF72" s="102"/>
      <c r="HFG72" s="102"/>
      <c r="HFH72" s="102"/>
      <c r="HFI72" s="102"/>
      <c r="HFJ72" s="102"/>
      <c r="HFK72" s="102"/>
      <c r="HFL72" s="102"/>
      <c r="HFM72" s="102"/>
      <c r="HFN72" s="102"/>
      <c r="HFO72" s="102"/>
      <c r="HFP72" s="102"/>
      <c r="HFQ72" s="102"/>
      <c r="HFR72" s="102"/>
      <c r="HFS72" s="102"/>
      <c r="HFT72" s="102"/>
      <c r="HFU72" s="102"/>
      <c r="HFV72" s="102"/>
      <c r="HFW72" s="102"/>
      <c r="HFX72" s="102"/>
      <c r="HFY72" s="102"/>
      <c r="HFZ72" s="102"/>
      <c r="HGA72" s="102"/>
      <c r="HGB72" s="102"/>
      <c r="HGC72" s="102"/>
      <c r="HGD72" s="102"/>
      <c r="HGE72" s="102"/>
      <c r="HGF72" s="102"/>
      <c r="HGG72" s="102"/>
      <c r="HGH72" s="102"/>
      <c r="HGI72" s="102"/>
      <c r="HGJ72" s="102"/>
      <c r="HGK72" s="102"/>
      <c r="HGL72" s="102"/>
      <c r="HGM72" s="102"/>
      <c r="HGN72" s="102"/>
      <c r="HGO72" s="102"/>
      <c r="HGP72" s="102"/>
      <c r="HGQ72" s="102"/>
      <c r="HGR72" s="102"/>
      <c r="HGS72" s="102"/>
      <c r="HGT72" s="102"/>
      <c r="HGU72" s="102"/>
      <c r="HGV72" s="102"/>
      <c r="HGW72" s="102"/>
      <c r="HGX72" s="102"/>
      <c r="HGY72" s="102"/>
      <c r="HGZ72" s="102"/>
      <c r="HHA72" s="102"/>
      <c r="HHB72" s="102"/>
      <c r="HHC72" s="102"/>
      <c r="HHD72" s="102"/>
      <c r="HHE72" s="102"/>
      <c r="HHF72" s="102"/>
      <c r="HHG72" s="102"/>
      <c r="HHH72" s="102"/>
      <c r="HHI72" s="102"/>
      <c r="HHJ72" s="102"/>
      <c r="HHK72" s="102"/>
      <c r="HHL72" s="102"/>
      <c r="HHM72" s="102"/>
      <c r="HHN72" s="102"/>
      <c r="HHO72" s="102"/>
      <c r="HHP72" s="102"/>
      <c r="HHQ72" s="102"/>
      <c r="HHR72" s="102"/>
      <c r="HHS72" s="102"/>
      <c r="HHT72" s="102"/>
      <c r="HHU72" s="102"/>
      <c r="HHV72" s="102"/>
      <c r="HHW72" s="102"/>
      <c r="HHX72" s="102"/>
      <c r="HHY72" s="102"/>
      <c r="HHZ72" s="102"/>
      <c r="HIA72" s="102"/>
      <c r="HIB72" s="102"/>
      <c r="HIC72" s="102"/>
      <c r="HID72" s="102"/>
      <c r="HIE72" s="102"/>
      <c r="HIF72" s="102"/>
      <c r="HIG72" s="102"/>
      <c r="HIH72" s="102"/>
      <c r="HII72" s="102"/>
      <c r="HIJ72" s="102"/>
      <c r="HIK72" s="102"/>
      <c r="HIL72" s="102"/>
      <c r="HIM72" s="102"/>
      <c r="HIN72" s="102"/>
      <c r="HIO72" s="102"/>
      <c r="HIP72" s="102"/>
      <c r="HIQ72" s="102"/>
      <c r="HIR72" s="102"/>
      <c r="HIS72" s="102"/>
      <c r="HIT72" s="102"/>
      <c r="HIU72" s="102"/>
      <c r="HIV72" s="102"/>
      <c r="HIW72" s="102"/>
      <c r="HIX72" s="102"/>
      <c r="HIY72" s="102"/>
      <c r="HIZ72" s="102"/>
      <c r="HJA72" s="102"/>
      <c r="HJB72" s="102"/>
      <c r="HJC72" s="102"/>
      <c r="HJD72" s="102"/>
      <c r="HJE72" s="102"/>
      <c r="HJF72" s="102"/>
      <c r="HJG72" s="102"/>
      <c r="HJH72" s="102"/>
      <c r="HJI72" s="102"/>
      <c r="HJJ72" s="102"/>
      <c r="HJK72" s="102"/>
      <c r="HJL72" s="102"/>
      <c r="HJM72" s="102"/>
      <c r="HJN72" s="102"/>
      <c r="HJO72" s="102"/>
      <c r="HJP72" s="102"/>
      <c r="HJQ72" s="102"/>
      <c r="HJR72" s="102"/>
      <c r="HJS72" s="102"/>
      <c r="HJT72" s="102"/>
      <c r="HJU72" s="102"/>
      <c r="HJV72" s="102"/>
      <c r="HJW72" s="102"/>
      <c r="HJX72" s="102"/>
      <c r="HJY72" s="102"/>
      <c r="HJZ72" s="102"/>
      <c r="HKA72" s="102"/>
      <c r="HKB72" s="102"/>
      <c r="HKC72" s="102"/>
      <c r="HKD72" s="102"/>
      <c r="HKE72" s="102"/>
      <c r="HKF72" s="102"/>
      <c r="HKG72" s="102"/>
      <c r="HKH72" s="102"/>
      <c r="HKI72" s="102"/>
      <c r="HKJ72" s="102"/>
      <c r="HKK72" s="102"/>
      <c r="HKL72" s="102"/>
      <c r="HKM72" s="102"/>
      <c r="HKN72" s="102"/>
      <c r="HKO72" s="102"/>
      <c r="HKP72" s="102"/>
      <c r="HKQ72" s="102"/>
      <c r="HKR72" s="102"/>
      <c r="HKS72" s="102"/>
      <c r="HKT72" s="102"/>
      <c r="HKU72" s="102"/>
      <c r="HKV72" s="102"/>
      <c r="HKW72" s="102"/>
      <c r="HKX72" s="102"/>
      <c r="HKY72" s="102"/>
      <c r="HKZ72" s="102"/>
      <c r="HLA72" s="102"/>
      <c r="HLB72" s="102"/>
      <c r="HLC72" s="102"/>
      <c r="HLD72" s="102"/>
      <c r="HLE72" s="102"/>
      <c r="HLF72" s="102"/>
      <c r="HLG72" s="102"/>
      <c r="HLH72" s="102"/>
      <c r="HLI72" s="102"/>
      <c r="HLJ72" s="102"/>
      <c r="HLK72" s="102"/>
      <c r="HLL72" s="102"/>
      <c r="HLM72" s="102"/>
      <c r="HLN72" s="102"/>
      <c r="HLO72" s="102"/>
      <c r="HLP72" s="102"/>
      <c r="HLQ72" s="102"/>
      <c r="HLR72" s="102"/>
      <c r="HLS72" s="102"/>
      <c r="HLT72" s="102"/>
      <c r="HLU72" s="102"/>
      <c r="HLV72" s="102"/>
      <c r="HLW72" s="102"/>
      <c r="HLX72" s="102"/>
      <c r="HLY72" s="102"/>
      <c r="HLZ72" s="102"/>
      <c r="HMA72" s="102"/>
      <c r="HMB72" s="102"/>
      <c r="HMC72" s="102"/>
      <c r="HMD72" s="102"/>
      <c r="HME72" s="102"/>
      <c r="HMF72" s="102"/>
      <c r="HMG72" s="102"/>
      <c r="HMH72" s="102"/>
      <c r="HMI72" s="102"/>
      <c r="HMJ72" s="102"/>
      <c r="HMK72" s="102"/>
      <c r="HML72" s="102"/>
      <c r="HMM72" s="102"/>
      <c r="HMN72" s="102"/>
      <c r="HMO72" s="102"/>
      <c r="HMP72" s="102"/>
      <c r="HMQ72" s="102"/>
      <c r="HMR72" s="102"/>
      <c r="HMS72" s="102"/>
      <c r="HMT72" s="102"/>
      <c r="HMU72" s="102"/>
      <c r="HMV72" s="102"/>
      <c r="HMW72" s="102"/>
      <c r="HMX72" s="102"/>
      <c r="HMY72" s="102"/>
      <c r="HMZ72" s="102"/>
      <c r="HNA72" s="102"/>
      <c r="HNB72" s="102"/>
      <c r="HNC72" s="102"/>
      <c r="HND72" s="102"/>
      <c r="HNE72" s="102"/>
      <c r="HNF72" s="102"/>
      <c r="HNG72" s="102"/>
      <c r="HNH72" s="102"/>
      <c r="HNI72" s="102"/>
      <c r="HNJ72" s="102"/>
      <c r="HNK72" s="102"/>
      <c r="HNL72" s="102"/>
      <c r="HNM72" s="102"/>
      <c r="HNN72" s="102"/>
      <c r="HNO72" s="102"/>
      <c r="HNP72" s="102"/>
      <c r="HNQ72" s="102"/>
      <c r="HNR72" s="102"/>
      <c r="HNS72" s="102"/>
      <c r="HNT72" s="102"/>
      <c r="HNU72" s="102"/>
      <c r="HNV72" s="102"/>
      <c r="HNW72" s="102"/>
      <c r="HNX72" s="102"/>
      <c r="HNY72" s="102"/>
      <c r="HNZ72" s="102"/>
      <c r="HOA72" s="102"/>
      <c r="HOB72" s="102"/>
      <c r="HOC72" s="102"/>
      <c r="HOD72" s="102"/>
      <c r="HOE72" s="102"/>
      <c r="HOF72" s="102"/>
      <c r="HOG72" s="102"/>
      <c r="HOH72" s="102"/>
      <c r="HOI72" s="102"/>
      <c r="HOJ72" s="102"/>
      <c r="HOK72" s="102"/>
      <c r="HOL72" s="102"/>
      <c r="HOM72" s="102"/>
      <c r="HON72" s="102"/>
      <c r="HOO72" s="102"/>
      <c r="HOP72" s="102"/>
      <c r="HOQ72" s="102"/>
      <c r="HOR72" s="102"/>
      <c r="HOS72" s="102"/>
      <c r="HOT72" s="102"/>
      <c r="HOU72" s="102"/>
      <c r="HOV72" s="102"/>
      <c r="HOW72" s="102"/>
      <c r="HOX72" s="102"/>
      <c r="HOY72" s="102"/>
      <c r="HOZ72" s="102"/>
      <c r="HPA72" s="102"/>
      <c r="HPB72" s="102"/>
      <c r="HPC72" s="102"/>
      <c r="HPD72" s="102"/>
      <c r="HPE72" s="102"/>
      <c r="HPF72" s="102"/>
      <c r="HPG72" s="102"/>
      <c r="HPH72" s="102"/>
      <c r="HPI72" s="102"/>
      <c r="HPJ72" s="102"/>
      <c r="HPK72" s="102"/>
      <c r="HPL72" s="102"/>
      <c r="HPM72" s="102"/>
      <c r="HPN72" s="102"/>
      <c r="HPO72" s="102"/>
      <c r="HPP72" s="102"/>
      <c r="HPQ72" s="102"/>
      <c r="HPR72" s="102"/>
      <c r="HPS72" s="102"/>
      <c r="HPT72" s="102"/>
      <c r="HPU72" s="102"/>
      <c r="HPV72" s="102"/>
      <c r="HPW72" s="102"/>
      <c r="HPX72" s="102"/>
      <c r="HPY72" s="102"/>
      <c r="HPZ72" s="102"/>
      <c r="HQA72" s="102"/>
      <c r="HQB72" s="102"/>
      <c r="HQC72" s="102"/>
      <c r="HQD72" s="102"/>
      <c r="HQE72" s="102"/>
      <c r="HQF72" s="102"/>
      <c r="HQG72" s="102"/>
      <c r="HQH72" s="102"/>
      <c r="HQI72" s="102"/>
      <c r="HQJ72" s="102"/>
      <c r="HQK72" s="102"/>
      <c r="HQL72" s="102"/>
      <c r="HQM72" s="102"/>
      <c r="HQN72" s="102"/>
      <c r="HQO72" s="102"/>
      <c r="HQP72" s="102"/>
      <c r="HQQ72" s="102"/>
      <c r="HQR72" s="102"/>
      <c r="HQS72" s="102"/>
      <c r="HQT72" s="102"/>
      <c r="HQU72" s="102"/>
      <c r="HQV72" s="102"/>
      <c r="HQW72" s="102"/>
      <c r="HQX72" s="102"/>
      <c r="HQY72" s="102"/>
      <c r="HQZ72" s="102"/>
      <c r="HRA72" s="102"/>
      <c r="HRB72" s="102"/>
      <c r="HRC72" s="102"/>
      <c r="HRD72" s="102"/>
      <c r="HRE72" s="102"/>
      <c r="HRF72" s="102"/>
      <c r="HRG72" s="102"/>
      <c r="HRH72" s="102"/>
      <c r="HRI72" s="102"/>
      <c r="HRJ72" s="102"/>
      <c r="HRK72" s="102"/>
      <c r="HRL72" s="102"/>
      <c r="HRM72" s="102"/>
      <c r="HRN72" s="102"/>
      <c r="HRO72" s="102"/>
      <c r="HRP72" s="102"/>
      <c r="HRQ72" s="102"/>
      <c r="HRR72" s="102"/>
      <c r="HRS72" s="102"/>
      <c r="HRT72" s="102"/>
      <c r="HRU72" s="102"/>
      <c r="HRV72" s="102"/>
      <c r="HRW72" s="102"/>
      <c r="HRX72" s="102"/>
      <c r="HRY72" s="102"/>
      <c r="HRZ72" s="102"/>
      <c r="HSA72" s="102"/>
      <c r="HSB72" s="102"/>
      <c r="HSC72" s="102"/>
      <c r="HSD72" s="102"/>
      <c r="HSE72" s="102"/>
      <c r="HSF72" s="102"/>
      <c r="HSG72" s="102"/>
      <c r="HSH72" s="102"/>
      <c r="HSI72" s="102"/>
      <c r="HSJ72" s="102"/>
      <c r="HSK72" s="102"/>
      <c r="HSL72" s="102"/>
      <c r="HSM72" s="102"/>
      <c r="HSN72" s="102"/>
      <c r="HSO72" s="102"/>
      <c r="HSP72" s="102"/>
      <c r="HSQ72" s="102"/>
      <c r="HSR72" s="102"/>
      <c r="HSS72" s="102"/>
      <c r="HST72" s="102"/>
      <c r="HSU72" s="102"/>
      <c r="HSV72" s="102"/>
      <c r="HSW72" s="102"/>
      <c r="HSX72" s="102"/>
      <c r="HSY72" s="102"/>
      <c r="HSZ72" s="102"/>
      <c r="HTA72" s="102"/>
      <c r="HTB72" s="102"/>
      <c r="HTC72" s="102"/>
      <c r="HTD72" s="102"/>
      <c r="HTE72" s="102"/>
      <c r="HTF72" s="102"/>
      <c r="HTG72" s="102"/>
      <c r="HTH72" s="102"/>
      <c r="HTI72" s="102"/>
      <c r="HTJ72" s="102"/>
      <c r="HTK72" s="102"/>
      <c r="HTL72" s="102"/>
      <c r="HTM72" s="102"/>
      <c r="HTN72" s="102"/>
      <c r="HTO72" s="102"/>
      <c r="HTP72" s="102"/>
      <c r="HTQ72" s="102"/>
      <c r="HTR72" s="102"/>
      <c r="HTS72" s="102"/>
      <c r="HTT72" s="102"/>
      <c r="HTU72" s="102"/>
      <c r="HTV72" s="102"/>
      <c r="HTW72" s="102"/>
      <c r="HTX72" s="102"/>
      <c r="HTY72" s="102"/>
      <c r="HTZ72" s="102"/>
      <c r="HUA72" s="102"/>
      <c r="HUB72" s="102"/>
      <c r="HUC72" s="102"/>
      <c r="HUD72" s="102"/>
      <c r="HUE72" s="102"/>
      <c r="HUF72" s="102"/>
      <c r="HUG72" s="102"/>
      <c r="HUH72" s="102"/>
      <c r="HUI72" s="102"/>
      <c r="HUJ72" s="102"/>
      <c r="HUK72" s="102"/>
      <c r="HUL72" s="102"/>
      <c r="HUM72" s="102"/>
      <c r="HUN72" s="102"/>
      <c r="HUO72" s="102"/>
      <c r="HUP72" s="102"/>
      <c r="HUQ72" s="102"/>
      <c r="HUR72" s="102"/>
      <c r="HUS72" s="102"/>
      <c r="HUT72" s="102"/>
      <c r="HUU72" s="102"/>
      <c r="HUV72" s="102"/>
      <c r="HUW72" s="102"/>
      <c r="HUX72" s="102"/>
      <c r="HUY72" s="102"/>
      <c r="HUZ72" s="102"/>
      <c r="HVA72" s="102"/>
      <c r="HVB72" s="102"/>
      <c r="HVC72" s="102"/>
      <c r="HVD72" s="102"/>
      <c r="HVE72" s="102"/>
      <c r="HVF72" s="102"/>
      <c r="HVG72" s="102"/>
      <c r="HVH72" s="102"/>
      <c r="HVI72" s="102"/>
      <c r="HVJ72" s="102"/>
      <c r="HVK72" s="102"/>
      <c r="HVL72" s="102"/>
      <c r="HVM72" s="102"/>
      <c r="HVN72" s="102"/>
      <c r="HVO72" s="102"/>
      <c r="HVP72" s="102"/>
      <c r="HVQ72" s="102"/>
      <c r="HVR72" s="102"/>
      <c r="HVS72" s="102"/>
      <c r="HVT72" s="102"/>
      <c r="HVU72" s="102"/>
      <c r="HVV72" s="102"/>
      <c r="HVW72" s="102"/>
      <c r="HVX72" s="102"/>
      <c r="HVY72" s="102"/>
      <c r="HVZ72" s="102"/>
      <c r="HWA72" s="102"/>
      <c r="HWB72" s="102"/>
      <c r="HWC72" s="102"/>
      <c r="HWD72" s="102"/>
      <c r="HWE72" s="102"/>
      <c r="HWF72" s="102"/>
      <c r="HWG72" s="102"/>
      <c r="HWH72" s="102"/>
      <c r="HWI72" s="102"/>
      <c r="HWJ72" s="102"/>
      <c r="HWK72" s="102"/>
      <c r="HWL72" s="102"/>
      <c r="HWM72" s="102"/>
      <c r="HWN72" s="102"/>
      <c r="HWO72" s="102"/>
      <c r="HWP72" s="102"/>
      <c r="HWQ72" s="102"/>
      <c r="HWR72" s="102"/>
      <c r="HWS72" s="102"/>
      <c r="HWT72" s="102"/>
      <c r="HWU72" s="102"/>
      <c r="HWV72" s="102"/>
      <c r="HWW72" s="102"/>
      <c r="HWX72" s="102"/>
      <c r="HWY72" s="102"/>
      <c r="HWZ72" s="102"/>
      <c r="HXA72" s="102"/>
      <c r="HXB72" s="102"/>
      <c r="HXC72" s="102"/>
      <c r="HXD72" s="102"/>
      <c r="HXE72" s="102"/>
      <c r="HXF72" s="102"/>
      <c r="HXG72" s="102"/>
      <c r="HXH72" s="102"/>
      <c r="HXI72" s="102"/>
      <c r="HXJ72" s="102"/>
      <c r="HXK72" s="102"/>
      <c r="HXL72" s="102"/>
      <c r="HXM72" s="102"/>
      <c r="HXN72" s="102"/>
      <c r="HXO72" s="102"/>
      <c r="HXP72" s="102"/>
      <c r="HXQ72" s="102"/>
      <c r="HXR72" s="102"/>
      <c r="HXS72" s="102"/>
      <c r="HXT72" s="102"/>
      <c r="HXU72" s="102"/>
      <c r="HXV72" s="102"/>
      <c r="HXW72" s="102"/>
      <c r="HXX72" s="102"/>
      <c r="HXY72" s="102"/>
      <c r="HXZ72" s="102"/>
      <c r="HYA72" s="102"/>
      <c r="HYB72" s="102"/>
      <c r="HYC72" s="102"/>
      <c r="HYD72" s="102"/>
      <c r="HYE72" s="102"/>
      <c r="HYF72" s="102"/>
      <c r="HYG72" s="102"/>
      <c r="HYH72" s="102"/>
      <c r="HYI72" s="102"/>
      <c r="HYJ72" s="102"/>
      <c r="HYK72" s="102"/>
      <c r="HYL72" s="102"/>
      <c r="HYM72" s="102"/>
      <c r="HYN72" s="102"/>
      <c r="HYO72" s="102"/>
      <c r="HYP72" s="102"/>
      <c r="HYQ72" s="102"/>
      <c r="HYR72" s="102"/>
      <c r="HYS72" s="102"/>
      <c r="HYT72" s="102"/>
      <c r="HYU72" s="102"/>
      <c r="HYV72" s="102"/>
      <c r="HYW72" s="102"/>
      <c r="HYX72" s="102"/>
      <c r="HYY72" s="102"/>
      <c r="HYZ72" s="102"/>
      <c r="HZA72" s="102"/>
      <c r="HZB72" s="102"/>
      <c r="HZC72" s="102"/>
      <c r="HZD72" s="102"/>
      <c r="HZE72" s="102"/>
      <c r="HZF72" s="102"/>
      <c r="HZG72" s="102"/>
      <c r="HZH72" s="102"/>
      <c r="HZI72" s="102"/>
      <c r="HZJ72" s="102"/>
      <c r="HZK72" s="102"/>
      <c r="HZL72" s="102"/>
      <c r="HZM72" s="102"/>
      <c r="HZN72" s="102"/>
      <c r="HZO72" s="102"/>
      <c r="HZP72" s="102"/>
      <c r="HZQ72" s="102"/>
      <c r="HZR72" s="102"/>
      <c r="HZS72" s="102"/>
      <c r="HZT72" s="102"/>
      <c r="HZU72" s="102"/>
      <c r="HZV72" s="102"/>
      <c r="HZW72" s="102"/>
      <c r="HZX72" s="102"/>
      <c r="HZY72" s="102"/>
      <c r="HZZ72" s="102"/>
      <c r="IAA72" s="102"/>
      <c r="IAB72" s="102"/>
      <c r="IAC72" s="102"/>
      <c r="IAD72" s="102"/>
      <c r="IAE72" s="102"/>
      <c r="IAF72" s="102"/>
      <c r="IAG72" s="102"/>
      <c r="IAH72" s="102"/>
      <c r="IAI72" s="102"/>
      <c r="IAJ72" s="102"/>
      <c r="IAK72" s="102"/>
      <c r="IAL72" s="102"/>
      <c r="IAM72" s="102"/>
      <c r="IAN72" s="102"/>
      <c r="IAO72" s="102"/>
      <c r="IAP72" s="102"/>
      <c r="IAQ72" s="102"/>
      <c r="IAR72" s="102"/>
      <c r="IAS72" s="102"/>
      <c r="IAT72" s="102"/>
      <c r="IAU72" s="102"/>
      <c r="IAV72" s="102"/>
      <c r="IAW72" s="102"/>
      <c r="IAX72" s="102"/>
      <c r="IAY72" s="102"/>
      <c r="IAZ72" s="102"/>
      <c r="IBA72" s="102"/>
      <c r="IBB72" s="102"/>
      <c r="IBC72" s="102"/>
      <c r="IBD72" s="102"/>
      <c r="IBE72" s="102"/>
      <c r="IBF72" s="102"/>
      <c r="IBG72" s="102"/>
      <c r="IBH72" s="102"/>
      <c r="IBI72" s="102"/>
      <c r="IBJ72" s="102"/>
      <c r="IBK72" s="102"/>
      <c r="IBL72" s="102"/>
      <c r="IBM72" s="102"/>
      <c r="IBN72" s="102"/>
      <c r="IBO72" s="102"/>
      <c r="IBP72" s="102"/>
      <c r="IBQ72" s="102"/>
      <c r="IBR72" s="102"/>
      <c r="IBS72" s="102"/>
      <c r="IBT72" s="102"/>
      <c r="IBU72" s="102"/>
      <c r="IBV72" s="102"/>
      <c r="IBW72" s="102"/>
      <c r="IBX72" s="102"/>
      <c r="IBY72" s="102"/>
      <c r="IBZ72" s="102"/>
      <c r="ICA72" s="102"/>
      <c r="ICB72" s="102"/>
      <c r="ICC72" s="102"/>
      <c r="ICD72" s="102"/>
      <c r="ICE72" s="102"/>
      <c r="ICF72" s="102"/>
      <c r="ICG72" s="102"/>
      <c r="ICH72" s="102"/>
      <c r="ICI72" s="102"/>
      <c r="ICJ72" s="102"/>
      <c r="ICK72" s="102"/>
      <c r="ICL72" s="102"/>
      <c r="ICM72" s="102"/>
      <c r="ICN72" s="102"/>
      <c r="ICO72" s="102"/>
      <c r="ICP72" s="102"/>
      <c r="ICQ72" s="102"/>
      <c r="ICR72" s="102"/>
      <c r="ICS72" s="102"/>
      <c r="ICT72" s="102"/>
      <c r="ICU72" s="102"/>
      <c r="ICV72" s="102"/>
      <c r="ICW72" s="102"/>
      <c r="ICX72" s="102"/>
      <c r="ICY72" s="102"/>
      <c r="ICZ72" s="102"/>
      <c r="IDA72" s="102"/>
      <c r="IDB72" s="102"/>
      <c r="IDC72" s="102"/>
      <c r="IDD72" s="102"/>
      <c r="IDE72" s="102"/>
      <c r="IDF72" s="102"/>
      <c r="IDG72" s="102"/>
      <c r="IDH72" s="102"/>
      <c r="IDI72" s="102"/>
      <c r="IDJ72" s="102"/>
      <c r="IDK72" s="102"/>
      <c r="IDL72" s="102"/>
      <c r="IDM72" s="102"/>
      <c r="IDN72" s="102"/>
      <c r="IDO72" s="102"/>
      <c r="IDP72" s="102"/>
      <c r="IDQ72" s="102"/>
      <c r="IDR72" s="102"/>
      <c r="IDS72" s="102"/>
      <c r="IDT72" s="102"/>
      <c r="IDU72" s="102"/>
      <c r="IDV72" s="102"/>
      <c r="IDW72" s="102"/>
      <c r="IDX72" s="102"/>
      <c r="IDY72" s="102"/>
      <c r="IDZ72" s="102"/>
      <c r="IEA72" s="102"/>
      <c r="IEB72" s="102"/>
      <c r="IEC72" s="102"/>
      <c r="IED72" s="102"/>
      <c r="IEE72" s="102"/>
      <c r="IEF72" s="102"/>
      <c r="IEG72" s="102"/>
      <c r="IEH72" s="102"/>
      <c r="IEI72" s="102"/>
      <c r="IEJ72" s="102"/>
      <c r="IEK72" s="102"/>
      <c r="IEL72" s="102"/>
      <c r="IEM72" s="102"/>
      <c r="IEN72" s="102"/>
      <c r="IEO72" s="102"/>
      <c r="IEP72" s="102"/>
      <c r="IEQ72" s="102"/>
      <c r="IER72" s="102"/>
      <c r="IES72" s="102"/>
      <c r="IET72" s="102"/>
      <c r="IEU72" s="102"/>
      <c r="IEV72" s="102"/>
      <c r="IEW72" s="102"/>
      <c r="IEX72" s="102"/>
      <c r="IEY72" s="102"/>
      <c r="IEZ72" s="102"/>
      <c r="IFA72" s="102"/>
      <c r="IFB72" s="102"/>
      <c r="IFC72" s="102"/>
      <c r="IFD72" s="102"/>
      <c r="IFE72" s="102"/>
      <c r="IFF72" s="102"/>
      <c r="IFG72" s="102"/>
      <c r="IFH72" s="102"/>
      <c r="IFI72" s="102"/>
      <c r="IFJ72" s="102"/>
      <c r="IFK72" s="102"/>
      <c r="IFL72" s="102"/>
      <c r="IFM72" s="102"/>
      <c r="IFN72" s="102"/>
      <c r="IFO72" s="102"/>
      <c r="IFP72" s="102"/>
      <c r="IFQ72" s="102"/>
      <c r="IFR72" s="102"/>
      <c r="IFS72" s="102"/>
      <c r="IFT72" s="102"/>
      <c r="IFU72" s="102"/>
      <c r="IFV72" s="102"/>
      <c r="IFW72" s="102"/>
      <c r="IFX72" s="102"/>
      <c r="IFY72" s="102"/>
      <c r="IFZ72" s="102"/>
      <c r="IGA72" s="102"/>
      <c r="IGB72" s="102"/>
      <c r="IGC72" s="102"/>
      <c r="IGD72" s="102"/>
      <c r="IGE72" s="102"/>
      <c r="IGF72" s="102"/>
      <c r="IGG72" s="102"/>
      <c r="IGH72" s="102"/>
      <c r="IGI72" s="102"/>
      <c r="IGJ72" s="102"/>
      <c r="IGK72" s="102"/>
      <c r="IGL72" s="102"/>
      <c r="IGM72" s="102"/>
      <c r="IGN72" s="102"/>
      <c r="IGO72" s="102"/>
      <c r="IGP72" s="102"/>
      <c r="IGQ72" s="102"/>
      <c r="IGR72" s="102"/>
      <c r="IGS72" s="102"/>
      <c r="IGT72" s="102"/>
      <c r="IGU72" s="102"/>
      <c r="IGV72" s="102"/>
      <c r="IGW72" s="102"/>
      <c r="IGX72" s="102"/>
      <c r="IGY72" s="102"/>
      <c r="IGZ72" s="102"/>
      <c r="IHA72" s="102"/>
      <c r="IHB72" s="102"/>
      <c r="IHC72" s="102"/>
      <c r="IHD72" s="102"/>
      <c r="IHE72" s="102"/>
      <c r="IHF72" s="102"/>
      <c r="IHG72" s="102"/>
      <c r="IHH72" s="102"/>
      <c r="IHI72" s="102"/>
      <c r="IHJ72" s="102"/>
      <c r="IHK72" s="102"/>
      <c r="IHL72" s="102"/>
      <c r="IHM72" s="102"/>
      <c r="IHN72" s="102"/>
      <c r="IHO72" s="102"/>
      <c r="IHP72" s="102"/>
      <c r="IHQ72" s="102"/>
      <c r="IHR72" s="102"/>
      <c r="IHS72" s="102"/>
      <c r="IHT72" s="102"/>
      <c r="IHU72" s="102"/>
      <c r="IHV72" s="102"/>
      <c r="IHW72" s="102"/>
      <c r="IHX72" s="102"/>
      <c r="IHY72" s="102"/>
      <c r="IHZ72" s="102"/>
      <c r="IIA72" s="102"/>
      <c r="IIB72" s="102"/>
      <c r="IIC72" s="102"/>
      <c r="IID72" s="102"/>
      <c r="IIE72" s="102"/>
      <c r="IIF72" s="102"/>
      <c r="IIG72" s="102"/>
      <c r="IIH72" s="102"/>
      <c r="III72" s="102"/>
      <c r="IIJ72" s="102"/>
      <c r="IIK72" s="102"/>
      <c r="IIL72" s="102"/>
      <c r="IIM72" s="102"/>
      <c r="IIN72" s="102"/>
      <c r="IIO72" s="102"/>
      <c r="IIP72" s="102"/>
      <c r="IIQ72" s="102"/>
      <c r="IIR72" s="102"/>
      <c r="IIS72" s="102"/>
      <c r="IIT72" s="102"/>
      <c r="IIU72" s="102"/>
      <c r="IIV72" s="102"/>
      <c r="IIW72" s="102"/>
      <c r="IIX72" s="102"/>
      <c r="IIY72" s="102"/>
      <c r="IIZ72" s="102"/>
      <c r="IJA72" s="102"/>
      <c r="IJB72" s="102"/>
      <c r="IJC72" s="102"/>
      <c r="IJD72" s="102"/>
      <c r="IJE72" s="102"/>
      <c r="IJF72" s="102"/>
      <c r="IJG72" s="102"/>
      <c r="IJH72" s="102"/>
      <c r="IJI72" s="102"/>
      <c r="IJJ72" s="102"/>
      <c r="IJK72" s="102"/>
      <c r="IJL72" s="102"/>
      <c r="IJM72" s="102"/>
      <c r="IJN72" s="102"/>
      <c r="IJO72" s="102"/>
      <c r="IJP72" s="102"/>
      <c r="IJQ72" s="102"/>
      <c r="IJR72" s="102"/>
      <c r="IJS72" s="102"/>
      <c r="IJT72" s="102"/>
      <c r="IJU72" s="102"/>
      <c r="IJV72" s="102"/>
      <c r="IJW72" s="102"/>
      <c r="IJX72" s="102"/>
      <c r="IJY72" s="102"/>
      <c r="IJZ72" s="102"/>
      <c r="IKA72" s="102"/>
      <c r="IKB72" s="102"/>
      <c r="IKC72" s="102"/>
      <c r="IKD72" s="102"/>
      <c r="IKE72" s="102"/>
      <c r="IKF72" s="102"/>
      <c r="IKG72" s="102"/>
      <c r="IKH72" s="102"/>
      <c r="IKI72" s="102"/>
      <c r="IKJ72" s="102"/>
      <c r="IKK72" s="102"/>
      <c r="IKL72" s="102"/>
      <c r="IKM72" s="102"/>
      <c r="IKN72" s="102"/>
      <c r="IKO72" s="102"/>
      <c r="IKP72" s="102"/>
      <c r="IKQ72" s="102"/>
      <c r="IKR72" s="102"/>
      <c r="IKS72" s="102"/>
      <c r="IKT72" s="102"/>
      <c r="IKU72" s="102"/>
      <c r="IKV72" s="102"/>
      <c r="IKW72" s="102"/>
      <c r="IKX72" s="102"/>
      <c r="IKY72" s="102"/>
      <c r="IKZ72" s="102"/>
      <c r="ILA72" s="102"/>
      <c r="ILB72" s="102"/>
      <c r="ILC72" s="102"/>
      <c r="ILD72" s="102"/>
      <c r="ILE72" s="102"/>
      <c r="ILF72" s="102"/>
      <c r="ILG72" s="102"/>
      <c r="ILH72" s="102"/>
      <c r="ILI72" s="102"/>
      <c r="ILJ72" s="102"/>
      <c r="ILK72" s="102"/>
      <c r="ILL72" s="102"/>
      <c r="ILM72" s="102"/>
      <c r="ILN72" s="102"/>
      <c r="ILO72" s="102"/>
      <c r="ILP72" s="102"/>
      <c r="ILQ72" s="102"/>
      <c r="ILR72" s="102"/>
      <c r="ILS72" s="102"/>
      <c r="ILT72" s="102"/>
      <c r="ILU72" s="102"/>
      <c r="ILV72" s="102"/>
      <c r="ILW72" s="102"/>
      <c r="ILX72" s="102"/>
      <c r="ILY72" s="102"/>
      <c r="ILZ72" s="102"/>
      <c r="IMA72" s="102"/>
      <c r="IMB72" s="102"/>
      <c r="IMC72" s="102"/>
      <c r="IMD72" s="102"/>
      <c r="IME72" s="102"/>
      <c r="IMF72" s="102"/>
      <c r="IMG72" s="102"/>
      <c r="IMH72" s="102"/>
      <c r="IMI72" s="102"/>
      <c r="IMJ72" s="102"/>
      <c r="IMK72" s="102"/>
      <c r="IML72" s="102"/>
      <c r="IMM72" s="102"/>
      <c r="IMN72" s="102"/>
      <c r="IMO72" s="102"/>
      <c r="IMP72" s="102"/>
      <c r="IMQ72" s="102"/>
      <c r="IMR72" s="102"/>
      <c r="IMS72" s="102"/>
      <c r="IMT72" s="102"/>
      <c r="IMU72" s="102"/>
      <c r="IMV72" s="102"/>
      <c r="IMW72" s="102"/>
      <c r="IMX72" s="102"/>
      <c r="IMY72" s="102"/>
      <c r="IMZ72" s="102"/>
      <c r="INA72" s="102"/>
      <c r="INB72" s="102"/>
      <c r="INC72" s="102"/>
      <c r="IND72" s="102"/>
      <c r="INE72" s="102"/>
      <c r="INF72" s="102"/>
      <c r="ING72" s="102"/>
      <c r="INH72" s="102"/>
      <c r="INI72" s="102"/>
      <c r="INJ72" s="102"/>
      <c r="INK72" s="102"/>
      <c r="INL72" s="102"/>
      <c r="INM72" s="102"/>
      <c r="INN72" s="102"/>
      <c r="INO72" s="102"/>
      <c r="INP72" s="102"/>
      <c r="INQ72" s="102"/>
      <c r="INR72" s="102"/>
      <c r="INS72" s="102"/>
      <c r="INT72" s="102"/>
      <c r="INU72" s="102"/>
      <c r="INV72" s="102"/>
      <c r="INW72" s="102"/>
      <c r="INX72" s="102"/>
      <c r="INY72" s="102"/>
      <c r="INZ72" s="102"/>
      <c r="IOA72" s="102"/>
      <c r="IOB72" s="102"/>
      <c r="IOC72" s="102"/>
      <c r="IOD72" s="102"/>
      <c r="IOE72" s="102"/>
      <c r="IOF72" s="102"/>
      <c r="IOG72" s="102"/>
      <c r="IOH72" s="102"/>
      <c r="IOI72" s="102"/>
      <c r="IOJ72" s="102"/>
      <c r="IOK72" s="102"/>
      <c r="IOL72" s="102"/>
      <c r="IOM72" s="102"/>
      <c r="ION72" s="102"/>
      <c r="IOO72" s="102"/>
      <c r="IOP72" s="102"/>
      <c r="IOQ72" s="102"/>
      <c r="IOR72" s="102"/>
      <c r="IOS72" s="102"/>
      <c r="IOT72" s="102"/>
      <c r="IOU72" s="102"/>
      <c r="IOV72" s="102"/>
      <c r="IOW72" s="102"/>
      <c r="IOX72" s="102"/>
      <c r="IOY72" s="102"/>
      <c r="IOZ72" s="102"/>
      <c r="IPA72" s="102"/>
      <c r="IPB72" s="102"/>
      <c r="IPC72" s="102"/>
      <c r="IPD72" s="102"/>
      <c r="IPE72" s="102"/>
      <c r="IPF72" s="102"/>
      <c r="IPG72" s="102"/>
      <c r="IPH72" s="102"/>
      <c r="IPI72" s="102"/>
      <c r="IPJ72" s="102"/>
      <c r="IPK72" s="102"/>
      <c r="IPL72" s="102"/>
      <c r="IPM72" s="102"/>
      <c r="IPN72" s="102"/>
      <c r="IPO72" s="102"/>
      <c r="IPP72" s="102"/>
      <c r="IPQ72" s="102"/>
      <c r="IPR72" s="102"/>
      <c r="IPS72" s="102"/>
      <c r="IPT72" s="102"/>
      <c r="IPU72" s="102"/>
      <c r="IPV72" s="102"/>
      <c r="IPW72" s="102"/>
      <c r="IPX72" s="102"/>
      <c r="IPY72" s="102"/>
      <c r="IPZ72" s="102"/>
      <c r="IQA72" s="102"/>
      <c r="IQB72" s="102"/>
      <c r="IQC72" s="102"/>
      <c r="IQD72" s="102"/>
      <c r="IQE72" s="102"/>
      <c r="IQF72" s="102"/>
      <c r="IQG72" s="102"/>
      <c r="IQH72" s="102"/>
      <c r="IQI72" s="102"/>
      <c r="IQJ72" s="102"/>
      <c r="IQK72" s="102"/>
      <c r="IQL72" s="102"/>
      <c r="IQM72" s="102"/>
      <c r="IQN72" s="102"/>
      <c r="IQO72" s="102"/>
      <c r="IQP72" s="102"/>
      <c r="IQQ72" s="102"/>
      <c r="IQR72" s="102"/>
      <c r="IQS72" s="102"/>
      <c r="IQT72" s="102"/>
      <c r="IQU72" s="102"/>
      <c r="IQV72" s="102"/>
      <c r="IQW72" s="102"/>
      <c r="IQX72" s="102"/>
      <c r="IQY72" s="102"/>
      <c r="IQZ72" s="102"/>
      <c r="IRA72" s="102"/>
      <c r="IRB72" s="102"/>
      <c r="IRC72" s="102"/>
      <c r="IRD72" s="102"/>
      <c r="IRE72" s="102"/>
      <c r="IRF72" s="102"/>
      <c r="IRG72" s="102"/>
      <c r="IRH72" s="102"/>
      <c r="IRI72" s="102"/>
      <c r="IRJ72" s="102"/>
      <c r="IRK72" s="102"/>
      <c r="IRL72" s="102"/>
      <c r="IRM72" s="102"/>
      <c r="IRN72" s="102"/>
      <c r="IRO72" s="102"/>
      <c r="IRP72" s="102"/>
      <c r="IRQ72" s="102"/>
      <c r="IRR72" s="102"/>
      <c r="IRS72" s="102"/>
      <c r="IRT72" s="102"/>
      <c r="IRU72" s="102"/>
      <c r="IRV72" s="102"/>
      <c r="IRW72" s="102"/>
      <c r="IRX72" s="102"/>
      <c r="IRY72" s="102"/>
      <c r="IRZ72" s="102"/>
      <c r="ISA72" s="102"/>
      <c r="ISB72" s="102"/>
      <c r="ISC72" s="102"/>
      <c r="ISD72" s="102"/>
      <c r="ISE72" s="102"/>
      <c r="ISF72" s="102"/>
      <c r="ISG72" s="102"/>
      <c r="ISH72" s="102"/>
      <c r="ISI72" s="102"/>
      <c r="ISJ72" s="102"/>
      <c r="ISK72" s="102"/>
      <c r="ISL72" s="102"/>
      <c r="ISM72" s="102"/>
      <c r="ISN72" s="102"/>
      <c r="ISO72" s="102"/>
      <c r="ISP72" s="102"/>
      <c r="ISQ72" s="102"/>
      <c r="ISR72" s="102"/>
      <c r="ISS72" s="102"/>
      <c r="IST72" s="102"/>
      <c r="ISU72" s="102"/>
      <c r="ISV72" s="102"/>
      <c r="ISW72" s="102"/>
      <c r="ISX72" s="102"/>
      <c r="ISY72" s="102"/>
      <c r="ISZ72" s="102"/>
      <c r="ITA72" s="102"/>
      <c r="ITB72" s="102"/>
      <c r="ITC72" s="102"/>
      <c r="ITD72" s="102"/>
      <c r="ITE72" s="102"/>
      <c r="ITF72" s="102"/>
      <c r="ITG72" s="102"/>
      <c r="ITH72" s="102"/>
      <c r="ITI72" s="102"/>
      <c r="ITJ72" s="102"/>
      <c r="ITK72" s="102"/>
      <c r="ITL72" s="102"/>
      <c r="ITM72" s="102"/>
      <c r="ITN72" s="102"/>
      <c r="ITO72" s="102"/>
      <c r="ITP72" s="102"/>
      <c r="ITQ72" s="102"/>
      <c r="ITR72" s="102"/>
      <c r="ITS72" s="102"/>
      <c r="ITT72" s="102"/>
      <c r="ITU72" s="102"/>
      <c r="ITV72" s="102"/>
      <c r="ITW72" s="102"/>
      <c r="ITX72" s="102"/>
      <c r="ITY72" s="102"/>
      <c r="ITZ72" s="102"/>
      <c r="IUA72" s="102"/>
      <c r="IUB72" s="102"/>
      <c r="IUC72" s="102"/>
      <c r="IUD72" s="102"/>
      <c r="IUE72" s="102"/>
      <c r="IUF72" s="102"/>
      <c r="IUG72" s="102"/>
      <c r="IUH72" s="102"/>
      <c r="IUI72" s="102"/>
      <c r="IUJ72" s="102"/>
      <c r="IUK72" s="102"/>
      <c r="IUL72" s="102"/>
      <c r="IUM72" s="102"/>
      <c r="IUN72" s="102"/>
      <c r="IUO72" s="102"/>
      <c r="IUP72" s="102"/>
      <c r="IUQ72" s="102"/>
      <c r="IUR72" s="102"/>
      <c r="IUS72" s="102"/>
      <c r="IUT72" s="102"/>
      <c r="IUU72" s="102"/>
      <c r="IUV72" s="102"/>
      <c r="IUW72" s="102"/>
      <c r="IUX72" s="102"/>
      <c r="IUY72" s="102"/>
      <c r="IUZ72" s="102"/>
      <c r="IVA72" s="102"/>
      <c r="IVB72" s="102"/>
      <c r="IVC72" s="102"/>
      <c r="IVD72" s="102"/>
      <c r="IVE72" s="102"/>
      <c r="IVF72" s="102"/>
      <c r="IVG72" s="102"/>
      <c r="IVH72" s="102"/>
      <c r="IVI72" s="102"/>
      <c r="IVJ72" s="102"/>
      <c r="IVK72" s="102"/>
      <c r="IVL72" s="102"/>
      <c r="IVM72" s="102"/>
      <c r="IVN72" s="102"/>
      <c r="IVO72" s="102"/>
      <c r="IVP72" s="102"/>
      <c r="IVQ72" s="102"/>
      <c r="IVR72" s="102"/>
      <c r="IVS72" s="102"/>
      <c r="IVT72" s="102"/>
      <c r="IVU72" s="102"/>
      <c r="IVV72" s="102"/>
      <c r="IVW72" s="102"/>
      <c r="IVX72" s="102"/>
      <c r="IVY72" s="102"/>
      <c r="IVZ72" s="102"/>
      <c r="IWA72" s="102"/>
      <c r="IWB72" s="102"/>
      <c r="IWC72" s="102"/>
      <c r="IWD72" s="102"/>
      <c r="IWE72" s="102"/>
      <c r="IWF72" s="102"/>
      <c r="IWG72" s="102"/>
      <c r="IWH72" s="102"/>
      <c r="IWI72" s="102"/>
      <c r="IWJ72" s="102"/>
      <c r="IWK72" s="102"/>
      <c r="IWL72" s="102"/>
      <c r="IWM72" s="102"/>
      <c r="IWN72" s="102"/>
      <c r="IWO72" s="102"/>
      <c r="IWP72" s="102"/>
      <c r="IWQ72" s="102"/>
      <c r="IWR72" s="102"/>
      <c r="IWS72" s="102"/>
      <c r="IWT72" s="102"/>
      <c r="IWU72" s="102"/>
      <c r="IWV72" s="102"/>
      <c r="IWW72" s="102"/>
      <c r="IWX72" s="102"/>
      <c r="IWY72" s="102"/>
      <c r="IWZ72" s="102"/>
      <c r="IXA72" s="102"/>
      <c r="IXB72" s="102"/>
      <c r="IXC72" s="102"/>
      <c r="IXD72" s="102"/>
      <c r="IXE72" s="102"/>
      <c r="IXF72" s="102"/>
      <c r="IXG72" s="102"/>
      <c r="IXH72" s="102"/>
      <c r="IXI72" s="102"/>
      <c r="IXJ72" s="102"/>
      <c r="IXK72" s="102"/>
      <c r="IXL72" s="102"/>
      <c r="IXM72" s="102"/>
      <c r="IXN72" s="102"/>
      <c r="IXO72" s="102"/>
      <c r="IXP72" s="102"/>
      <c r="IXQ72" s="102"/>
      <c r="IXR72" s="102"/>
      <c r="IXS72" s="102"/>
      <c r="IXT72" s="102"/>
      <c r="IXU72" s="102"/>
      <c r="IXV72" s="102"/>
      <c r="IXW72" s="102"/>
      <c r="IXX72" s="102"/>
      <c r="IXY72" s="102"/>
      <c r="IXZ72" s="102"/>
      <c r="IYA72" s="102"/>
      <c r="IYB72" s="102"/>
      <c r="IYC72" s="102"/>
      <c r="IYD72" s="102"/>
      <c r="IYE72" s="102"/>
      <c r="IYF72" s="102"/>
      <c r="IYG72" s="102"/>
      <c r="IYH72" s="102"/>
      <c r="IYI72" s="102"/>
      <c r="IYJ72" s="102"/>
      <c r="IYK72" s="102"/>
      <c r="IYL72" s="102"/>
      <c r="IYM72" s="102"/>
      <c r="IYN72" s="102"/>
      <c r="IYO72" s="102"/>
      <c r="IYP72" s="102"/>
      <c r="IYQ72" s="102"/>
      <c r="IYR72" s="102"/>
      <c r="IYS72" s="102"/>
      <c r="IYT72" s="102"/>
      <c r="IYU72" s="102"/>
      <c r="IYV72" s="102"/>
      <c r="IYW72" s="102"/>
      <c r="IYX72" s="102"/>
      <c r="IYY72" s="102"/>
      <c r="IYZ72" s="102"/>
      <c r="IZA72" s="102"/>
      <c r="IZB72" s="102"/>
      <c r="IZC72" s="102"/>
      <c r="IZD72" s="102"/>
      <c r="IZE72" s="102"/>
      <c r="IZF72" s="102"/>
      <c r="IZG72" s="102"/>
      <c r="IZH72" s="102"/>
      <c r="IZI72" s="102"/>
      <c r="IZJ72" s="102"/>
      <c r="IZK72" s="102"/>
      <c r="IZL72" s="102"/>
      <c r="IZM72" s="102"/>
      <c r="IZN72" s="102"/>
      <c r="IZO72" s="102"/>
      <c r="IZP72" s="102"/>
      <c r="IZQ72" s="102"/>
      <c r="IZR72" s="102"/>
      <c r="IZS72" s="102"/>
      <c r="IZT72" s="102"/>
      <c r="IZU72" s="102"/>
      <c r="IZV72" s="102"/>
      <c r="IZW72" s="102"/>
      <c r="IZX72" s="102"/>
      <c r="IZY72" s="102"/>
      <c r="IZZ72" s="102"/>
      <c r="JAA72" s="102"/>
      <c r="JAB72" s="102"/>
      <c r="JAC72" s="102"/>
      <c r="JAD72" s="102"/>
      <c r="JAE72" s="102"/>
      <c r="JAF72" s="102"/>
      <c r="JAG72" s="102"/>
      <c r="JAH72" s="102"/>
      <c r="JAI72" s="102"/>
      <c r="JAJ72" s="102"/>
      <c r="JAK72" s="102"/>
      <c r="JAL72" s="102"/>
      <c r="JAM72" s="102"/>
      <c r="JAN72" s="102"/>
      <c r="JAO72" s="102"/>
      <c r="JAP72" s="102"/>
      <c r="JAQ72" s="102"/>
      <c r="JAR72" s="102"/>
      <c r="JAS72" s="102"/>
      <c r="JAT72" s="102"/>
      <c r="JAU72" s="102"/>
      <c r="JAV72" s="102"/>
      <c r="JAW72" s="102"/>
      <c r="JAX72" s="102"/>
      <c r="JAY72" s="102"/>
      <c r="JAZ72" s="102"/>
      <c r="JBA72" s="102"/>
      <c r="JBB72" s="102"/>
      <c r="JBC72" s="102"/>
      <c r="JBD72" s="102"/>
      <c r="JBE72" s="102"/>
      <c r="JBF72" s="102"/>
      <c r="JBG72" s="102"/>
      <c r="JBH72" s="102"/>
      <c r="JBI72" s="102"/>
      <c r="JBJ72" s="102"/>
      <c r="JBK72" s="102"/>
      <c r="JBL72" s="102"/>
      <c r="JBM72" s="102"/>
      <c r="JBN72" s="102"/>
      <c r="JBO72" s="102"/>
      <c r="JBP72" s="102"/>
      <c r="JBQ72" s="102"/>
      <c r="JBR72" s="102"/>
      <c r="JBS72" s="102"/>
      <c r="JBT72" s="102"/>
      <c r="JBU72" s="102"/>
      <c r="JBV72" s="102"/>
      <c r="JBW72" s="102"/>
      <c r="JBX72" s="102"/>
      <c r="JBY72" s="102"/>
      <c r="JBZ72" s="102"/>
      <c r="JCA72" s="102"/>
      <c r="JCB72" s="102"/>
      <c r="JCC72" s="102"/>
      <c r="JCD72" s="102"/>
      <c r="JCE72" s="102"/>
      <c r="JCF72" s="102"/>
      <c r="JCG72" s="102"/>
      <c r="JCH72" s="102"/>
      <c r="JCI72" s="102"/>
      <c r="JCJ72" s="102"/>
      <c r="JCK72" s="102"/>
      <c r="JCL72" s="102"/>
      <c r="JCM72" s="102"/>
      <c r="JCN72" s="102"/>
      <c r="JCO72" s="102"/>
      <c r="JCP72" s="102"/>
      <c r="JCQ72" s="102"/>
      <c r="JCR72" s="102"/>
      <c r="JCS72" s="102"/>
      <c r="JCT72" s="102"/>
      <c r="JCU72" s="102"/>
      <c r="JCV72" s="102"/>
      <c r="JCW72" s="102"/>
      <c r="JCX72" s="102"/>
      <c r="JCY72" s="102"/>
      <c r="JCZ72" s="102"/>
      <c r="JDA72" s="102"/>
      <c r="JDB72" s="102"/>
      <c r="JDC72" s="102"/>
      <c r="JDD72" s="102"/>
      <c r="JDE72" s="102"/>
      <c r="JDF72" s="102"/>
      <c r="JDG72" s="102"/>
      <c r="JDH72" s="102"/>
      <c r="JDI72" s="102"/>
      <c r="JDJ72" s="102"/>
      <c r="JDK72" s="102"/>
      <c r="JDL72" s="102"/>
      <c r="JDM72" s="102"/>
      <c r="JDN72" s="102"/>
      <c r="JDO72" s="102"/>
      <c r="JDP72" s="102"/>
      <c r="JDQ72" s="102"/>
      <c r="JDR72" s="102"/>
      <c r="JDS72" s="102"/>
      <c r="JDT72" s="102"/>
      <c r="JDU72" s="102"/>
      <c r="JDV72" s="102"/>
      <c r="JDW72" s="102"/>
      <c r="JDX72" s="102"/>
      <c r="JDY72" s="102"/>
      <c r="JDZ72" s="102"/>
      <c r="JEA72" s="102"/>
      <c r="JEB72" s="102"/>
      <c r="JEC72" s="102"/>
      <c r="JED72" s="102"/>
      <c r="JEE72" s="102"/>
      <c r="JEF72" s="102"/>
      <c r="JEG72" s="102"/>
      <c r="JEH72" s="102"/>
      <c r="JEI72" s="102"/>
      <c r="JEJ72" s="102"/>
      <c r="JEK72" s="102"/>
      <c r="JEL72" s="102"/>
      <c r="JEM72" s="102"/>
      <c r="JEN72" s="102"/>
      <c r="JEO72" s="102"/>
      <c r="JEP72" s="102"/>
      <c r="JEQ72" s="102"/>
      <c r="JER72" s="102"/>
      <c r="JES72" s="102"/>
      <c r="JET72" s="102"/>
      <c r="JEU72" s="102"/>
      <c r="JEV72" s="102"/>
      <c r="JEW72" s="102"/>
      <c r="JEX72" s="102"/>
      <c r="JEY72" s="102"/>
      <c r="JEZ72" s="102"/>
      <c r="JFA72" s="102"/>
      <c r="JFB72" s="102"/>
      <c r="JFC72" s="102"/>
      <c r="JFD72" s="102"/>
      <c r="JFE72" s="102"/>
      <c r="JFF72" s="102"/>
      <c r="JFG72" s="102"/>
      <c r="JFH72" s="102"/>
      <c r="JFI72" s="102"/>
      <c r="JFJ72" s="102"/>
      <c r="JFK72" s="102"/>
      <c r="JFL72" s="102"/>
      <c r="JFM72" s="102"/>
      <c r="JFN72" s="102"/>
      <c r="JFO72" s="102"/>
      <c r="JFP72" s="102"/>
      <c r="JFQ72" s="102"/>
      <c r="JFR72" s="102"/>
      <c r="JFS72" s="102"/>
      <c r="JFT72" s="102"/>
      <c r="JFU72" s="102"/>
      <c r="JFV72" s="102"/>
      <c r="JFW72" s="102"/>
      <c r="JFX72" s="102"/>
      <c r="JFY72" s="102"/>
      <c r="JFZ72" s="102"/>
      <c r="JGA72" s="102"/>
      <c r="JGB72" s="102"/>
      <c r="JGC72" s="102"/>
      <c r="JGD72" s="102"/>
      <c r="JGE72" s="102"/>
      <c r="JGF72" s="102"/>
      <c r="JGG72" s="102"/>
      <c r="JGH72" s="102"/>
      <c r="JGI72" s="102"/>
      <c r="JGJ72" s="102"/>
      <c r="JGK72" s="102"/>
      <c r="JGL72" s="102"/>
      <c r="JGM72" s="102"/>
      <c r="JGN72" s="102"/>
      <c r="JGO72" s="102"/>
      <c r="JGP72" s="102"/>
      <c r="JGQ72" s="102"/>
      <c r="JGR72" s="102"/>
      <c r="JGS72" s="102"/>
      <c r="JGT72" s="102"/>
      <c r="JGU72" s="102"/>
      <c r="JGV72" s="102"/>
      <c r="JGW72" s="102"/>
      <c r="JGX72" s="102"/>
      <c r="JGY72" s="102"/>
      <c r="JGZ72" s="102"/>
      <c r="JHA72" s="102"/>
      <c r="JHB72" s="102"/>
      <c r="JHC72" s="102"/>
      <c r="JHD72" s="102"/>
      <c r="JHE72" s="102"/>
      <c r="JHF72" s="102"/>
      <c r="JHG72" s="102"/>
      <c r="JHH72" s="102"/>
      <c r="JHI72" s="102"/>
      <c r="JHJ72" s="102"/>
      <c r="JHK72" s="102"/>
      <c r="JHL72" s="102"/>
      <c r="JHM72" s="102"/>
      <c r="JHN72" s="102"/>
      <c r="JHO72" s="102"/>
      <c r="JHP72" s="102"/>
      <c r="JHQ72" s="102"/>
      <c r="JHR72" s="102"/>
      <c r="JHS72" s="102"/>
      <c r="JHT72" s="102"/>
      <c r="JHU72" s="102"/>
      <c r="JHV72" s="102"/>
      <c r="JHW72" s="102"/>
      <c r="JHX72" s="102"/>
      <c r="JHY72" s="102"/>
      <c r="JHZ72" s="102"/>
      <c r="JIA72" s="102"/>
      <c r="JIB72" s="102"/>
      <c r="JIC72" s="102"/>
      <c r="JID72" s="102"/>
      <c r="JIE72" s="102"/>
      <c r="JIF72" s="102"/>
      <c r="JIG72" s="102"/>
      <c r="JIH72" s="102"/>
      <c r="JII72" s="102"/>
      <c r="JIJ72" s="102"/>
      <c r="JIK72" s="102"/>
      <c r="JIL72" s="102"/>
      <c r="JIM72" s="102"/>
      <c r="JIN72" s="102"/>
      <c r="JIO72" s="102"/>
      <c r="JIP72" s="102"/>
      <c r="JIQ72" s="102"/>
      <c r="JIR72" s="102"/>
      <c r="JIS72" s="102"/>
      <c r="JIT72" s="102"/>
      <c r="JIU72" s="102"/>
      <c r="JIV72" s="102"/>
      <c r="JIW72" s="102"/>
      <c r="JIX72" s="102"/>
      <c r="JIY72" s="102"/>
      <c r="JIZ72" s="102"/>
      <c r="JJA72" s="102"/>
      <c r="JJB72" s="102"/>
      <c r="JJC72" s="102"/>
      <c r="JJD72" s="102"/>
      <c r="JJE72" s="102"/>
      <c r="JJF72" s="102"/>
      <c r="JJG72" s="102"/>
      <c r="JJH72" s="102"/>
      <c r="JJI72" s="102"/>
      <c r="JJJ72" s="102"/>
      <c r="JJK72" s="102"/>
      <c r="JJL72" s="102"/>
      <c r="JJM72" s="102"/>
      <c r="JJN72" s="102"/>
      <c r="JJO72" s="102"/>
      <c r="JJP72" s="102"/>
      <c r="JJQ72" s="102"/>
      <c r="JJR72" s="102"/>
      <c r="JJS72" s="102"/>
      <c r="JJT72" s="102"/>
      <c r="JJU72" s="102"/>
      <c r="JJV72" s="102"/>
      <c r="JJW72" s="102"/>
      <c r="JJX72" s="102"/>
      <c r="JJY72" s="102"/>
      <c r="JJZ72" s="102"/>
      <c r="JKA72" s="102"/>
      <c r="JKB72" s="102"/>
      <c r="JKC72" s="102"/>
      <c r="JKD72" s="102"/>
      <c r="JKE72" s="102"/>
      <c r="JKF72" s="102"/>
      <c r="JKG72" s="102"/>
      <c r="JKH72" s="102"/>
      <c r="JKI72" s="102"/>
      <c r="JKJ72" s="102"/>
      <c r="JKK72" s="102"/>
      <c r="JKL72" s="102"/>
      <c r="JKM72" s="102"/>
      <c r="JKN72" s="102"/>
      <c r="JKO72" s="102"/>
      <c r="JKP72" s="102"/>
      <c r="JKQ72" s="102"/>
      <c r="JKR72" s="102"/>
      <c r="JKS72" s="102"/>
      <c r="JKT72" s="102"/>
      <c r="JKU72" s="102"/>
      <c r="JKV72" s="102"/>
      <c r="JKW72" s="102"/>
      <c r="JKX72" s="102"/>
      <c r="JKY72" s="102"/>
      <c r="JKZ72" s="102"/>
      <c r="JLA72" s="102"/>
      <c r="JLB72" s="102"/>
      <c r="JLC72" s="102"/>
      <c r="JLD72" s="102"/>
      <c r="JLE72" s="102"/>
      <c r="JLF72" s="102"/>
      <c r="JLG72" s="102"/>
      <c r="JLH72" s="102"/>
      <c r="JLI72" s="102"/>
      <c r="JLJ72" s="102"/>
      <c r="JLK72" s="102"/>
      <c r="JLL72" s="102"/>
      <c r="JLM72" s="102"/>
      <c r="JLN72" s="102"/>
      <c r="JLO72" s="102"/>
      <c r="JLP72" s="102"/>
      <c r="JLQ72" s="102"/>
      <c r="JLR72" s="102"/>
      <c r="JLS72" s="102"/>
      <c r="JLT72" s="102"/>
      <c r="JLU72" s="102"/>
      <c r="JLV72" s="102"/>
      <c r="JLW72" s="102"/>
      <c r="JLX72" s="102"/>
      <c r="JLY72" s="102"/>
      <c r="JLZ72" s="102"/>
      <c r="JMA72" s="102"/>
      <c r="JMB72" s="102"/>
      <c r="JMC72" s="102"/>
      <c r="JMD72" s="102"/>
      <c r="JME72" s="102"/>
      <c r="JMF72" s="102"/>
      <c r="JMG72" s="102"/>
      <c r="JMH72" s="102"/>
      <c r="JMI72" s="102"/>
      <c r="JMJ72" s="102"/>
      <c r="JMK72" s="102"/>
      <c r="JML72" s="102"/>
      <c r="JMM72" s="102"/>
      <c r="JMN72" s="102"/>
      <c r="JMO72" s="102"/>
      <c r="JMP72" s="102"/>
      <c r="JMQ72" s="102"/>
      <c r="JMR72" s="102"/>
      <c r="JMS72" s="102"/>
      <c r="JMT72" s="102"/>
      <c r="JMU72" s="102"/>
      <c r="JMV72" s="102"/>
      <c r="JMW72" s="102"/>
      <c r="JMX72" s="102"/>
      <c r="JMY72" s="102"/>
      <c r="JMZ72" s="102"/>
      <c r="JNA72" s="102"/>
      <c r="JNB72" s="102"/>
      <c r="JNC72" s="102"/>
      <c r="JND72" s="102"/>
      <c r="JNE72" s="102"/>
      <c r="JNF72" s="102"/>
      <c r="JNG72" s="102"/>
      <c r="JNH72" s="102"/>
      <c r="JNI72" s="102"/>
      <c r="JNJ72" s="102"/>
      <c r="JNK72" s="102"/>
      <c r="JNL72" s="102"/>
      <c r="JNM72" s="102"/>
      <c r="JNN72" s="102"/>
      <c r="JNO72" s="102"/>
      <c r="JNP72" s="102"/>
      <c r="JNQ72" s="102"/>
      <c r="JNR72" s="102"/>
      <c r="JNS72" s="102"/>
      <c r="JNT72" s="102"/>
      <c r="JNU72" s="102"/>
      <c r="JNV72" s="102"/>
      <c r="JNW72" s="102"/>
      <c r="JNX72" s="102"/>
      <c r="JNY72" s="102"/>
      <c r="JNZ72" s="102"/>
      <c r="JOA72" s="102"/>
      <c r="JOB72" s="102"/>
      <c r="JOC72" s="102"/>
      <c r="JOD72" s="102"/>
      <c r="JOE72" s="102"/>
      <c r="JOF72" s="102"/>
      <c r="JOG72" s="102"/>
      <c r="JOH72" s="102"/>
      <c r="JOI72" s="102"/>
      <c r="JOJ72" s="102"/>
      <c r="JOK72" s="102"/>
      <c r="JOL72" s="102"/>
      <c r="JOM72" s="102"/>
      <c r="JON72" s="102"/>
      <c r="JOO72" s="102"/>
      <c r="JOP72" s="102"/>
      <c r="JOQ72" s="102"/>
      <c r="JOR72" s="102"/>
      <c r="JOS72" s="102"/>
      <c r="JOT72" s="102"/>
      <c r="JOU72" s="102"/>
      <c r="JOV72" s="102"/>
      <c r="JOW72" s="102"/>
      <c r="JOX72" s="102"/>
      <c r="JOY72" s="102"/>
      <c r="JOZ72" s="102"/>
      <c r="JPA72" s="102"/>
      <c r="JPB72" s="102"/>
      <c r="JPC72" s="102"/>
      <c r="JPD72" s="102"/>
      <c r="JPE72" s="102"/>
      <c r="JPF72" s="102"/>
      <c r="JPG72" s="102"/>
      <c r="JPH72" s="102"/>
      <c r="JPI72" s="102"/>
      <c r="JPJ72" s="102"/>
      <c r="JPK72" s="102"/>
      <c r="JPL72" s="102"/>
      <c r="JPM72" s="102"/>
      <c r="JPN72" s="102"/>
      <c r="JPO72" s="102"/>
      <c r="JPP72" s="102"/>
      <c r="JPQ72" s="102"/>
      <c r="JPR72" s="102"/>
      <c r="JPS72" s="102"/>
      <c r="JPT72" s="102"/>
      <c r="JPU72" s="102"/>
      <c r="JPV72" s="102"/>
      <c r="JPW72" s="102"/>
      <c r="JPX72" s="102"/>
      <c r="JPY72" s="102"/>
      <c r="JPZ72" s="102"/>
      <c r="JQA72" s="102"/>
      <c r="JQB72" s="102"/>
      <c r="JQC72" s="102"/>
      <c r="JQD72" s="102"/>
      <c r="JQE72" s="102"/>
      <c r="JQF72" s="102"/>
      <c r="JQG72" s="102"/>
      <c r="JQH72" s="102"/>
      <c r="JQI72" s="102"/>
      <c r="JQJ72" s="102"/>
      <c r="JQK72" s="102"/>
      <c r="JQL72" s="102"/>
      <c r="JQM72" s="102"/>
      <c r="JQN72" s="102"/>
      <c r="JQO72" s="102"/>
      <c r="JQP72" s="102"/>
      <c r="JQQ72" s="102"/>
      <c r="JQR72" s="102"/>
      <c r="JQS72" s="102"/>
      <c r="JQT72" s="102"/>
      <c r="JQU72" s="102"/>
      <c r="JQV72" s="102"/>
      <c r="JQW72" s="102"/>
      <c r="JQX72" s="102"/>
      <c r="JQY72" s="102"/>
      <c r="JQZ72" s="102"/>
      <c r="JRA72" s="102"/>
      <c r="JRB72" s="102"/>
      <c r="JRC72" s="102"/>
      <c r="JRD72" s="102"/>
      <c r="JRE72" s="102"/>
      <c r="JRF72" s="102"/>
      <c r="JRG72" s="102"/>
      <c r="JRH72" s="102"/>
      <c r="JRI72" s="102"/>
      <c r="JRJ72" s="102"/>
      <c r="JRK72" s="102"/>
      <c r="JRL72" s="102"/>
      <c r="JRM72" s="102"/>
      <c r="JRN72" s="102"/>
      <c r="JRO72" s="102"/>
      <c r="JRP72" s="102"/>
      <c r="JRQ72" s="102"/>
      <c r="JRR72" s="102"/>
      <c r="JRS72" s="102"/>
      <c r="JRT72" s="102"/>
      <c r="JRU72" s="102"/>
      <c r="JRV72" s="102"/>
      <c r="JRW72" s="102"/>
      <c r="JRX72" s="102"/>
      <c r="JRY72" s="102"/>
      <c r="JRZ72" s="102"/>
      <c r="JSA72" s="102"/>
      <c r="JSB72" s="102"/>
      <c r="JSC72" s="102"/>
      <c r="JSD72" s="102"/>
      <c r="JSE72" s="102"/>
      <c r="JSF72" s="102"/>
      <c r="JSG72" s="102"/>
      <c r="JSH72" s="102"/>
      <c r="JSI72" s="102"/>
      <c r="JSJ72" s="102"/>
      <c r="JSK72" s="102"/>
      <c r="JSL72" s="102"/>
      <c r="JSM72" s="102"/>
      <c r="JSN72" s="102"/>
      <c r="JSO72" s="102"/>
      <c r="JSP72" s="102"/>
      <c r="JSQ72" s="102"/>
      <c r="JSR72" s="102"/>
      <c r="JSS72" s="102"/>
      <c r="JST72" s="102"/>
      <c r="JSU72" s="102"/>
      <c r="JSV72" s="102"/>
      <c r="JSW72" s="102"/>
      <c r="JSX72" s="102"/>
      <c r="JSY72" s="102"/>
      <c r="JSZ72" s="102"/>
      <c r="JTA72" s="102"/>
      <c r="JTB72" s="102"/>
      <c r="JTC72" s="102"/>
      <c r="JTD72" s="102"/>
      <c r="JTE72" s="102"/>
      <c r="JTF72" s="102"/>
      <c r="JTG72" s="102"/>
      <c r="JTH72" s="102"/>
      <c r="JTI72" s="102"/>
      <c r="JTJ72" s="102"/>
      <c r="JTK72" s="102"/>
      <c r="JTL72" s="102"/>
      <c r="JTM72" s="102"/>
      <c r="JTN72" s="102"/>
      <c r="JTO72" s="102"/>
      <c r="JTP72" s="102"/>
      <c r="JTQ72" s="102"/>
      <c r="JTR72" s="102"/>
      <c r="JTS72" s="102"/>
      <c r="JTT72" s="102"/>
      <c r="JTU72" s="102"/>
      <c r="JTV72" s="102"/>
      <c r="JTW72" s="102"/>
      <c r="JTX72" s="102"/>
      <c r="JTY72" s="102"/>
      <c r="JTZ72" s="102"/>
      <c r="JUA72" s="102"/>
      <c r="JUB72" s="102"/>
      <c r="JUC72" s="102"/>
      <c r="JUD72" s="102"/>
      <c r="JUE72" s="102"/>
      <c r="JUF72" s="102"/>
      <c r="JUG72" s="102"/>
      <c r="JUH72" s="102"/>
      <c r="JUI72" s="102"/>
      <c r="JUJ72" s="102"/>
      <c r="JUK72" s="102"/>
      <c r="JUL72" s="102"/>
      <c r="JUM72" s="102"/>
      <c r="JUN72" s="102"/>
      <c r="JUO72" s="102"/>
      <c r="JUP72" s="102"/>
      <c r="JUQ72" s="102"/>
      <c r="JUR72" s="102"/>
      <c r="JUS72" s="102"/>
      <c r="JUT72" s="102"/>
      <c r="JUU72" s="102"/>
      <c r="JUV72" s="102"/>
      <c r="JUW72" s="102"/>
      <c r="JUX72" s="102"/>
      <c r="JUY72" s="102"/>
      <c r="JUZ72" s="102"/>
      <c r="JVA72" s="102"/>
      <c r="JVB72" s="102"/>
      <c r="JVC72" s="102"/>
      <c r="JVD72" s="102"/>
      <c r="JVE72" s="102"/>
      <c r="JVF72" s="102"/>
      <c r="JVG72" s="102"/>
      <c r="JVH72" s="102"/>
      <c r="JVI72" s="102"/>
      <c r="JVJ72" s="102"/>
      <c r="JVK72" s="102"/>
      <c r="JVL72" s="102"/>
      <c r="JVM72" s="102"/>
      <c r="JVN72" s="102"/>
      <c r="JVO72" s="102"/>
      <c r="JVP72" s="102"/>
      <c r="JVQ72" s="102"/>
      <c r="JVR72" s="102"/>
      <c r="JVS72" s="102"/>
      <c r="JVT72" s="102"/>
      <c r="JVU72" s="102"/>
      <c r="JVV72" s="102"/>
      <c r="JVW72" s="102"/>
      <c r="JVX72" s="102"/>
      <c r="JVY72" s="102"/>
      <c r="JVZ72" s="102"/>
      <c r="JWA72" s="102"/>
      <c r="JWB72" s="102"/>
      <c r="JWC72" s="102"/>
      <c r="JWD72" s="102"/>
      <c r="JWE72" s="102"/>
      <c r="JWF72" s="102"/>
      <c r="JWG72" s="102"/>
      <c r="JWH72" s="102"/>
      <c r="JWI72" s="102"/>
      <c r="JWJ72" s="102"/>
      <c r="JWK72" s="102"/>
      <c r="JWL72" s="102"/>
      <c r="JWM72" s="102"/>
      <c r="JWN72" s="102"/>
      <c r="JWO72" s="102"/>
      <c r="JWP72" s="102"/>
      <c r="JWQ72" s="102"/>
      <c r="JWR72" s="102"/>
      <c r="JWS72" s="102"/>
      <c r="JWT72" s="102"/>
      <c r="JWU72" s="102"/>
      <c r="JWV72" s="102"/>
      <c r="JWW72" s="102"/>
      <c r="JWX72" s="102"/>
      <c r="JWY72" s="102"/>
      <c r="JWZ72" s="102"/>
      <c r="JXA72" s="102"/>
      <c r="JXB72" s="102"/>
      <c r="JXC72" s="102"/>
      <c r="JXD72" s="102"/>
      <c r="JXE72" s="102"/>
      <c r="JXF72" s="102"/>
      <c r="JXG72" s="102"/>
      <c r="JXH72" s="102"/>
      <c r="JXI72" s="102"/>
      <c r="JXJ72" s="102"/>
      <c r="JXK72" s="102"/>
      <c r="JXL72" s="102"/>
      <c r="JXM72" s="102"/>
      <c r="JXN72" s="102"/>
      <c r="JXO72" s="102"/>
      <c r="JXP72" s="102"/>
      <c r="JXQ72" s="102"/>
      <c r="JXR72" s="102"/>
      <c r="JXS72" s="102"/>
      <c r="JXT72" s="102"/>
      <c r="JXU72" s="102"/>
      <c r="JXV72" s="102"/>
      <c r="JXW72" s="102"/>
      <c r="JXX72" s="102"/>
      <c r="JXY72" s="102"/>
      <c r="JXZ72" s="102"/>
      <c r="JYA72" s="102"/>
      <c r="JYB72" s="102"/>
      <c r="JYC72" s="102"/>
      <c r="JYD72" s="102"/>
      <c r="JYE72" s="102"/>
      <c r="JYF72" s="102"/>
      <c r="JYG72" s="102"/>
      <c r="JYH72" s="102"/>
      <c r="JYI72" s="102"/>
      <c r="JYJ72" s="102"/>
      <c r="JYK72" s="102"/>
      <c r="JYL72" s="102"/>
      <c r="JYM72" s="102"/>
      <c r="JYN72" s="102"/>
      <c r="JYO72" s="102"/>
      <c r="JYP72" s="102"/>
      <c r="JYQ72" s="102"/>
      <c r="JYR72" s="102"/>
      <c r="JYS72" s="102"/>
      <c r="JYT72" s="102"/>
      <c r="JYU72" s="102"/>
      <c r="JYV72" s="102"/>
      <c r="JYW72" s="102"/>
      <c r="JYX72" s="102"/>
      <c r="JYY72" s="102"/>
      <c r="JYZ72" s="102"/>
      <c r="JZA72" s="102"/>
      <c r="JZB72" s="102"/>
      <c r="JZC72" s="102"/>
      <c r="JZD72" s="102"/>
      <c r="JZE72" s="102"/>
      <c r="JZF72" s="102"/>
      <c r="JZG72" s="102"/>
      <c r="JZH72" s="102"/>
      <c r="JZI72" s="102"/>
      <c r="JZJ72" s="102"/>
      <c r="JZK72" s="102"/>
      <c r="JZL72" s="102"/>
      <c r="JZM72" s="102"/>
      <c r="JZN72" s="102"/>
      <c r="JZO72" s="102"/>
      <c r="JZP72" s="102"/>
      <c r="JZQ72" s="102"/>
      <c r="JZR72" s="102"/>
      <c r="JZS72" s="102"/>
      <c r="JZT72" s="102"/>
      <c r="JZU72" s="102"/>
      <c r="JZV72" s="102"/>
      <c r="JZW72" s="102"/>
      <c r="JZX72" s="102"/>
      <c r="JZY72" s="102"/>
      <c r="JZZ72" s="102"/>
      <c r="KAA72" s="102"/>
      <c r="KAB72" s="102"/>
      <c r="KAC72" s="102"/>
      <c r="KAD72" s="102"/>
      <c r="KAE72" s="102"/>
      <c r="KAF72" s="102"/>
      <c r="KAG72" s="102"/>
      <c r="KAH72" s="102"/>
      <c r="KAI72" s="102"/>
      <c r="KAJ72" s="102"/>
      <c r="KAK72" s="102"/>
      <c r="KAL72" s="102"/>
      <c r="KAM72" s="102"/>
      <c r="KAN72" s="102"/>
      <c r="KAO72" s="102"/>
      <c r="KAP72" s="102"/>
      <c r="KAQ72" s="102"/>
      <c r="KAR72" s="102"/>
      <c r="KAS72" s="102"/>
      <c r="KAT72" s="102"/>
      <c r="KAU72" s="102"/>
      <c r="KAV72" s="102"/>
      <c r="KAW72" s="102"/>
      <c r="KAX72" s="102"/>
      <c r="KAY72" s="102"/>
      <c r="KAZ72" s="102"/>
      <c r="KBA72" s="102"/>
      <c r="KBB72" s="102"/>
      <c r="KBC72" s="102"/>
      <c r="KBD72" s="102"/>
      <c r="KBE72" s="102"/>
      <c r="KBF72" s="102"/>
      <c r="KBG72" s="102"/>
      <c r="KBH72" s="102"/>
      <c r="KBI72" s="102"/>
      <c r="KBJ72" s="102"/>
      <c r="KBK72" s="102"/>
      <c r="KBL72" s="102"/>
      <c r="KBM72" s="102"/>
      <c r="KBN72" s="102"/>
      <c r="KBO72" s="102"/>
      <c r="KBP72" s="102"/>
      <c r="KBQ72" s="102"/>
      <c r="KBR72" s="102"/>
      <c r="KBS72" s="102"/>
      <c r="KBT72" s="102"/>
      <c r="KBU72" s="102"/>
      <c r="KBV72" s="102"/>
      <c r="KBW72" s="102"/>
      <c r="KBX72" s="102"/>
      <c r="KBY72" s="102"/>
      <c r="KBZ72" s="102"/>
      <c r="KCA72" s="102"/>
      <c r="KCB72" s="102"/>
      <c r="KCC72" s="102"/>
      <c r="KCD72" s="102"/>
      <c r="KCE72" s="102"/>
      <c r="KCF72" s="102"/>
      <c r="KCG72" s="102"/>
      <c r="KCH72" s="102"/>
      <c r="KCI72" s="102"/>
      <c r="KCJ72" s="102"/>
      <c r="KCK72" s="102"/>
      <c r="KCL72" s="102"/>
      <c r="KCM72" s="102"/>
      <c r="KCN72" s="102"/>
      <c r="KCO72" s="102"/>
      <c r="KCP72" s="102"/>
      <c r="KCQ72" s="102"/>
      <c r="KCR72" s="102"/>
      <c r="KCS72" s="102"/>
      <c r="KCT72" s="102"/>
      <c r="KCU72" s="102"/>
      <c r="KCV72" s="102"/>
      <c r="KCW72" s="102"/>
      <c r="KCX72" s="102"/>
      <c r="KCY72" s="102"/>
      <c r="KCZ72" s="102"/>
      <c r="KDA72" s="102"/>
      <c r="KDB72" s="102"/>
      <c r="KDC72" s="102"/>
      <c r="KDD72" s="102"/>
      <c r="KDE72" s="102"/>
      <c r="KDF72" s="102"/>
      <c r="KDG72" s="102"/>
      <c r="KDH72" s="102"/>
      <c r="KDI72" s="102"/>
      <c r="KDJ72" s="102"/>
      <c r="KDK72" s="102"/>
      <c r="KDL72" s="102"/>
      <c r="KDM72" s="102"/>
      <c r="KDN72" s="102"/>
      <c r="KDO72" s="102"/>
      <c r="KDP72" s="102"/>
      <c r="KDQ72" s="102"/>
      <c r="KDR72" s="102"/>
      <c r="KDS72" s="102"/>
      <c r="KDT72" s="102"/>
      <c r="KDU72" s="102"/>
      <c r="KDV72" s="102"/>
      <c r="KDW72" s="102"/>
      <c r="KDX72" s="102"/>
      <c r="KDY72" s="102"/>
      <c r="KDZ72" s="102"/>
      <c r="KEA72" s="102"/>
      <c r="KEB72" s="102"/>
      <c r="KEC72" s="102"/>
      <c r="KED72" s="102"/>
      <c r="KEE72" s="102"/>
      <c r="KEF72" s="102"/>
      <c r="KEG72" s="102"/>
      <c r="KEH72" s="102"/>
      <c r="KEI72" s="102"/>
      <c r="KEJ72" s="102"/>
      <c r="KEK72" s="102"/>
      <c r="KEL72" s="102"/>
      <c r="KEM72" s="102"/>
      <c r="KEN72" s="102"/>
      <c r="KEO72" s="102"/>
      <c r="KEP72" s="102"/>
      <c r="KEQ72" s="102"/>
      <c r="KER72" s="102"/>
      <c r="KES72" s="102"/>
      <c r="KET72" s="102"/>
      <c r="KEU72" s="102"/>
      <c r="KEV72" s="102"/>
      <c r="KEW72" s="102"/>
      <c r="KEX72" s="102"/>
      <c r="KEY72" s="102"/>
      <c r="KEZ72" s="102"/>
      <c r="KFA72" s="102"/>
      <c r="KFB72" s="102"/>
      <c r="KFC72" s="102"/>
      <c r="KFD72" s="102"/>
      <c r="KFE72" s="102"/>
      <c r="KFF72" s="102"/>
      <c r="KFG72" s="102"/>
      <c r="KFH72" s="102"/>
      <c r="KFI72" s="102"/>
      <c r="KFJ72" s="102"/>
      <c r="KFK72" s="102"/>
      <c r="KFL72" s="102"/>
      <c r="KFM72" s="102"/>
      <c r="KFN72" s="102"/>
      <c r="KFO72" s="102"/>
      <c r="KFP72" s="102"/>
      <c r="KFQ72" s="102"/>
      <c r="KFR72" s="102"/>
      <c r="KFS72" s="102"/>
      <c r="KFT72" s="102"/>
      <c r="KFU72" s="102"/>
      <c r="KFV72" s="102"/>
      <c r="KFW72" s="102"/>
      <c r="KFX72" s="102"/>
      <c r="KFY72" s="102"/>
      <c r="KFZ72" s="102"/>
      <c r="KGA72" s="102"/>
      <c r="KGB72" s="102"/>
      <c r="KGC72" s="102"/>
      <c r="KGD72" s="102"/>
      <c r="KGE72" s="102"/>
      <c r="KGF72" s="102"/>
      <c r="KGG72" s="102"/>
      <c r="KGH72" s="102"/>
      <c r="KGI72" s="102"/>
      <c r="KGJ72" s="102"/>
      <c r="KGK72" s="102"/>
      <c r="KGL72" s="102"/>
      <c r="KGM72" s="102"/>
      <c r="KGN72" s="102"/>
      <c r="KGO72" s="102"/>
      <c r="KGP72" s="102"/>
      <c r="KGQ72" s="102"/>
      <c r="KGR72" s="102"/>
      <c r="KGS72" s="102"/>
      <c r="KGT72" s="102"/>
      <c r="KGU72" s="102"/>
      <c r="KGV72" s="102"/>
      <c r="KGW72" s="102"/>
      <c r="KGX72" s="102"/>
      <c r="KGY72" s="102"/>
      <c r="KGZ72" s="102"/>
      <c r="KHA72" s="102"/>
      <c r="KHB72" s="102"/>
      <c r="KHC72" s="102"/>
      <c r="KHD72" s="102"/>
      <c r="KHE72" s="102"/>
      <c r="KHF72" s="102"/>
      <c r="KHG72" s="102"/>
      <c r="KHH72" s="102"/>
      <c r="KHI72" s="102"/>
      <c r="KHJ72" s="102"/>
      <c r="KHK72" s="102"/>
      <c r="KHL72" s="102"/>
      <c r="KHM72" s="102"/>
      <c r="KHN72" s="102"/>
      <c r="KHO72" s="102"/>
      <c r="KHP72" s="102"/>
      <c r="KHQ72" s="102"/>
      <c r="KHR72" s="102"/>
      <c r="KHS72" s="102"/>
      <c r="KHT72" s="102"/>
      <c r="KHU72" s="102"/>
      <c r="KHV72" s="102"/>
      <c r="KHW72" s="102"/>
      <c r="KHX72" s="102"/>
      <c r="KHY72" s="102"/>
      <c r="KHZ72" s="102"/>
      <c r="KIA72" s="102"/>
      <c r="KIB72" s="102"/>
      <c r="KIC72" s="102"/>
      <c r="KID72" s="102"/>
      <c r="KIE72" s="102"/>
      <c r="KIF72" s="102"/>
      <c r="KIG72" s="102"/>
      <c r="KIH72" s="102"/>
      <c r="KII72" s="102"/>
      <c r="KIJ72" s="102"/>
      <c r="KIK72" s="102"/>
      <c r="KIL72" s="102"/>
      <c r="KIM72" s="102"/>
      <c r="KIN72" s="102"/>
      <c r="KIO72" s="102"/>
      <c r="KIP72" s="102"/>
      <c r="KIQ72" s="102"/>
      <c r="KIR72" s="102"/>
      <c r="KIS72" s="102"/>
      <c r="KIT72" s="102"/>
      <c r="KIU72" s="102"/>
      <c r="KIV72" s="102"/>
      <c r="KIW72" s="102"/>
      <c r="KIX72" s="102"/>
      <c r="KIY72" s="102"/>
      <c r="KIZ72" s="102"/>
      <c r="KJA72" s="102"/>
      <c r="KJB72" s="102"/>
      <c r="KJC72" s="102"/>
      <c r="KJD72" s="102"/>
      <c r="KJE72" s="102"/>
      <c r="KJF72" s="102"/>
      <c r="KJG72" s="102"/>
      <c r="KJH72" s="102"/>
      <c r="KJI72" s="102"/>
      <c r="KJJ72" s="102"/>
      <c r="KJK72" s="102"/>
      <c r="KJL72" s="102"/>
      <c r="KJM72" s="102"/>
      <c r="KJN72" s="102"/>
      <c r="KJO72" s="102"/>
      <c r="KJP72" s="102"/>
      <c r="KJQ72" s="102"/>
      <c r="KJR72" s="102"/>
      <c r="KJS72" s="102"/>
      <c r="KJT72" s="102"/>
      <c r="KJU72" s="102"/>
      <c r="KJV72" s="102"/>
      <c r="KJW72" s="102"/>
      <c r="KJX72" s="102"/>
      <c r="KJY72" s="102"/>
      <c r="KJZ72" s="102"/>
      <c r="KKA72" s="102"/>
      <c r="KKB72" s="102"/>
      <c r="KKC72" s="102"/>
      <c r="KKD72" s="102"/>
      <c r="KKE72" s="102"/>
      <c r="KKF72" s="102"/>
      <c r="KKG72" s="102"/>
      <c r="KKH72" s="102"/>
      <c r="KKI72" s="102"/>
      <c r="KKJ72" s="102"/>
      <c r="KKK72" s="102"/>
      <c r="KKL72" s="102"/>
      <c r="KKM72" s="102"/>
      <c r="KKN72" s="102"/>
      <c r="KKO72" s="102"/>
      <c r="KKP72" s="102"/>
      <c r="KKQ72" s="102"/>
      <c r="KKR72" s="102"/>
      <c r="KKS72" s="102"/>
      <c r="KKT72" s="102"/>
      <c r="KKU72" s="102"/>
      <c r="KKV72" s="102"/>
      <c r="KKW72" s="102"/>
      <c r="KKX72" s="102"/>
      <c r="KKY72" s="102"/>
      <c r="KKZ72" s="102"/>
      <c r="KLA72" s="102"/>
      <c r="KLB72" s="102"/>
      <c r="KLC72" s="102"/>
      <c r="KLD72" s="102"/>
      <c r="KLE72" s="102"/>
      <c r="KLF72" s="102"/>
      <c r="KLG72" s="102"/>
      <c r="KLH72" s="102"/>
      <c r="KLI72" s="102"/>
      <c r="KLJ72" s="102"/>
      <c r="KLK72" s="102"/>
      <c r="KLL72" s="102"/>
      <c r="KLM72" s="102"/>
      <c r="KLN72" s="102"/>
      <c r="KLO72" s="102"/>
      <c r="KLP72" s="102"/>
      <c r="KLQ72" s="102"/>
      <c r="KLR72" s="102"/>
      <c r="KLS72" s="102"/>
      <c r="KLT72" s="102"/>
      <c r="KLU72" s="102"/>
      <c r="KLV72" s="102"/>
      <c r="KLW72" s="102"/>
      <c r="KLX72" s="102"/>
      <c r="KLY72" s="102"/>
      <c r="KLZ72" s="102"/>
      <c r="KMA72" s="102"/>
      <c r="KMB72" s="102"/>
      <c r="KMC72" s="102"/>
      <c r="KMD72" s="102"/>
      <c r="KME72" s="102"/>
      <c r="KMF72" s="102"/>
      <c r="KMG72" s="102"/>
      <c r="KMH72" s="102"/>
      <c r="KMI72" s="102"/>
      <c r="KMJ72" s="102"/>
      <c r="KMK72" s="102"/>
      <c r="KML72" s="102"/>
      <c r="KMM72" s="102"/>
      <c r="KMN72" s="102"/>
      <c r="KMO72" s="102"/>
      <c r="KMP72" s="102"/>
      <c r="KMQ72" s="102"/>
      <c r="KMR72" s="102"/>
      <c r="KMS72" s="102"/>
      <c r="KMT72" s="102"/>
      <c r="KMU72" s="102"/>
      <c r="KMV72" s="102"/>
      <c r="KMW72" s="102"/>
      <c r="KMX72" s="102"/>
      <c r="KMY72" s="102"/>
      <c r="KMZ72" s="102"/>
      <c r="KNA72" s="102"/>
      <c r="KNB72" s="102"/>
      <c r="KNC72" s="102"/>
      <c r="KND72" s="102"/>
      <c r="KNE72" s="102"/>
      <c r="KNF72" s="102"/>
      <c r="KNG72" s="102"/>
      <c r="KNH72" s="102"/>
      <c r="KNI72" s="102"/>
      <c r="KNJ72" s="102"/>
      <c r="KNK72" s="102"/>
      <c r="KNL72" s="102"/>
      <c r="KNM72" s="102"/>
      <c r="KNN72" s="102"/>
      <c r="KNO72" s="102"/>
      <c r="KNP72" s="102"/>
      <c r="KNQ72" s="102"/>
      <c r="KNR72" s="102"/>
      <c r="KNS72" s="102"/>
      <c r="KNT72" s="102"/>
      <c r="KNU72" s="102"/>
      <c r="KNV72" s="102"/>
      <c r="KNW72" s="102"/>
      <c r="KNX72" s="102"/>
      <c r="KNY72" s="102"/>
      <c r="KNZ72" s="102"/>
      <c r="KOA72" s="102"/>
      <c r="KOB72" s="102"/>
      <c r="KOC72" s="102"/>
      <c r="KOD72" s="102"/>
      <c r="KOE72" s="102"/>
      <c r="KOF72" s="102"/>
      <c r="KOG72" s="102"/>
      <c r="KOH72" s="102"/>
      <c r="KOI72" s="102"/>
      <c r="KOJ72" s="102"/>
      <c r="KOK72" s="102"/>
      <c r="KOL72" s="102"/>
      <c r="KOM72" s="102"/>
      <c r="KON72" s="102"/>
      <c r="KOO72" s="102"/>
      <c r="KOP72" s="102"/>
      <c r="KOQ72" s="102"/>
      <c r="KOR72" s="102"/>
      <c r="KOS72" s="102"/>
      <c r="KOT72" s="102"/>
      <c r="KOU72" s="102"/>
      <c r="KOV72" s="102"/>
      <c r="KOW72" s="102"/>
      <c r="KOX72" s="102"/>
      <c r="KOY72" s="102"/>
      <c r="KOZ72" s="102"/>
      <c r="KPA72" s="102"/>
      <c r="KPB72" s="102"/>
      <c r="KPC72" s="102"/>
      <c r="KPD72" s="102"/>
      <c r="KPE72" s="102"/>
      <c r="KPF72" s="102"/>
      <c r="KPG72" s="102"/>
      <c r="KPH72" s="102"/>
      <c r="KPI72" s="102"/>
      <c r="KPJ72" s="102"/>
      <c r="KPK72" s="102"/>
      <c r="KPL72" s="102"/>
      <c r="KPM72" s="102"/>
      <c r="KPN72" s="102"/>
      <c r="KPO72" s="102"/>
      <c r="KPP72" s="102"/>
      <c r="KPQ72" s="102"/>
      <c r="KPR72" s="102"/>
      <c r="KPS72" s="102"/>
      <c r="KPT72" s="102"/>
      <c r="KPU72" s="102"/>
      <c r="KPV72" s="102"/>
      <c r="KPW72" s="102"/>
      <c r="KPX72" s="102"/>
      <c r="KPY72" s="102"/>
      <c r="KPZ72" s="102"/>
      <c r="KQA72" s="102"/>
      <c r="KQB72" s="102"/>
      <c r="KQC72" s="102"/>
      <c r="KQD72" s="102"/>
      <c r="KQE72" s="102"/>
      <c r="KQF72" s="102"/>
      <c r="KQG72" s="102"/>
      <c r="KQH72" s="102"/>
      <c r="KQI72" s="102"/>
      <c r="KQJ72" s="102"/>
      <c r="KQK72" s="102"/>
      <c r="KQL72" s="102"/>
      <c r="KQM72" s="102"/>
      <c r="KQN72" s="102"/>
      <c r="KQO72" s="102"/>
      <c r="KQP72" s="102"/>
      <c r="KQQ72" s="102"/>
      <c r="KQR72" s="102"/>
      <c r="KQS72" s="102"/>
      <c r="KQT72" s="102"/>
      <c r="KQU72" s="102"/>
      <c r="KQV72" s="102"/>
      <c r="KQW72" s="102"/>
      <c r="KQX72" s="102"/>
      <c r="KQY72" s="102"/>
      <c r="KQZ72" s="102"/>
      <c r="KRA72" s="102"/>
      <c r="KRB72" s="102"/>
      <c r="KRC72" s="102"/>
      <c r="KRD72" s="102"/>
      <c r="KRE72" s="102"/>
      <c r="KRF72" s="102"/>
      <c r="KRG72" s="102"/>
      <c r="KRH72" s="102"/>
      <c r="KRI72" s="102"/>
      <c r="KRJ72" s="102"/>
      <c r="KRK72" s="102"/>
      <c r="KRL72" s="102"/>
      <c r="KRM72" s="102"/>
      <c r="KRN72" s="102"/>
      <c r="KRO72" s="102"/>
      <c r="KRP72" s="102"/>
      <c r="KRQ72" s="102"/>
      <c r="KRR72" s="102"/>
      <c r="KRS72" s="102"/>
      <c r="KRT72" s="102"/>
      <c r="KRU72" s="102"/>
      <c r="KRV72" s="102"/>
      <c r="KRW72" s="102"/>
      <c r="KRX72" s="102"/>
      <c r="KRY72" s="102"/>
      <c r="KRZ72" s="102"/>
      <c r="KSA72" s="102"/>
      <c r="KSB72" s="102"/>
      <c r="KSC72" s="102"/>
      <c r="KSD72" s="102"/>
      <c r="KSE72" s="102"/>
      <c r="KSF72" s="102"/>
      <c r="KSG72" s="102"/>
      <c r="KSH72" s="102"/>
      <c r="KSI72" s="102"/>
      <c r="KSJ72" s="102"/>
      <c r="KSK72" s="102"/>
      <c r="KSL72" s="102"/>
      <c r="KSM72" s="102"/>
      <c r="KSN72" s="102"/>
      <c r="KSO72" s="102"/>
      <c r="KSP72" s="102"/>
      <c r="KSQ72" s="102"/>
      <c r="KSR72" s="102"/>
      <c r="KSS72" s="102"/>
      <c r="KST72" s="102"/>
      <c r="KSU72" s="102"/>
      <c r="KSV72" s="102"/>
      <c r="KSW72" s="102"/>
      <c r="KSX72" s="102"/>
      <c r="KSY72" s="102"/>
      <c r="KSZ72" s="102"/>
      <c r="KTA72" s="102"/>
      <c r="KTB72" s="102"/>
      <c r="KTC72" s="102"/>
      <c r="KTD72" s="102"/>
      <c r="KTE72" s="102"/>
      <c r="KTF72" s="102"/>
      <c r="KTG72" s="102"/>
      <c r="KTH72" s="102"/>
      <c r="KTI72" s="102"/>
      <c r="KTJ72" s="102"/>
      <c r="KTK72" s="102"/>
      <c r="KTL72" s="102"/>
      <c r="KTM72" s="102"/>
      <c r="KTN72" s="102"/>
      <c r="KTO72" s="102"/>
      <c r="KTP72" s="102"/>
      <c r="KTQ72" s="102"/>
      <c r="KTR72" s="102"/>
      <c r="KTS72" s="102"/>
      <c r="KTT72" s="102"/>
      <c r="KTU72" s="102"/>
      <c r="KTV72" s="102"/>
      <c r="KTW72" s="102"/>
      <c r="KTX72" s="102"/>
      <c r="KTY72" s="102"/>
      <c r="KTZ72" s="102"/>
      <c r="KUA72" s="102"/>
      <c r="KUB72" s="102"/>
      <c r="KUC72" s="102"/>
      <c r="KUD72" s="102"/>
      <c r="KUE72" s="102"/>
      <c r="KUF72" s="102"/>
      <c r="KUG72" s="102"/>
      <c r="KUH72" s="102"/>
      <c r="KUI72" s="102"/>
      <c r="KUJ72" s="102"/>
      <c r="KUK72" s="102"/>
      <c r="KUL72" s="102"/>
      <c r="KUM72" s="102"/>
      <c r="KUN72" s="102"/>
      <c r="KUO72" s="102"/>
      <c r="KUP72" s="102"/>
      <c r="KUQ72" s="102"/>
      <c r="KUR72" s="102"/>
      <c r="KUS72" s="102"/>
      <c r="KUT72" s="102"/>
      <c r="KUU72" s="102"/>
      <c r="KUV72" s="102"/>
      <c r="KUW72" s="102"/>
      <c r="KUX72" s="102"/>
      <c r="KUY72" s="102"/>
      <c r="KUZ72" s="102"/>
      <c r="KVA72" s="102"/>
      <c r="KVB72" s="102"/>
      <c r="KVC72" s="102"/>
      <c r="KVD72" s="102"/>
      <c r="KVE72" s="102"/>
      <c r="KVF72" s="102"/>
      <c r="KVG72" s="102"/>
      <c r="KVH72" s="102"/>
      <c r="KVI72" s="102"/>
      <c r="KVJ72" s="102"/>
      <c r="KVK72" s="102"/>
      <c r="KVL72" s="102"/>
      <c r="KVM72" s="102"/>
      <c r="KVN72" s="102"/>
      <c r="KVO72" s="102"/>
      <c r="KVP72" s="102"/>
      <c r="KVQ72" s="102"/>
      <c r="KVR72" s="102"/>
      <c r="KVS72" s="102"/>
      <c r="KVT72" s="102"/>
      <c r="KVU72" s="102"/>
      <c r="KVV72" s="102"/>
      <c r="KVW72" s="102"/>
      <c r="KVX72" s="102"/>
      <c r="KVY72" s="102"/>
      <c r="KVZ72" s="102"/>
      <c r="KWA72" s="102"/>
      <c r="KWB72" s="102"/>
      <c r="KWC72" s="102"/>
      <c r="KWD72" s="102"/>
      <c r="KWE72" s="102"/>
      <c r="KWF72" s="102"/>
      <c r="KWG72" s="102"/>
      <c r="KWH72" s="102"/>
      <c r="KWI72" s="102"/>
      <c r="KWJ72" s="102"/>
      <c r="KWK72" s="102"/>
      <c r="KWL72" s="102"/>
      <c r="KWM72" s="102"/>
      <c r="KWN72" s="102"/>
      <c r="KWO72" s="102"/>
      <c r="KWP72" s="102"/>
      <c r="KWQ72" s="102"/>
      <c r="KWR72" s="102"/>
      <c r="KWS72" s="102"/>
      <c r="KWT72" s="102"/>
      <c r="KWU72" s="102"/>
      <c r="KWV72" s="102"/>
      <c r="KWW72" s="102"/>
      <c r="KWX72" s="102"/>
      <c r="KWY72" s="102"/>
      <c r="KWZ72" s="102"/>
      <c r="KXA72" s="102"/>
      <c r="KXB72" s="102"/>
      <c r="KXC72" s="102"/>
      <c r="KXD72" s="102"/>
      <c r="KXE72" s="102"/>
      <c r="KXF72" s="102"/>
      <c r="KXG72" s="102"/>
      <c r="KXH72" s="102"/>
      <c r="KXI72" s="102"/>
      <c r="KXJ72" s="102"/>
      <c r="KXK72" s="102"/>
      <c r="KXL72" s="102"/>
      <c r="KXM72" s="102"/>
      <c r="KXN72" s="102"/>
      <c r="KXO72" s="102"/>
      <c r="KXP72" s="102"/>
      <c r="KXQ72" s="102"/>
      <c r="KXR72" s="102"/>
      <c r="KXS72" s="102"/>
      <c r="KXT72" s="102"/>
      <c r="KXU72" s="102"/>
      <c r="KXV72" s="102"/>
      <c r="KXW72" s="102"/>
      <c r="KXX72" s="102"/>
      <c r="KXY72" s="102"/>
      <c r="KXZ72" s="102"/>
      <c r="KYA72" s="102"/>
      <c r="KYB72" s="102"/>
      <c r="KYC72" s="102"/>
      <c r="KYD72" s="102"/>
      <c r="KYE72" s="102"/>
      <c r="KYF72" s="102"/>
      <c r="KYG72" s="102"/>
      <c r="KYH72" s="102"/>
      <c r="KYI72" s="102"/>
      <c r="KYJ72" s="102"/>
      <c r="KYK72" s="102"/>
      <c r="KYL72" s="102"/>
      <c r="KYM72" s="102"/>
      <c r="KYN72" s="102"/>
      <c r="KYO72" s="102"/>
      <c r="KYP72" s="102"/>
      <c r="KYQ72" s="102"/>
      <c r="KYR72" s="102"/>
      <c r="KYS72" s="102"/>
      <c r="KYT72" s="102"/>
      <c r="KYU72" s="102"/>
      <c r="KYV72" s="102"/>
      <c r="KYW72" s="102"/>
      <c r="KYX72" s="102"/>
      <c r="KYY72" s="102"/>
      <c r="KYZ72" s="102"/>
      <c r="KZA72" s="102"/>
      <c r="KZB72" s="102"/>
      <c r="KZC72" s="102"/>
      <c r="KZD72" s="102"/>
      <c r="KZE72" s="102"/>
      <c r="KZF72" s="102"/>
      <c r="KZG72" s="102"/>
      <c r="KZH72" s="102"/>
      <c r="KZI72" s="102"/>
      <c r="KZJ72" s="102"/>
      <c r="KZK72" s="102"/>
      <c r="KZL72" s="102"/>
      <c r="KZM72" s="102"/>
      <c r="KZN72" s="102"/>
      <c r="KZO72" s="102"/>
      <c r="KZP72" s="102"/>
      <c r="KZQ72" s="102"/>
      <c r="KZR72" s="102"/>
      <c r="KZS72" s="102"/>
      <c r="KZT72" s="102"/>
      <c r="KZU72" s="102"/>
      <c r="KZV72" s="102"/>
      <c r="KZW72" s="102"/>
      <c r="KZX72" s="102"/>
      <c r="KZY72" s="102"/>
      <c r="KZZ72" s="102"/>
      <c r="LAA72" s="102"/>
      <c r="LAB72" s="102"/>
      <c r="LAC72" s="102"/>
      <c r="LAD72" s="102"/>
      <c r="LAE72" s="102"/>
      <c r="LAF72" s="102"/>
      <c r="LAG72" s="102"/>
      <c r="LAH72" s="102"/>
      <c r="LAI72" s="102"/>
      <c r="LAJ72" s="102"/>
      <c r="LAK72" s="102"/>
      <c r="LAL72" s="102"/>
      <c r="LAM72" s="102"/>
      <c r="LAN72" s="102"/>
      <c r="LAO72" s="102"/>
      <c r="LAP72" s="102"/>
      <c r="LAQ72" s="102"/>
      <c r="LAR72" s="102"/>
      <c r="LAS72" s="102"/>
      <c r="LAT72" s="102"/>
      <c r="LAU72" s="102"/>
      <c r="LAV72" s="102"/>
      <c r="LAW72" s="102"/>
      <c r="LAX72" s="102"/>
      <c r="LAY72" s="102"/>
      <c r="LAZ72" s="102"/>
      <c r="LBA72" s="102"/>
      <c r="LBB72" s="102"/>
      <c r="LBC72" s="102"/>
      <c r="LBD72" s="102"/>
      <c r="LBE72" s="102"/>
      <c r="LBF72" s="102"/>
      <c r="LBG72" s="102"/>
      <c r="LBH72" s="102"/>
      <c r="LBI72" s="102"/>
      <c r="LBJ72" s="102"/>
      <c r="LBK72" s="102"/>
      <c r="LBL72" s="102"/>
      <c r="LBM72" s="102"/>
      <c r="LBN72" s="102"/>
      <c r="LBO72" s="102"/>
      <c r="LBP72" s="102"/>
      <c r="LBQ72" s="102"/>
      <c r="LBR72" s="102"/>
      <c r="LBS72" s="102"/>
      <c r="LBT72" s="102"/>
      <c r="LBU72" s="102"/>
      <c r="LBV72" s="102"/>
      <c r="LBW72" s="102"/>
      <c r="LBX72" s="102"/>
      <c r="LBY72" s="102"/>
      <c r="LBZ72" s="102"/>
      <c r="LCA72" s="102"/>
      <c r="LCB72" s="102"/>
      <c r="LCC72" s="102"/>
      <c r="LCD72" s="102"/>
      <c r="LCE72" s="102"/>
      <c r="LCF72" s="102"/>
      <c r="LCG72" s="102"/>
      <c r="LCH72" s="102"/>
      <c r="LCI72" s="102"/>
      <c r="LCJ72" s="102"/>
      <c r="LCK72" s="102"/>
      <c r="LCL72" s="102"/>
      <c r="LCM72" s="102"/>
      <c r="LCN72" s="102"/>
      <c r="LCO72" s="102"/>
      <c r="LCP72" s="102"/>
      <c r="LCQ72" s="102"/>
      <c r="LCR72" s="102"/>
      <c r="LCS72" s="102"/>
      <c r="LCT72" s="102"/>
      <c r="LCU72" s="102"/>
      <c r="LCV72" s="102"/>
      <c r="LCW72" s="102"/>
      <c r="LCX72" s="102"/>
      <c r="LCY72" s="102"/>
      <c r="LCZ72" s="102"/>
      <c r="LDA72" s="102"/>
      <c r="LDB72" s="102"/>
      <c r="LDC72" s="102"/>
      <c r="LDD72" s="102"/>
      <c r="LDE72" s="102"/>
      <c r="LDF72" s="102"/>
      <c r="LDG72" s="102"/>
      <c r="LDH72" s="102"/>
      <c r="LDI72" s="102"/>
      <c r="LDJ72" s="102"/>
      <c r="LDK72" s="102"/>
      <c r="LDL72" s="102"/>
      <c r="LDM72" s="102"/>
      <c r="LDN72" s="102"/>
      <c r="LDO72" s="102"/>
      <c r="LDP72" s="102"/>
      <c r="LDQ72" s="102"/>
      <c r="LDR72" s="102"/>
      <c r="LDS72" s="102"/>
      <c r="LDT72" s="102"/>
      <c r="LDU72" s="102"/>
      <c r="LDV72" s="102"/>
      <c r="LDW72" s="102"/>
      <c r="LDX72" s="102"/>
      <c r="LDY72" s="102"/>
      <c r="LDZ72" s="102"/>
      <c r="LEA72" s="102"/>
      <c r="LEB72" s="102"/>
      <c r="LEC72" s="102"/>
      <c r="LED72" s="102"/>
      <c r="LEE72" s="102"/>
      <c r="LEF72" s="102"/>
      <c r="LEG72" s="102"/>
      <c r="LEH72" s="102"/>
      <c r="LEI72" s="102"/>
      <c r="LEJ72" s="102"/>
      <c r="LEK72" s="102"/>
      <c r="LEL72" s="102"/>
      <c r="LEM72" s="102"/>
      <c r="LEN72" s="102"/>
      <c r="LEO72" s="102"/>
      <c r="LEP72" s="102"/>
      <c r="LEQ72" s="102"/>
      <c r="LER72" s="102"/>
      <c r="LES72" s="102"/>
      <c r="LET72" s="102"/>
      <c r="LEU72" s="102"/>
      <c r="LEV72" s="102"/>
      <c r="LEW72" s="102"/>
      <c r="LEX72" s="102"/>
      <c r="LEY72" s="102"/>
      <c r="LEZ72" s="102"/>
      <c r="LFA72" s="102"/>
      <c r="LFB72" s="102"/>
      <c r="LFC72" s="102"/>
      <c r="LFD72" s="102"/>
      <c r="LFE72" s="102"/>
      <c r="LFF72" s="102"/>
      <c r="LFG72" s="102"/>
      <c r="LFH72" s="102"/>
      <c r="LFI72" s="102"/>
      <c r="LFJ72" s="102"/>
      <c r="LFK72" s="102"/>
      <c r="LFL72" s="102"/>
      <c r="LFM72" s="102"/>
      <c r="LFN72" s="102"/>
      <c r="LFO72" s="102"/>
      <c r="LFP72" s="102"/>
      <c r="LFQ72" s="102"/>
      <c r="LFR72" s="102"/>
      <c r="LFS72" s="102"/>
      <c r="LFT72" s="102"/>
      <c r="LFU72" s="102"/>
      <c r="LFV72" s="102"/>
      <c r="LFW72" s="102"/>
      <c r="LFX72" s="102"/>
      <c r="LFY72" s="102"/>
      <c r="LFZ72" s="102"/>
      <c r="LGA72" s="102"/>
      <c r="LGB72" s="102"/>
      <c r="LGC72" s="102"/>
      <c r="LGD72" s="102"/>
      <c r="LGE72" s="102"/>
      <c r="LGF72" s="102"/>
      <c r="LGG72" s="102"/>
      <c r="LGH72" s="102"/>
      <c r="LGI72" s="102"/>
      <c r="LGJ72" s="102"/>
      <c r="LGK72" s="102"/>
      <c r="LGL72" s="102"/>
      <c r="LGM72" s="102"/>
      <c r="LGN72" s="102"/>
      <c r="LGO72" s="102"/>
      <c r="LGP72" s="102"/>
      <c r="LGQ72" s="102"/>
      <c r="LGR72" s="102"/>
      <c r="LGS72" s="102"/>
      <c r="LGT72" s="102"/>
      <c r="LGU72" s="102"/>
      <c r="LGV72" s="102"/>
      <c r="LGW72" s="102"/>
      <c r="LGX72" s="102"/>
      <c r="LGY72" s="102"/>
      <c r="LGZ72" s="102"/>
      <c r="LHA72" s="102"/>
      <c r="LHB72" s="102"/>
      <c r="LHC72" s="102"/>
      <c r="LHD72" s="102"/>
      <c r="LHE72" s="102"/>
      <c r="LHF72" s="102"/>
      <c r="LHG72" s="102"/>
      <c r="LHH72" s="102"/>
      <c r="LHI72" s="102"/>
      <c r="LHJ72" s="102"/>
      <c r="LHK72" s="102"/>
      <c r="LHL72" s="102"/>
      <c r="LHM72" s="102"/>
      <c r="LHN72" s="102"/>
      <c r="LHO72" s="102"/>
      <c r="LHP72" s="102"/>
      <c r="LHQ72" s="102"/>
      <c r="LHR72" s="102"/>
      <c r="LHS72" s="102"/>
      <c r="LHT72" s="102"/>
      <c r="LHU72" s="102"/>
      <c r="LHV72" s="102"/>
      <c r="LHW72" s="102"/>
      <c r="LHX72" s="102"/>
      <c r="LHY72" s="102"/>
      <c r="LHZ72" s="102"/>
      <c r="LIA72" s="102"/>
      <c r="LIB72" s="102"/>
      <c r="LIC72" s="102"/>
      <c r="LID72" s="102"/>
      <c r="LIE72" s="102"/>
      <c r="LIF72" s="102"/>
      <c r="LIG72" s="102"/>
      <c r="LIH72" s="102"/>
      <c r="LII72" s="102"/>
      <c r="LIJ72" s="102"/>
      <c r="LIK72" s="102"/>
      <c r="LIL72" s="102"/>
      <c r="LIM72" s="102"/>
      <c r="LIN72" s="102"/>
      <c r="LIO72" s="102"/>
      <c r="LIP72" s="102"/>
      <c r="LIQ72" s="102"/>
      <c r="LIR72" s="102"/>
      <c r="LIS72" s="102"/>
      <c r="LIT72" s="102"/>
      <c r="LIU72" s="102"/>
      <c r="LIV72" s="102"/>
      <c r="LIW72" s="102"/>
      <c r="LIX72" s="102"/>
      <c r="LIY72" s="102"/>
      <c r="LIZ72" s="102"/>
      <c r="LJA72" s="102"/>
      <c r="LJB72" s="102"/>
      <c r="LJC72" s="102"/>
      <c r="LJD72" s="102"/>
      <c r="LJE72" s="102"/>
      <c r="LJF72" s="102"/>
      <c r="LJG72" s="102"/>
      <c r="LJH72" s="102"/>
      <c r="LJI72" s="102"/>
      <c r="LJJ72" s="102"/>
      <c r="LJK72" s="102"/>
      <c r="LJL72" s="102"/>
      <c r="LJM72" s="102"/>
      <c r="LJN72" s="102"/>
      <c r="LJO72" s="102"/>
      <c r="LJP72" s="102"/>
      <c r="LJQ72" s="102"/>
      <c r="LJR72" s="102"/>
      <c r="LJS72" s="102"/>
      <c r="LJT72" s="102"/>
      <c r="LJU72" s="102"/>
      <c r="LJV72" s="102"/>
      <c r="LJW72" s="102"/>
      <c r="LJX72" s="102"/>
      <c r="LJY72" s="102"/>
      <c r="LJZ72" s="102"/>
      <c r="LKA72" s="102"/>
      <c r="LKB72" s="102"/>
      <c r="LKC72" s="102"/>
      <c r="LKD72" s="102"/>
      <c r="LKE72" s="102"/>
      <c r="LKF72" s="102"/>
      <c r="LKG72" s="102"/>
      <c r="LKH72" s="102"/>
      <c r="LKI72" s="102"/>
      <c r="LKJ72" s="102"/>
      <c r="LKK72" s="102"/>
      <c r="LKL72" s="102"/>
      <c r="LKM72" s="102"/>
      <c r="LKN72" s="102"/>
      <c r="LKO72" s="102"/>
      <c r="LKP72" s="102"/>
      <c r="LKQ72" s="102"/>
      <c r="LKR72" s="102"/>
      <c r="LKS72" s="102"/>
      <c r="LKT72" s="102"/>
      <c r="LKU72" s="102"/>
      <c r="LKV72" s="102"/>
      <c r="LKW72" s="102"/>
      <c r="LKX72" s="102"/>
      <c r="LKY72" s="102"/>
      <c r="LKZ72" s="102"/>
      <c r="LLA72" s="102"/>
      <c r="LLB72" s="102"/>
      <c r="LLC72" s="102"/>
      <c r="LLD72" s="102"/>
      <c r="LLE72" s="102"/>
      <c r="LLF72" s="102"/>
      <c r="LLG72" s="102"/>
      <c r="LLH72" s="102"/>
      <c r="LLI72" s="102"/>
      <c r="LLJ72" s="102"/>
      <c r="LLK72" s="102"/>
      <c r="LLL72" s="102"/>
      <c r="LLM72" s="102"/>
      <c r="LLN72" s="102"/>
      <c r="LLO72" s="102"/>
      <c r="LLP72" s="102"/>
      <c r="LLQ72" s="102"/>
      <c r="LLR72" s="102"/>
      <c r="LLS72" s="102"/>
      <c r="LLT72" s="102"/>
      <c r="LLU72" s="102"/>
      <c r="LLV72" s="102"/>
      <c r="LLW72" s="102"/>
      <c r="LLX72" s="102"/>
      <c r="LLY72" s="102"/>
      <c r="LLZ72" s="102"/>
      <c r="LMA72" s="102"/>
      <c r="LMB72" s="102"/>
      <c r="LMC72" s="102"/>
      <c r="LMD72" s="102"/>
      <c r="LME72" s="102"/>
      <c r="LMF72" s="102"/>
      <c r="LMG72" s="102"/>
      <c r="LMH72" s="102"/>
      <c r="LMI72" s="102"/>
      <c r="LMJ72" s="102"/>
      <c r="LMK72" s="102"/>
      <c r="LML72" s="102"/>
      <c r="LMM72" s="102"/>
      <c r="LMN72" s="102"/>
      <c r="LMO72" s="102"/>
      <c r="LMP72" s="102"/>
      <c r="LMQ72" s="102"/>
      <c r="LMR72" s="102"/>
      <c r="LMS72" s="102"/>
      <c r="LMT72" s="102"/>
      <c r="LMU72" s="102"/>
      <c r="LMV72" s="102"/>
      <c r="LMW72" s="102"/>
      <c r="LMX72" s="102"/>
      <c r="LMY72" s="102"/>
      <c r="LMZ72" s="102"/>
      <c r="LNA72" s="102"/>
      <c r="LNB72" s="102"/>
      <c r="LNC72" s="102"/>
      <c r="LND72" s="102"/>
      <c r="LNE72" s="102"/>
      <c r="LNF72" s="102"/>
      <c r="LNG72" s="102"/>
      <c r="LNH72" s="102"/>
      <c r="LNI72" s="102"/>
      <c r="LNJ72" s="102"/>
      <c r="LNK72" s="102"/>
      <c r="LNL72" s="102"/>
      <c r="LNM72" s="102"/>
      <c r="LNN72" s="102"/>
      <c r="LNO72" s="102"/>
      <c r="LNP72" s="102"/>
      <c r="LNQ72" s="102"/>
      <c r="LNR72" s="102"/>
      <c r="LNS72" s="102"/>
      <c r="LNT72" s="102"/>
      <c r="LNU72" s="102"/>
      <c r="LNV72" s="102"/>
      <c r="LNW72" s="102"/>
      <c r="LNX72" s="102"/>
      <c r="LNY72" s="102"/>
      <c r="LNZ72" s="102"/>
      <c r="LOA72" s="102"/>
      <c r="LOB72" s="102"/>
      <c r="LOC72" s="102"/>
      <c r="LOD72" s="102"/>
      <c r="LOE72" s="102"/>
      <c r="LOF72" s="102"/>
      <c r="LOG72" s="102"/>
      <c r="LOH72" s="102"/>
      <c r="LOI72" s="102"/>
      <c r="LOJ72" s="102"/>
      <c r="LOK72" s="102"/>
      <c r="LOL72" s="102"/>
      <c r="LOM72" s="102"/>
      <c r="LON72" s="102"/>
      <c r="LOO72" s="102"/>
      <c r="LOP72" s="102"/>
      <c r="LOQ72" s="102"/>
      <c r="LOR72" s="102"/>
      <c r="LOS72" s="102"/>
      <c r="LOT72" s="102"/>
      <c r="LOU72" s="102"/>
      <c r="LOV72" s="102"/>
      <c r="LOW72" s="102"/>
      <c r="LOX72" s="102"/>
      <c r="LOY72" s="102"/>
      <c r="LOZ72" s="102"/>
      <c r="LPA72" s="102"/>
      <c r="LPB72" s="102"/>
      <c r="LPC72" s="102"/>
      <c r="LPD72" s="102"/>
      <c r="LPE72" s="102"/>
      <c r="LPF72" s="102"/>
      <c r="LPG72" s="102"/>
      <c r="LPH72" s="102"/>
      <c r="LPI72" s="102"/>
      <c r="LPJ72" s="102"/>
      <c r="LPK72" s="102"/>
      <c r="LPL72" s="102"/>
      <c r="LPM72" s="102"/>
      <c r="LPN72" s="102"/>
      <c r="LPO72" s="102"/>
      <c r="LPP72" s="102"/>
      <c r="LPQ72" s="102"/>
      <c r="LPR72" s="102"/>
      <c r="LPS72" s="102"/>
      <c r="LPT72" s="102"/>
      <c r="LPU72" s="102"/>
      <c r="LPV72" s="102"/>
      <c r="LPW72" s="102"/>
      <c r="LPX72" s="102"/>
      <c r="LPY72" s="102"/>
      <c r="LPZ72" s="102"/>
      <c r="LQA72" s="102"/>
      <c r="LQB72" s="102"/>
      <c r="LQC72" s="102"/>
      <c r="LQD72" s="102"/>
      <c r="LQE72" s="102"/>
      <c r="LQF72" s="102"/>
      <c r="LQG72" s="102"/>
      <c r="LQH72" s="102"/>
      <c r="LQI72" s="102"/>
      <c r="LQJ72" s="102"/>
      <c r="LQK72" s="102"/>
      <c r="LQL72" s="102"/>
      <c r="LQM72" s="102"/>
      <c r="LQN72" s="102"/>
      <c r="LQO72" s="102"/>
      <c r="LQP72" s="102"/>
      <c r="LQQ72" s="102"/>
      <c r="LQR72" s="102"/>
      <c r="LQS72" s="102"/>
      <c r="LQT72" s="102"/>
      <c r="LQU72" s="102"/>
      <c r="LQV72" s="102"/>
      <c r="LQW72" s="102"/>
      <c r="LQX72" s="102"/>
      <c r="LQY72" s="102"/>
      <c r="LQZ72" s="102"/>
      <c r="LRA72" s="102"/>
      <c r="LRB72" s="102"/>
      <c r="LRC72" s="102"/>
      <c r="LRD72" s="102"/>
      <c r="LRE72" s="102"/>
      <c r="LRF72" s="102"/>
      <c r="LRG72" s="102"/>
      <c r="LRH72" s="102"/>
      <c r="LRI72" s="102"/>
      <c r="LRJ72" s="102"/>
      <c r="LRK72" s="102"/>
      <c r="LRL72" s="102"/>
      <c r="LRM72" s="102"/>
      <c r="LRN72" s="102"/>
      <c r="LRO72" s="102"/>
      <c r="LRP72" s="102"/>
      <c r="LRQ72" s="102"/>
      <c r="LRR72" s="102"/>
      <c r="LRS72" s="102"/>
      <c r="LRT72" s="102"/>
      <c r="LRU72" s="102"/>
      <c r="LRV72" s="102"/>
      <c r="LRW72" s="102"/>
      <c r="LRX72" s="102"/>
      <c r="LRY72" s="102"/>
      <c r="LRZ72" s="102"/>
      <c r="LSA72" s="102"/>
      <c r="LSB72" s="102"/>
      <c r="LSC72" s="102"/>
      <c r="LSD72" s="102"/>
      <c r="LSE72" s="102"/>
      <c r="LSF72" s="102"/>
      <c r="LSG72" s="102"/>
      <c r="LSH72" s="102"/>
      <c r="LSI72" s="102"/>
      <c r="LSJ72" s="102"/>
      <c r="LSK72" s="102"/>
      <c r="LSL72" s="102"/>
      <c r="LSM72" s="102"/>
      <c r="LSN72" s="102"/>
      <c r="LSO72" s="102"/>
      <c r="LSP72" s="102"/>
      <c r="LSQ72" s="102"/>
      <c r="LSR72" s="102"/>
      <c r="LSS72" s="102"/>
      <c r="LST72" s="102"/>
      <c r="LSU72" s="102"/>
      <c r="LSV72" s="102"/>
      <c r="LSW72" s="102"/>
      <c r="LSX72" s="102"/>
      <c r="LSY72" s="102"/>
      <c r="LSZ72" s="102"/>
      <c r="LTA72" s="102"/>
      <c r="LTB72" s="102"/>
      <c r="LTC72" s="102"/>
      <c r="LTD72" s="102"/>
      <c r="LTE72" s="102"/>
      <c r="LTF72" s="102"/>
      <c r="LTG72" s="102"/>
      <c r="LTH72" s="102"/>
      <c r="LTI72" s="102"/>
      <c r="LTJ72" s="102"/>
      <c r="LTK72" s="102"/>
      <c r="LTL72" s="102"/>
      <c r="LTM72" s="102"/>
      <c r="LTN72" s="102"/>
      <c r="LTO72" s="102"/>
      <c r="LTP72" s="102"/>
      <c r="LTQ72" s="102"/>
      <c r="LTR72" s="102"/>
      <c r="LTS72" s="102"/>
      <c r="LTT72" s="102"/>
      <c r="LTU72" s="102"/>
      <c r="LTV72" s="102"/>
      <c r="LTW72" s="102"/>
      <c r="LTX72" s="102"/>
      <c r="LTY72" s="102"/>
      <c r="LTZ72" s="102"/>
      <c r="LUA72" s="102"/>
      <c r="LUB72" s="102"/>
      <c r="LUC72" s="102"/>
      <c r="LUD72" s="102"/>
      <c r="LUE72" s="102"/>
      <c r="LUF72" s="102"/>
      <c r="LUG72" s="102"/>
      <c r="LUH72" s="102"/>
      <c r="LUI72" s="102"/>
      <c r="LUJ72" s="102"/>
      <c r="LUK72" s="102"/>
      <c r="LUL72" s="102"/>
      <c r="LUM72" s="102"/>
      <c r="LUN72" s="102"/>
      <c r="LUO72" s="102"/>
      <c r="LUP72" s="102"/>
      <c r="LUQ72" s="102"/>
      <c r="LUR72" s="102"/>
      <c r="LUS72" s="102"/>
      <c r="LUT72" s="102"/>
      <c r="LUU72" s="102"/>
      <c r="LUV72" s="102"/>
      <c r="LUW72" s="102"/>
      <c r="LUX72" s="102"/>
      <c r="LUY72" s="102"/>
      <c r="LUZ72" s="102"/>
      <c r="LVA72" s="102"/>
      <c r="LVB72" s="102"/>
      <c r="LVC72" s="102"/>
      <c r="LVD72" s="102"/>
      <c r="LVE72" s="102"/>
      <c r="LVF72" s="102"/>
      <c r="LVG72" s="102"/>
      <c r="LVH72" s="102"/>
      <c r="LVI72" s="102"/>
      <c r="LVJ72" s="102"/>
      <c r="LVK72" s="102"/>
      <c r="LVL72" s="102"/>
      <c r="LVM72" s="102"/>
      <c r="LVN72" s="102"/>
      <c r="LVO72" s="102"/>
      <c r="LVP72" s="102"/>
      <c r="LVQ72" s="102"/>
      <c r="LVR72" s="102"/>
      <c r="LVS72" s="102"/>
      <c r="LVT72" s="102"/>
      <c r="LVU72" s="102"/>
      <c r="LVV72" s="102"/>
      <c r="LVW72" s="102"/>
      <c r="LVX72" s="102"/>
      <c r="LVY72" s="102"/>
      <c r="LVZ72" s="102"/>
      <c r="LWA72" s="102"/>
      <c r="LWB72" s="102"/>
      <c r="LWC72" s="102"/>
      <c r="LWD72" s="102"/>
      <c r="LWE72" s="102"/>
      <c r="LWF72" s="102"/>
      <c r="LWG72" s="102"/>
      <c r="LWH72" s="102"/>
      <c r="LWI72" s="102"/>
      <c r="LWJ72" s="102"/>
      <c r="LWK72" s="102"/>
      <c r="LWL72" s="102"/>
      <c r="LWM72" s="102"/>
      <c r="LWN72" s="102"/>
      <c r="LWO72" s="102"/>
      <c r="LWP72" s="102"/>
      <c r="LWQ72" s="102"/>
      <c r="LWR72" s="102"/>
      <c r="LWS72" s="102"/>
      <c r="LWT72" s="102"/>
      <c r="LWU72" s="102"/>
      <c r="LWV72" s="102"/>
      <c r="LWW72" s="102"/>
      <c r="LWX72" s="102"/>
      <c r="LWY72" s="102"/>
      <c r="LWZ72" s="102"/>
      <c r="LXA72" s="102"/>
      <c r="LXB72" s="102"/>
      <c r="LXC72" s="102"/>
      <c r="LXD72" s="102"/>
      <c r="LXE72" s="102"/>
      <c r="LXF72" s="102"/>
      <c r="LXG72" s="102"/>
      <c r="LXH72" s="102"/>
      <c r="LXI72" s="102"/>
      <c r="LXJ72" s="102"/>
      <c r="LXK72" s="102"/>
      <c r="LXL72" s="102"/>
      <c r="LXM72" s="102"/>
      <c r="LXN72" s="102"/>
      <c r="LXO72" s="102"/>
      <c r="LXP72" s="102"/>
      <c r="LXQ72" s="102"/>
      <c r="LXR72" s="102"/>
      <c r="LXS72" s="102"/>
      <c r="LXT72" s="102"/>
      <c r="LXU72" s="102"/>
      <c r="LXV72" s="102"/>
      <c r="LXW72" s="102"/>
      <c r="LXX72" s="102"/>
      <c r="LXY72" s="102"/>
      <c r="LXZ72" s="102"/>
      <c r="LYA72" s="102"/>
      <c r="LYB72" s="102"/>
      <c r="LYC72" s="102"/>
      <c r="LYD72" s="102"/>
      <c r="LYE72" s="102"/>
      <c r="LYF72" s="102"/>
      <c r="LYG72" s="102"/>
      <c r="LYH72" s="102"/>
      <c r="LYI72" s="102"/>
      <c r="LYJ72" s="102"/>
      <c r="LYK72" s="102"/>
      <c r="LYL72" s="102"/>
      <c r="LYM72" s="102"/>
      <c r="LYN72" s="102"/>
      <c r="LYO72" s="102"/>
      <c r="LYP72" s="102"/>
      <c r="LYQ72" s="102"/>
      <c r="LYR72" s="102"/>
      <c r="LYS72" s="102"/>
      <c r="LYT72" s="102"/>
      <c r="LYU72" s="102"/>
      <c r="LYV72" s="102"/>
      <c r="LYW72" s="102"/>
      <c r="LYX72" s="102"/>
      <c r="LYY72" s="102"/>
      <c r="LYZ72" s="102"/>
      <c r="LZA72" s="102"/>
      <c r="LZB72" s="102"/>
      <c r="LZC72" s="102"/>
      <c r="LZD72" s="102"/>
      <c r="LZE72" s="102"/>
      <c r="LZF72" s="102"/>
      <c r="LZG72" s="102"/>
      <c r="LZH72" s="102"/>
      <c r="LZI72" s="102"/>
      <c r="LZJ72" s="102"/>
      <c r="LZK72" s="102"/>
      <c r="LZL72" s="102"/>
      <c r="LZM72" s="102"/>
      <c r="LZN72" s="102"/>
      <c r="LZO72" s="102"/>
      <c r="LZP72" s="102"/>
      <c r="LZQ72" s="102"/>
      <c r="LZR72" s="102"/>
      <c r="LZS72" s="102"/>
      <c r="LZT72" s="102"/>
      <c r="LZU72" s="102"/>
      <c r="LZV72" s="102"/>
      <c r="LZW72" s="102"/>
      <c r="LZX72" s="102"/>
      <c r="LZY72" s="102"/>
      <c r="LZZ72" s="102"/>
      <c r="MAA72" s="102"/>
      <c r="MAB72" s="102"/>
      <c r="MAC72" s="102"/>
      <c r="MAD72" s="102"/>
      <c r="MAE72" s="102"/>
      <c r="MAF72" s="102"/>
      <c r="MAG72" s="102"/>
      <c r="MAH72" s="102"/>
      <c r="MAI72" s="102"/>
      <c r="MAJ72" s="102"/>
      <c r="MAK72" s="102"/>
      <c r="MAL72" s="102"/>
      <c r="MAM72" s="102"/>
      <c r="MAN72" s="102"/>
      <c r="MAO72" s="102"/>
      <c r="MAP72" s="102"/>
      <c r="MAQ72" s="102"/>
      <c r="MAR72" s="102"/>
      <c r="MAS72" s="102"/>
      <c r="MAT72" s="102"/>
      <c r="MAU72" s="102"/>
      <c r="MAV72" s="102"/>
      <c r="MAW72" s="102"/>
      <c r="MAX72" s="102"/>
      <c r="MAY72" s="102"/>
      <c r="MAZ72" s="102"/>
      <c r="MBA72" s="102"/>
      <c r="MBB72" s="102"/>
      <c r="MBC72" s="102"/>
      <c r="MBD72" s="102"/>
      <c r="MBE72" s="102"/>
      <c r="MBF72" s="102"/>
      <c r="MBG72" s="102"/>
      <c r="MBH72" s="102"/>
      <c r="MBI72" s="102"/>
      <c r="MBJ72" s="102"/>
      <c r="MBK72" s="102"/>
      <c r="MBL72" s="102"/>
      <c r="MBM72" s="102"/>
      <c r="MBN72" s="102"/>
      <c r="MBO72" s="102"/>
      <c r="MBP72" s="102"/>
      <c r="MBQ72" s="102"/>
      <c r="MBR72" s="102"/>
      <c r="MBS72" s="102"/>
      <c r="MBT72" s="102"/>
      <c r="MBU72" s="102"/>
      <c r="MBV72" s="102"/>
      <c r="MBW72" s="102"/>
      <c r="MBX72" s="102"/>
      <c r="MBY72" s="102"/>
      <c r="MBZ72" s="102"/>
      <c r="MCA72" s="102"/>
      <c r="MCB72" s="102"/>
      <c r="MCC72" s="102"/>
      <c r="MCD72" s="102"/>
      <c r="MCE72" s="102"/>
      <c r="MCF72" s="102"/>
      <c r="MCG72" s="102"/>
      <c r="MCH72" s="102"/>
      <c r="MCI72" s="102"/>
      <c r="MCJ72" s="102"/>
      <c r="MCK72" s="102"/>
      <c r="MCL72" s="102"/>
      <c r="MCM72" s="102"/>
      <c r="MCN72" s="102"/>
      <c r="MCO72" s="102"/>
      <c r="MCP72" s="102"/>
      <c r="MCQ72" s="102"/>
      <c r="MCR72" s="102"/>
      <c r="MCS72" s="102"/>
      <c r="MCT72" s="102"/>
      <c r="MCU72" s="102"/>
      <c r="MCV72" s="102"/>
      <c r="MCW72" s="102"/>
      <c r="MCX72" s="102"/>
      <c r="MCY72" s="102"/>
      <c r="MCZ72" s="102"/>
      <c r="MDA72" s="102"/>
      <c r="MDB72" s="102"/>
      <c r="MDC72" s="102"/>
      <c r="MDD72" s="102"/>
      <c r="MDE72" s="102"/>
      <c r="MDF72" s="102"/>
      <c r="MDG72" s="102"/>
      <c r="MDH72" s="102"/>
      <c r="MDI72" s="102"/>
      <c r="MDJ72" s="102"/>
      <c r="MDK72" s="102"/>
      <c r="MDL72" s="102"/>
      <c r="MDM72" s="102"/>
      <c r="MDN72" s="102"/>
      <c r="MDO72" s="102"/>
      <c r="MDP72" s="102"/>
      <c r="MDQ72" s="102"/>
      <c r="MDR72" s="102"/>
      <c r="MDS72" s="102"/>
      <c r="MDT72" s="102"/>
      <c r="MDU72" s="102"/>
      <c r="MDV72" s="102"/>
      <c r="MDW72" s="102"/>
      <c r="MDX72" s="102"/>
      <c r="MDY72" s="102"/>
      <c r="MDZ72" s="102"/>
      <c r="MEA72" s="102"/>
      <c r="MEB72" s="102"/>
      <c r="MEC72" s="102"/>
      <c r="MED72" s="102"/>
      <c r="MEE72" s="102"/>
      <c r="MEF72" s="102"/>
      <c r="MEG72" s="102"/>
      <c r="MEH72" s="102"/>
      <c r="MEI72" s="102"/>
      <c r="MEJ72" s="102"/>
      <c r="MEK72" s="102"/>
      <c r="MEL72" s="102"/>
      <c r="MEM72" s="102"/>
      <c r="MEN72" s="102"/>
      <c r="MEO72" s="102"/>
      <c r="MEP72" s="102"/>
      <c r="MEQ72" s="102"/>
      <c r="MER72" s="102"/>
      <c r="MES72" s="102"/>
      <c r="MET72" s="102"/>
      <c r="MEU72" s="102"/>
      <c r="MEV72" s="102"/>
      <c r="MEW72" s="102"/>
      <c r="MEX72" s="102"/>
      <c r="MEY72" s="102"/>
      <c r="MEZ72" s="102"/>
      <c r="MFA72" s="102"/>
      <c r="MFB72" s="102"/>
      <c r="MFC72" s="102"/>
      <c r="MFD72" s="102"/>
      <c r="MFE72" s="102"/>
      <c r="MFF72" s="102"/>
      <c r="MFG72" s="102"/>
      <c r="MFH72" s="102"/>
      <c r="MFI72" s="102"/>
      <c r="MFJ72" s="102"/>
      <c r="MFK72" s="102"/>
      <c r="MFL72" s="102"/>
      <c r="MFM72" s="102"/>
      <c r="MFN72" s="102"/>
      <c r="MFO72" s="102"/>
      <c r="MFP72" s="102"/>
      <c r="MFQ72" s="102"/>
      <c r="MFR72" s="102"/>
      <c r="MFS72" s="102"/>
      <c r="MFT72" s="102"/>
      <c r="MFU72" s="102"/>
      <c r="MFV72" s="102"/>
      <c r="MFW72" s="102"/>
      <c r="MFX72" s="102"/>
      <c r="MFY72" s="102"/>
      <c r="MFZ72" s="102"/>
      <c r="MGA72" s="102"/>
      <c r="MGB72" s="102"/>
      <c r="MGC72" s="102"/>
      <c r="MGD72" s="102"/>
      <c r="MGE72" s="102"/>
      <c r="MGF72" s="102"/>
      <c r="MGG72" s="102"/>
      <c r="MGH72" s="102"/>
      <c r="MGI72" s="102"/>
      <c r="MGJ72" s="102"/>
      <c r="MGK72" s="102"/>
      <c r="MGL72" s="102"/>
      <c r="MGM72" s="102"/>
      <c r="MGN72" s="102"/>
      <c r="MGO72" s="102"/>
      <c r="MGP72" s="102"/>
      <c r="MGQ72" s="102"/>
      <c r="MGR72" s="102"/>
      <c r="MGS72" s="102"/>
      <c r="MGT72" s="102"/>
      <c r="MGU72" s="102"/>
      <c r="MGV72" s="102"/>
      <c r="MGW72" s="102"/>
      <c r="MGX72" s="102"/>
      <c r="MGY72" s="102"/>
      <c r="MGZ72" s="102"/>
      <c r="MHA72" s="102"/>
      <c r="MHB72" s="102"/>
      <c r="MHC72" s="102"/>
      <c r="MHD72" s="102"/>
      <c r="MHE72" s="102"/>
      <c r="MHF72" s="102"/>
      <c r="MHG72" s="102"/>
      <c r="MHH72" s="102"/>
      <c r="MHI72" s="102"/>
      <c r="MHJ72" s="102"/>
      <c r="MHK72" s="102"/>
      <c r="MHL72" s="102"/>
      <c r="MHM72" s="102"/>
      <c r="MHN72" s="102"/>
      <c r="MHO72" s="102"/>
      <c r="MHP72" s="102"/>
      <c r="MHQ72" s="102"/>
      <c r="MHR72" s="102"/>
      <c r="MHS72" s="102"/>
      <c r="MHT72" s="102"/>
      <c r="MHU72" s="102"/>
      <c r="MHV72" s="102"/>
      <c r="MHW72" s="102"/>
      <c r="MHX72" s="102"/>
      <c r="MHY72" s="102"/>
      <c r="MHZ72" s="102"/>
      <c r="MIA72" s="102"/>
      <c r="MIB72" s="102"/>
      <c r="MIC72" s="102"/>
      <c r="MID72" s="102"/>
      <c r="MIE72" s="102"/>
      <c r="MIF72" s="102"/>
      <c r="MIG72" s="102"/>
      <c r="MIH72" s="102"/>
      <c r="MII72" s="102"/>
      <c r="MIJ72" s="102"/>
      <c r="MIK72" s="102"/>
      <c r="MIL72" s="102"/>
      <c r="MIM72" s="102"/>
      <c r="MIN72" s="102"/>
      <c r="MIO72" s="102"/>
      <c r="MIP72" s="102"/>
      <c r="MIQ72" s="102"/>
      <c r="MIR72" s="102"/>
      <c r="MIS72" s="102"/>
      <c r="MIT72" s="102"/>
      <c r="MIU72" s="102"/>
      <c r="MIV72" s="102"/>
      <c r="MIW72" s="102"/>
      <c r="MIX72" s="102"/>
      <c r="MIY72" s="102"/>
      <c r="MIZ72" s="102"/>
      <c r="MJA72" s="102"/>
      <c r="MJB72" s="102"/>
      <c r="MJC72" s="102"/>
      <c r="MJD72" s="102"/>
      <c r="MJE72" s="102"/>
      <c r="MJF72" s="102"/>
      <c r="MJG72" s="102"/>
      <c r="MJH72" s="102"/>
      <c r="MJI72" s="102"/>
      <c r="MJJ72" s="102"/>
      <c r="MJK72" s="102"/>
      <c r="MJL72" s="102"/>
      <c r="MJM72" s="102"/>
      <c r="MJN72" s="102"/>
      <c r="MJO72" s="102"/>
      <c r="MJP72" s="102"/>
      <c r="MJQ72" s="102"/>
      <c r="MJR72" s="102"/>
      <c r="MJS72" s="102"/>
      <c r="MJT72" s="102"/>
      <c r="MJU72" s="102"/>
      <c r="MJV72" s="102"/>
      <c r="MJW72" s="102"/>
      <c r="MJX72" s="102"/>
      <c r="MJY72" s="102"/>
      <c r="MJZ72" s="102"/>
      <c r="MKA72" s="102"/>
      <c r="MKB72" s="102"/>
      <c r="MKC72" s="102"/>
      <c r="MKD72" s="102"/>
      <c r="MKE72" s="102"/>
      <c r="MKF72" s="102"/>
      <c r="MKG72" s="102"/>
      <c r="MKH72" s="102"/>
      <c r="MKI72" s="102"/>
      <c r="MKJ72" s="102"/>
      <c r="MKK72" s="102"/>
      <c r="MKL72" s="102"/>
      <c r="MKM72" s="102"/>
      <c r="MKN72" s="102"/>
      <c r="MKO72" s="102"/>
      <c r="MKP72" s="102"/>
      <c r="MKQ72" s="102"/>
      <c r="MKR72" s="102"/>
      <c r="MKS72" s="102"/>
      <c r="MKT72" s="102"/>
      <c r="MKU72" s="102"/>
      <c r="MKV72" s="102"/>
      <c r="MKW72" s="102"/>
      <c r="MKX72" s="102"/>
      <c r="MKY72" s="102"/>
      <c r="MKZ72" s="102"/>
      <c r="MLA72" s="102"/>
      <c r="MLB72" s="102"/>
      <c r="MLC72" s="102"/>
      <c r="MLD72" s="102"/>
      <c r="MLE72" s="102"/>
      <c r="MLF72" s="102"/>
      <c r="MLG72" s="102"/>
      <c r="MLH72" s="102"/>
      <c r="MLI72" s="102"/>
      <c r="MLJ72" s="102"/>
      <c r="MLK72" s="102"/>
      <c r="MLL72" s="102"/>
      <c r="MLM72" s="102"/>
      <c r="MLN72" s="102"/>
      <c r="MLO72" s="102"/>
      <c r="MLP72" s="102"/>
      <c r="MLQ72" s="102"/>
      <c r="MLR72" s="102"/>
      <c r="MLS72" s="102"/>
      <c r="MLT72" s="102"/>
      <c r="MLU72" s="102"/>
      <c r="MLV72" s="102"/>
      <c r="MLW72" s="102"/>
      <c r="MLX72" s="102"/>
      <c r="MLY72" s="102"/>
      <c r="MLZ72" s="102"/>
      <c r="MMA72" s="102"/>
      <c r="MMB72" s="102"/>
      <c r="MMC72" s="102"/>
      <c r="MMD72" s="102"/>
      <c r="MME72" s="102"/>
      <c r="MMF72" s="102"/>
      <c r="MMG72" s="102"/>
      <c r="MMH72" s="102"/>
      <c r="MMI72" s="102"/>
      <c r="MMJ72" s="102"/>
      <c r="MMK72" s="102"/>
      <c r="MML72" s="102"/>
      <c r="MMM72" s="102"/>
      <c r="MMN72" s="102"/>
      <c r="MMO72" s="102"/>
      <c r="MMP72" s="102"/>
      <c r="MMQ72" s="102"/>
      <c r="MMR72" s="102"/>
      <c r="MMS72" s="102"/>
      <c r="MMT72" s="102"/>
      <c r="MMU72" s="102"/>
      <c r="MMV72" s="102"/>
      <c r="MMW72" s="102"/>
      <c r="MMX72" s="102"/>
      <c r="MMY72" s="102"/>
      <c r="MMZ72" s="102"/>
      <c r="MNA72" s="102"/>
      <c r="MNB72" s="102"/>
      <c r="MNC72" s="102"/>
      <c r="MND72" s="102"/>
      <c r="MNE72" s="102"/>
      <c r="MNF72" s="102"/>
      <c r="MNG72" s="102"/>
      <c r="MNH72" s="102"/>
      <c r="MNI72" s="102"/>
      <c r="MNJ72" s="102"/>
      <c r="MNK72" s="102"/>
      <c r="MNL72" s="102"/>
      <c r="MNM72" s="102"/>
      <c r="MNN72" s="102"/>
      <c r="MNO72" s="102"/>
      <c r="MNP72" s="102"/>
      <c r="MNQ72" s="102"/>
      <c r="MNR72" s="102"/>
      <c r="MNS72" s="102"/>
      <c r="MNT72" s="102"/>
      <c r="MNU72" s="102"/>
      <c r="MNV72" s="102"/>
      <c r="MNW72" s="102"/>
      <c r="MNX72" s="102"/>
      <c r="MNY72" s="102"/>
      <c r="MNZ72" s="102"/>
      <c r="MOA72" s="102"/>
      <c r="MOB72" s="102"/>
      <c r="MOC72" s="102"/>
      <c r="MOD72" s="102"/>
      <c r="MOE72" s="102"/>
      <c r="MOF72" s="102"/>
      <c r="MOG72" s="102"/>
      <c r="MOH72" s="102"/>
      <c r="MOI72" s="102"/>
      <c r="MOJ72" s="102"/>
      <c r="MOK72" s="102"/>
      <c r="MOL72" s="102"/>
      <c r="MOM72" s="102"/>
      <c r="MON72" s="102"/>
      <c r="MOO72" s="102"/>
      <c r="MOP72" s="102"/>
      <c r="MOQ72" s="102"/>
      <c r="MOR72" s="102"/>
      <c r="MOS72" s="102"/>
      <c r="MOT72" s="102"/>
      <c r="MOU72" s="102"/>
      <c r="MOV72" s="102"/>
      <c r="MOW72" s="102"/>
      <c r="MOX72" s="102"/>
      <c r="MOY72" s="102"/>
      <c r="MOZ72" s="102"/>
      <c r="MPA72" s="102"/>
      <c r="MPB72" s="102"/>
      <c r="MPC72" s="102"/>
      <c r="MPD72" s="102"/>
      <c r="MPE72" s="102"/>
      <c r="MPF72" s="102"/>
      <c r="MPG72" s="102"/>
      <c r="MPH72" s="102"/>
      <c r="MPI72" s="102"/>
      <c r="MPJ72" s="102"/>
      <c r="MPK72" s="102"/>
      <c r="MPL72" s="102"/>
      <c r="MPM72" s="102"/>
      <c r="MPN72" s="102"/>
      <c r="MPO72" s="102"/>
      <c r="MPP72" s="102"/>
      <c r="MPQ72" s="102"/>
      <c r="MPR72" s="102"/>
      <c r="MPS72" s="102"/>
      <c r="MPT72" s="102"/>
      <c r="MPU72" s="102"/>
      <c r="MPV72" s="102"/>
      <c r="MPW72" s="102"/>
      <c r="MPX72" s="102"/>
      <c r="MPY72" s="102"/>
      <c r="MPZ72" s="102"/>
      <c r="MQA72" s="102"/>
      <c r="MQB72" s="102"/>
      <c r="MQC72" s="102"/>
      <c r="MQD72" s="102"/>
      <c r="MQE72" s="102"/>
      <c r="MQF72" s="102"/>
      <c r="MQG72" s="102"/>
      <c r="MQH72" s="102"/>
      <c r="MQI72" s="102"/>
      <c r="MQJ72" s="102"/>
      <c r="MQK72" s="102"/>
      <c r="MQL72" s="102"/>
      <c r="MQM72" s="102"/>
      <c r="MQN72" s="102"/>
      <c r="MQO72" s="102"/>
      <c r="MQP72" s="102"/>
      <c r="MQQ72" s="102"/>
      <c r="MQR72" s="102"/>
      <c r="MQS72" s="102"/>
      <c r="MQT72" s="102"/>
      <c r="MQU72" s="102"/>
      <c r="MQV72" s="102"/>
      <c r="MQW72" s="102"/>
      <c r="MQX72" s="102"/>
      <c r="MQY72" s="102"/>
      <c r="MQZ72" s="102"/>
      <c r="MRA72" s="102"/>
      <c r="MRB72" s="102"/>
      <c r="MRC72" s="102"/>
      <c r="MRD72" s="102"/>
      <c r="MRE72" s="102"/>
      <c r="MRF72" s="102"/>
      <c r="MRG72" s="102"/>
      <c r="MRH72" s="102"/>
      <c r="MRI72" s="102"/>
      <c r="MRJ72" s="102"/>
      <c r="MRK72" s="102"/>
      <c r="MRL72" s="102"/>
      <c r="MRM72" s="102"/>
      <c r="MRN72" s="102"/>
      <c r="MRO72" s="102"/>
      <c r="MRP72" s="102"/>
      <c r="MRQ72" s="102"/>
      <c r="MRR72" s="102"/>
      <c r="MRS72" s="102"/>
      <c r="MRT72" s="102"/>
      <c r="MRU72" s="102"/>
      <c r="MRV72" s="102"/>
      <c r="MRW72" s="102"/>
      <c r="MRX72" s="102"/>
      <c r="MRY72" s="102"/>
      <c r="MRZ72" s="102"/>
      <c r="MSA72" s="102"/>
      <c r="MSB72" s="102"/>
      <c r="MSC72" s="102"/>
      <c r="MSD72" s="102"/>
      <c r="MSE72" s="102"/>
      <c r="MSF72" s="102"/>
      <c r="MSG72" s="102"/>
      <c r="MSH72" s="102"/>
      <c r="MSI72" s="102"/>
      <c r="MSJ72" s="102"/>
      <c r="MSK72" s="102"/>
      <c r="MSL72" s="102"/>
      <c r="MSM72" s="102"/>
      <c r="MSN72" s="102"/>
      <c r="MSO72" s="102"/>
      <c r="MSP72" s="102"/>
      <c r="MSQ72" s="102"/>
      <c r="MSR72" s="102"/>
      <c r="MSS72" s="102"/>
      <c r="MST72" s="102"/>
      <c r="MSU72" s="102"/>
      <c r="MSV72" s="102"/>
      <c r="MSW72" s="102"/>
      <c r="MSX72" s="102"/>
      <c r="MSY72" s="102"/>
      <c r="MSZ72" s="102"/>
      <c r="MTA72" s="102"/>
      <c r="MTB72" s="102"/>
      <c r="MTC72" s="102"/>
      <c r="MTD72" s="102"/>
      <c r="MTE72" s="102"/>
      <c r="MTF72" s="102"/>
      <c r="MTG72" s="102"/>
      <c r="MTH72" s="102"/>
      <c r="MTI72" s="102"/>
      <c r="MTJ72" s="102"/>
      <c r="MTK72" s="102"/>
      <c r="MTL72" s="102"/>
      <c r="MTM72" s="102"/>
      <c r="MTN72" s="102"/>
      <c r="MTO72" s="102"/>
      <c r="MTP72" s="102"/>
      <c r="MTQ72" s="102"/>
      <c r="MTR72" s="102"/>
      <c r="MTS72" s="102"/>
      <c r="MTT72" s="102"/>
      <c r="MTU72" s="102"/>
      <c r="MTV72" s="102"/>
      <c r="MTW72" s="102"/>
      <c r="MTX72" s="102"/>
      <c r="MTY72" s="102"/>
      <c r="MTZ72" s="102"/>
      <c r="MUA72" s="102"/>
      <c r="MUB72" s="102"/>
      <c r="MUC72" s="102"/>
      <c r="MUD72" s="102"/>
      <c r="MUE72" s="102"/>
      <c r="MUF72" s="102"/>
      <c r="MUG72" s="102"/>
      <c r="MUH72" s="102"/>
      <c r="MUI72" s="102"/>
      <c r="MUJ72" s="102"/>
      <c r="MUK72" s="102"/>
      <c r="MUL72" s="102"/>
      <c r="MUM72" s="102"/>
      <c r="MUN72" s="102"/>
      <c r="MUO72" s="102"/>
      <c r="MUP72" s="102"/>
      <c r="MUQ72" s="102"/>
      <c r="MUR72" s="102"/>
      <c r="MUS72" s="102"/>
      <c r="MUT72" s="102"/>
      <c r="MUU72" s="102"/>
      <c r="MUV72" s="102"/>
      <c r="MUW72" s="102"/>
      <c r="MUX72" s="102"/>
      <c r="MUY72" s="102"/>
      <c r="MUZ72" s="102"/>
      <c r="MVA72" s="102"/>
      <c r="MVB72" s="102"/>
      <c r="MVC72" s="102"/>
      <c r="MVD72" s="102"/>
      <c r="MVE72" s="102"/>
      <c r="MVF72" s="102"/>
      <c r="MVG72" s="102"/>
      <c r="MVH72" s="102"/>
      <c r="MVI72" s="102"/>
      <c r="MVJ72" s="102"/>
      <c r="MVK72" s="102"/>
      <c r="MVL72" s="102"/>
      <c r="MVM72" s="102"/>
      <c r="MVN72" s="102"/>
      <c r="MVO72" s="102"/>
      <c r="MVP72" s="102"/>
      <c r="MVQ72" s="102"/>
      <c r="MVR72" s="102"/>
      <c r="MVS72" s="102"/>
      <c r="MVT72" s="102"/>
      <c r="MVU72" s="102"/>
      <c r="MVV72" s="102"/>
      <c r="MVW72" s="102"/>
      <c r="MVX72" s="102"/>
      <c r="MVY72" s="102"/>
      <c r="MVZ72" s="102"/>
      <c r="MWA72" s="102"/>
      <c r="MWB72" s="102"/>
      <c r="MWC72" s="102"/>
      <c r="MWD72" s="102"/>
      <c r="MWE72" s="102"/>
      <c r="MWF72" s="102"/>
      <c r="MWG72" s="102"/>
      <c r="MWH72" s="102"/>
      <c r="MWI72" s="102"/>
      <c r="MWJ72" s="102"/>
      <c r="MWK72" s="102"/>
      <c r="MWL72" s="102"/>
      <c r="MWM72" s="102"/>
      <c r="MWN72" s="102"/>
      <c r="MWO72" s="102"/>
      <c r="MWP72" s="102"/>
      <c r="MWQ72" s="102"/>
      <c r="MWR72" s="102"/>
      <c r="MWS72" s="102"/>
      <c r="MWT72" s="102"/>
      <c r="MWU72" s="102"/>
      <c r="MWV72" s="102"/>
      <c r="MWW72" s="102"/>
      <c r="MWX72" s="102"/>
      <c r="MWY72" s="102"/>
      <c r="MWZ72" s="102"/>
      <c r="MXA72" s="102"/>
      <c r="MXB72" s="102"/>
      <c r="MXC72" s="102"/>
      <c r="MXD72" s="102"/>
      <c r="MXE72" s="102"/>
      <c r="MXF72" s="102"/>
      <c r="MXG72" s="102"/>
      <c r="MXH72" s="102"/>
      <c r="MXI72" s="102"/>
      <c r="MXJ72" s="102"/>
      <c r="MXK72" s="102"/>
      <c r="MXL72" s="102"/>
      <c r="MXM72" s="102"/>
      <c r="MXN72" s="102"/>
      <c r="MXO72" s="102"/>
      <c r="MXP72" s="102"/>
      <c r="MXQ72" s="102"/>
      <c r="MXR72" s="102"/>
      <c r="MXS72" s="102"/>
      <c r="MXT72" s="102"/>
      <c r="MXU72" s="102"/>
      <c r="MXV72" s="102"/>
      <c r="MXW72" s="102"/>
      <c r="MXX72" s="102"/>
      <c r="MXY72" s="102"/>
      <c r="MXZ72" s="102"/>
      <c r="MYA72" s="102"/>
      <c r="MYB72" s="102"/>
      <c r="MYC72" s="102"/>
      <c r="MYD72" s="102"/>
      <c r="MYE72" s="102"/>
      <c r="MYF72" s="102"/>
      <c r="MYG72" s="102"/>
      <c r="MYH72" s="102"/>
      <c r="MYI72" s="102"/>
      <c r="MYJ72" s="102"/>
      <c r="MYK72" s="102"/>
      <c r="MYL72" s="102"/>
      <c r="MYM72" s="102"/>
      <c r="MYN72" s="102"/>
      <c r="MYO72" s="102"/>
      <c r="MYP72" s="102"/>
      <c r="MYQ72" s="102"/>
      <c r="MYR72" s="102"/>
      <c r="MYS72" s="102"/>
      <c r="MYT72" s="102"/>
      <c r="MYU72" s="102"/>
      <c r="MYV72" s="102"/>
      <c r="MYW72" s="102"/>
      <c r="MYX72" s="102"/>
      <c r="MYY72" s="102"/>
      <c r="MYZ72" s="102"/>
      <c r="MZA72" s="102"/>
      <c r="MZB72" s="102"/>
      <c r="MZC72" s="102"/>
      <c r="MZD72" s="102"/>
      <c r="MZE72" s="102"/>
      <c r="MZF72" s="102"/>
      <c r="MZG72" s="102"/>
      <c r="MZH72" s="102"/>
      <c r="MZI72" s="102"/>
      <c r="MZJ72" s="102"/>
      <c r="MZK72" s="102"/>
      <c r="MZL72" s="102"/>
      <c r="MZM72" s="102"/>
      <c r="MZN72" s="102"/>
      <c r="MZO72" s="102"/>
      <c r="MZP72" s="102"/>
      <c r="MZQ72" s="102"/>
      <c r="MZR72" s="102"/>
      <c r="MZS72" s="102"/>
      <c r="MZT72" s="102"/>
      <c r="MZU72" s="102"/>
      <c r="MZV72" s="102"/>
      <c r="MZW72" s="102"/>
      <c r="MZX72" s="102"/>
      <c r="MZY72" s="102"/>
      <c r="MZZ72" s="102"/>
      <c r="NAA72" s="102"/>
      <c r="NAB72" s="102"/>
      <c r="NAC72" s="102"/>
      <c r="NAD72" s="102"/>
      <c r="NAE72" s="102"/>
      <c r="NAF72" s="102"/>
      <c r="NAG72" s="102"/>
      <c r="NAH72" s="102"/>
      <c r="NAI72" s="102"/>
      <c r="NAJ72" s="102"/>
      <c r="NAK72" s="102"/>
      <c r="NAL72" s="102"/>
      <c r="NAM72" s="102"/>
      <c r="NAN72" s="102"/>
      <c r="NAO72" s="102"/>
      <c r="NAP72" s="102"/>
      <c r="NAQ72" s="102"/>
      <c r="NAR72" s="102"/>
      <c r="NAS72" s="102"/>
      <c r="NAT72" s="102"/>
      <c r="NAU72" s="102"/>
      <c r="NAV72" s="102"/>
      <c r="NAW72" s="102"/>
      <c r="NAX72" s="102"/>
      <c r="NAY72" s="102"/>
      <c r="NAZ72" s="102"/>
      <c r="NBA72" s="102"/>
      <c r="NBB72" s="102"/>
      <c r="NBC72" s="102"/>
      <c r="NBD72" s="102"/>
      <c r="NBE72" s="102"/>
      <c r="NBF72" s="102"/>
      <c r="NBG72" s="102"/>
      <c r="NBH72" s="102"/>
      <c r="NBI72" s="102"/>
      <c r="NBJ72" s="102"/>
      <c r="NBK72" s="102"/>
      <c r="NBL72" s="102"/>
      <c r="NBM72" s="102"/>
      <c r="NBN72" s="102"/>
      <c r="NBO72" s="102"/>
      <c r="NBP72" s="102"/>
      <c r="NBQ72" s="102"/>
      <c r="NBR72" s="102"/>
      <c r="NBS72" s="102"/>
      <c r="NBT72" s="102"/>
      <c r="NBU72" s="102"/>
      <c r="NBV72" s="102"/>
      <c r="NBW72" s="102"/>
      <c r="NBX72" s="102"/>
      <c r="NBY72" s="102"/>
      <c r="NBZ72" s="102"/>
      <c r="NCA72" s="102"/>
      <c r="NCB72" s="102"/>
      <c r="NCC72" s="102"/>
      <c r="NCD72" s="102"/>
      <c r="NCE72" s="102"/>
      <c r="NCF72" s="102"/>
      <c r="NCG72" s="102"/>
      <c r="NCH72" s="102"/>
      <c r="NCI72" s="102"/>
      <c r="NCJ72" s="102"/>
      <c r="NCK72" s="102"/>
      <c r="NCL72" s="102"/>
      <c r="NCM72" s="102"/>
      <c r="NCN72" s="102"/>
      <c r="NCO72" s="102"/>
      <c r="NCP72" s="102"/>
      <c r="NCQ72" s="102"/>
      <c r="NCR72" s="102"/>
      <c r="NCS72" s="102"/>
      <c r="NCT72" s="102"/>
      <c r="NCU72" s="102"/>
      <c r="NCV72" s="102"/>
      <c r="NCW72" s="102"/>
      <c r="NCX72" s="102"/>
      <c r="NCY72" s="102"/>
      <c r="NCZ72" s="102"/>
      <c r="NDA72" s="102"/>
      <c r="NDB72" s="102"/>
      <c r="NDC72" s="102"/>
      <c r="NDD72" s="102"/>
      <c r="NDE72" s="102"/>
      <c r="NDF72" s="102"/>
      <c r="NDG72" s="102"/>
      <c r="NDH72" s="102"/>
      <c r="NDI72" s="102"/>
      <c r="NDJ72" s="102"/>
      <c r="NDK72" s="102"/>
      <c r="NDL72" s="102"/>
      <c r="NDM72" s="102"/>
      <c r="NDN72" s="102"/>
      <c r="NDO72" s="102"/>
      <c r="NDP72" s="102"/>
      <c r="NDQ72" s="102"/>
      <c r="NDR72" s="102"/>
      <c r="NDS72" s="102"/>
      <c r="NDT72" s="102"/>
      <c r="NDU72" s="102"/>
      <c r="NDV72" s="102"/>
      <c r="NDW72" s="102"/>
      <c r="NDX72" s="102"/>
      <c r="NDY72" s="102"/>
      <c r="NDZ72" s="102"/>
      <c r="NEA72" s="102"/>
      <c r="NEB72" s="102"/>
      <c r="NEC72" s="102"/>
      <c r="NED72" s="102"/>
      <c r="NEE72" s="102"/>
      <c r="NEF72" s="102"/>
      <c r="NEG72" s="102"/>
      <c r="NEH72" s="102"/>
      <c r="NEI72" s="102"/>
      <c r="NEJ72" s="102"/>
      <c r="NEK72" s="102"/>
      <c r="NEL72" s="102"/>
      <c r="NEM72" s="102"/>
      <c r="NEN72" s="102"/>
      <c r="NEO72" s="102"/>
      <c r="NEP72" s="102"/>
      <c r="NEQ72" s="102"/>
      <c r="NER72" s="102"/>
      <c r="NES72" s="102"/>
      <c r="NET72" s="102"/>
      <c r="NEU72" s="102"/>
      <c r="NEV72" s="102"/>
      <c r="NEW72" s="102"/>
      <c r="NEX72" s="102"/>
      <c r="NEY72" s="102"/>
      <c r="NEZ72" s="102"/>
      <c r="NFA72" s="102"/>
      <c r="NFB72" s="102"/>
      <c r="NFC72" s="102"/>
      <c r="NFD72" s="102"/>
      <c r="NFE72" s="102"/>
      <c r="NFF72" s="102"/>
      <c r="NFG72" s="102"/>
      <c r="NFH72" s="102"/>
      <c r="NFI72" s="102"/>
      <c r="NFJ72" s="102"/>
      <c r="NFK72" s="102"/>
      <c r="NFL72" s="102"/>
      <c r="NFM72" s="102"/>
      <c r="NFN72" s="102"/>
      <c r="NFO72" s="102"/>
      <c r="NFP72" s="102"/>
      <c r="NFQ72" s="102"/>
      <c r="NFR72" s="102"/>
      <c r="NFS72" s="102"/>
      <c r="NFT72" s="102"/>
      <c r="NFU72" s="102"/>
      <c r="NFV72" s="102"/>
      <c r="NFW72" s="102"/>
      <c r="NFX72" s="102"/>
      <c r="NFY72" s="102"/>
      <c r="NFZ72" s="102"/>
      <c r="NGA72" s="102"/>
      <c r="NGB72" s="102"/>
      <c r="NGC72" s="102"/>
      <c r="NGD72" s="102"/>
      <c r="NGE72" s="102"/>
      <c r="NGF72" s="102"/>
      <c r="NGG72" s="102"/>
      <c r="NGH72" s="102"/>
      <c r="NGI72" s="102"/>
      <c r="NGJ72" s="102"/>
      <c r="NGK72" s="102"/>
      <c r="NGL72" s="102"/>
      <c r="NGM72" s="102"/>
      <c r="NGN72" s="102"/>
      <c r="NGO72" s="102"/>
      <c r="NGP72" s="102"/>
      <c r="NGQ72" s="102"/>
      <c r="NGR72" s="102"/>
      <c r="NGS72" s="102"/>
      <c r="NGT72" s="102"/>
      <c r="NGU72" s="102"/>
      <c r="NGV72" s="102"/>
      <c r="NGW72" s="102"/>
      <c r="NGX72" s="102"/>
      <c r="NGY72" s="102"/>
      <c r="NGZ72" s="102"/>
      <c r="NHA72" s="102"/>
      <c r="NHB72" s="102"/>
      <c r="NHC72" s="102"/>
      <c r="NHD72" s="102"/>
      <c r="NHE72" s="102"/>
      <c r="NHF72" s="102"/>
      <c r="NHG72" s="102"/>
      <c r="NHH72" s="102"/>
      <c r="NHI72" s="102"/>
      <c r="NHJ72" s="102"/>
      <c r="NHK72" s="102"/>
      <c r="NHL72" s="102"/>
      <c r="NHM72" s="102"/>
      <c r="NHN72" s="102"/>
      <c r="NHO72" s="102"/>
      <c r="NHP72" s="102"/>
      <c r="NHQ72" s="102"/>
      <c r="NHR72" s="102"/>
      <c r="NHS72" s="102"/>
      <c r="NHT72" s="102"/>
      <c r="NHU72" s="102"/>
      <c r="NHV72" s="102"/>
      <c r="NHW72" s="102"/>
      <c r="NHX72" s="102"/>
      <c r="NHY72" s="102"/>
      <c r="NHZ72" s="102"/>
      <c r="NIA72" s="102"/>
      <c r="NIB72" s="102"/>
      <c r="NIC72" s="102"/>
      <c r="NID72" s="102"/>
      <c r="NIE72" s="102"/>
      <c r="NIF72" s="102"/>
      <c r="NIG72" s="102"/>
      <c r="NIH72" s="102"/>
      <c r="NII72" s="102"/>
      <c r="NIJ72" s="102"/>
      <c r="NIK72" s="102"/>
      <c r="NIL72" s="102"/>
      <c r="NIM72" s="102"/>
      <c r="NIN72" s="102"/>
      <c r="NIO72" s="102"/>
      <c r="NIP72" s="102"/>
      <c r="NIQ72" s="102"/>
      <c r="NIR72" s="102"/>
      <c r="NIS72" s="102"/>
      <c r="NIT72" s="102"/>
      <c r="NIU72" s="102"/>
      <c r="NIV72" s="102"/>
      <c r="NIW72" s="102"/>
      <c r="NIX72" s="102"/>
      <c r="NIY72" s="102"/>
      <c r="NIZ72" s="102"/>
      <c r="NJA72" s="102"/>
      <c r="NJB72" s="102"/>
      <c r="NJC72" s="102"/>
      <c r="NJD72" s="102"/>
      <c r="NJE72" s="102"/>
      <c r="NJF72" s="102"/>
      <c r="NJG72" s="102"/>
      <c r="NJH72" s="102"/>
      <c r="NJI72" s="102"/>
      <c r="NJJ72" s="102"/>
      <c r="NJK72" s="102"/>
      <c r="NJL72" s="102"/>
      <c r="NJM72" s="102"/>
      <c r="NJN72" s="102"/>
      <c r="NJO72" s="102"/>
      <c r="NJP72" s="102"/>
      <c r="NJQ72" s="102"/>
      <c r="NJR72" s="102"/>
      <c r="NJS72" s="102"/>
      <c r="NJT72" s="102"/>
      <c r="NJU72" s="102"/>
      <c r="NJV72" s="102"/>
      <c r="NJW72" s="102"/>
      <c r="NJX72" s="102"/>
      <c r="NJY72" s="102"/>
      <c r="NJZ72" s="102"/>
      <c r="NKA72" s="102"/>
      <c r="NKB72" s="102"/>
      <c r="NKC72" s="102"/>
      <c r="NKD72" s="102"/>
      <c r="NKE72" s="102"/>
      <c r="NKF72" s="102"/>
      <c r="NKG72" s="102"/>
      <c r="NKH72" s="102"/>
      <c r="NKI72" s="102"/>
      <c r="NKJ72" s="102"/>
      <c r="NKK72" s="102"/>
      <c r="NKL72" s="102"/>
      <c r="NKM72" s="102"/>
      <c r="NKN72" s="102"/>
      <c r="NKO72" s="102"/>
      <c r="NKP72" s="102"/>
      <c r="NKQ72" s="102"/>
      <c r="NKR72" s="102"/>
      <c r="NKS72" s="102"/>
      <c r="NKT72" s="102"/>
      <c r="NKU72" s="102"/>
      <c r="NKV72" s="102"/>
      <c r="NKW72" s="102"/>
      <c r="NKX72" s="102"/>
      <c r="NKY72" s="102"/>
      <c r="NKZ72" s="102"/>
      <c r="NLA72" s="102"/>
      <c r="NLB72" s="102"/>
      <c r="NLC72" s="102"/>
      <c r="NLD72" s="102"/>
      <c r="NLE72" s="102"/>
      <c r="NLF72" s="102"/>
      <c r="NLG72" s="102"/>
      <c r="NLH72" s="102"/>
      <c r="NLI72" s="102"/>
      <c r="NLJ72" s="102"/>
      <c r="NLK72" s="102"/>
      <c r="NLL72" s="102"/>
      <c r="NLM72" s="102"/>
      <c r="NLN72" s="102"/>
      <c r="NLO72" s="102"/>
      <c r="NLP72" s="102"/>
      <c r="NLQ72" s="102"/>
      <c r="NLR72" s="102"/>
      <c r="NLS72" s="102"/>
      <c r="NLT72" s="102"/>
      <c r="NLU72" s="102"/>
      <c r="NLV72" s="102"/>
      <c r="NLW72" s="102"/>
      <c r="NLX72" s="102"/>
      <c r="NLY72" s="102"/>
      <c r="NLZ72" s="102"/>
      <c r="NMA72" s="102"/>
      <c r="NMB72" s="102"/>
      <c r="NMC72" s="102"/>
      <c r="NMD72" s="102"/>
      <c r="NME72" s="102"/>
      <c r="NMF72" s="102"/>
      <c r="NMG72" s="102"/>
      <c r="NMH72" s="102"/>
      <c r="NMI72" s="102"/>
      <c r="NMJ72" s="102"/>
      <c r="NMK72" s="102"/>
      <c r="NML72" s="102"/>
      <c r="NMM72" s="102"/>
      <c r="NMN72" s="102"/>
      <c r="NMO72" s="102"/>
      <c r="NMP72" s="102"/>
      <c r="NMQ72" s="102"/>
      <c r="NMR72" s="102"/>
      <c r="NMS72" s="102"/>
      <c r="NMT72" s="102"/>
      <c r="NMU72" s="102"/>
      <c r="NMV72" s="102"/>
      <c r="NMW72" s="102"/>
      <c r="NMX72" s="102"/>
      <c r="NMY72" s="102"/>
      <c r="NMZ72" s="102"/>
      <c r="NNA72" s="102"/>
      <c r="NNB72" s="102"/>
      <c r="NNC72" s="102"/>
      <c r="NND72" s="102"/>
      <c r="NNE72" s="102"/>
      <c r="NNF72" s="102"/>
      <c r="NNG72" s="102"/>
      <c r="NNH72" s="102"/>
      <c r="NNI72" s="102"/>
      <c r="NNJ72" s="102"/>
      <c r="NNK72" s="102"/>
      <c r="NNL72" s="102"/>
      <c r="NNM72" s="102"/>
      <c r="NNN72" s="102"/>
      <c r="NNO72" s="102"/>
      <c r="NNP72" s="102"/>
      <c r="NNQ72" s="102"/>
      <c r="NNR72" s="102"/>
      <c r="NNS72" s="102"/>
      <c r="NNT72" s="102"/>
      <c r="NNU72" s="102"/>
      <c r="NNV72" s="102"/>
      <c r="NNW72" s="102"/>
      <c r="NNX72" s="102"/>
      <c r="NNY72" s="102"/>
      <c r="NNZ72" s="102"/>
      <c r="NOA72" s="102"/>
      <c r="NOB72" s="102"/>
      <c r="NOC72" s="102"/>
      <c r="NOD72" s="102"/>
      <c r="NOE72" s="102"/>
      <c r="NOF72" s="102"/>
      <c r="NOG72" s="102"/>
      <c r="NOH72" s="102"/>
      <c r="NOI72" s="102"/>
      <c r="NOJ72" s="102"/>
      <c r="NOK72" s="102"/>
      <c r="NOL72" s="102"/>
      <c r="NOM72" s="102"/>
      <c r="NON72" s="102"/>
      <c r="NOO72" s="102"/>
      <c r="NOP72" s="102"/>
      <c r="NOQ72" s="102"/>
      <c r="NOR72" s="102"/>
      <c r="NOS72" s="102"/>
      <c r="NOT72" s="102"/>
      <c r="NOU72" s="102"/>
      <c r="NOV72" s="102"/>
      <c r="NOW72" s="102"/>
      <c r="NOX72" s="102"/>
      <c r="NOY72" s="102"/>
      <c r="NOZ72" s="102"/>
      <c r="NPA72" s="102"/>
      <c r="NPB72" s="102"/>
      <c r="NPC72" s="102"/>
      <c r="NPD72" s="102"/>
      <c r="NPE72" s="102"/>
      <c r="NPF72" s="102"/>
      <c r="NPG72" s="102"/>
      <c r="NPH72" s="102"/>
      <c r="NPI72" s="102"/>
      <c r="NPJ72" s="102"/>
      <c r="NPK72" s="102"/>
      <c r="NPL72" s="102"/>
      <c r="NPM72" s="102"/>
      <c r="NPN72" s="102"/>
      <c r="NPO72" s="102"/>
      <c r="NPP72" s="102"/>
      <c r="NPQ72" s="102"/>
      <c r="NPR72" s="102"/>
      <c r="NPS72" s="102"/>
      <c r="NPT72" s="102"/>
      <c r="NPU72" s="102"/>
      <c r="NPV72" s="102"/>
      <c r="NPW72" s="102"/>
      <c r="NPX72" s="102"/>
      <c r="NPY72" s="102"/>
      <c r="NPZ72" s="102"/>
      <c r="NQA72" s="102"/>
      <c r="NQB72" s="102"/>
      <c r="NQC72" s="102"/>
      <c r="NQD72" s="102"/>
      <c r="NQE72" s="102"/>
      <c r="NQF72" s="102"/>
      <c r="NQG72" s="102"/>
      <c r="NQH72" s="102"/>
      <c r="NQI72" s="102"/>
      <c r="NQJ72" s="102"/>
      <c r="NQK72" s="102"/>
      <c r="NQL72" s="102"/>
      <c r="NQM72" s="102"/>
      <c r="NQN72" s="102"/>
      <c r="NQO72" s="102"/>
      <c r="NQP72" s="102"/>
      <c r="NQQ72" s="102"/>
      <c r="NQR72" s="102"/>
      <c r="NQS72" s="102"/>
      <c r="NQT72" s="102"/>
      <c r="NQU72" s="102"/>
      <c r="NQV72" s="102"/>
      <c r="NQW72" s="102"/>
      <c r="NQX72" s="102"/>
      <c r="NQY72" s="102"/>
      <c r="NQZ72" s="102"/>
      <c r="NRA72" s="102"/>
      <c r="NRB72" s="102"/>
      <c r="NRC72" s="102"/>
      <c r="NRD72" s="102"/>
      <c r="NRE72" s="102"/>
      <c r="NRF72" s="102"/>
      <c r="NRG72" s="102"/>
      <c r="NRH72" s="102"/>
      <c r="NRI72" s="102"/>
      <c r="NRJ72" s="102"/>
      <c r="NRK72" s="102"/>
      <c r="NRL72" s="102"/>
      <c r="NRM72" s="102"/>
      <c r="NRN72" s="102"/>
      <c r="NRO72" s="102"/>
      <c r="NRP72" s="102"/>
      <c r="NRQ72" s="102"/>
      <c r="NRR72" s="102"/>
      <c r="NRS72" s="102"/>
      <c r="NRT72" s="102"/>
      <c r="NRU72" s="102"/>
      <c r="NRV72" s="102"/>
      <c r="NRW72" s="102"/>
      <c r="NRX72" s="102"/>
      <c r="NRY72" s="102"/>
      <c r="NRZ72" s="102"/>
      <c r="NSA72" s="102"/>
      <c r="NSB72" s="102"/>
      <c r="NSC72" s="102"/>
      <c r="NSD72" s="102"/>
      <c r="NSE72" s="102"/>
      <c r="NSF72" s="102"/>
      <c r="NSG72" s="102"/>
      <c r="NSH72" s="102"/>
      <c r="NSI72" s="102"/>
      <c r="NSJ72" s="102"/>
      <c r="NSK72" s="102"/>
      <c r="NSL72" s="102"/>
      <c r="NSM72" s="102"/>
      <c r="NSN72" s="102"/>
      <c r="NSO72" s="102"/>
      <c r="NSP72" s="102"/>
      <c r="NSQ72" s="102"/>
      <c r="NSR72" s="102"/>
      <c r="NSS72" s="102"/>
      <c r="NST72" s="102"/>
      <c r="NSU72" s="102"/>
      <c r="NSV72" s="102"/>
      <c r="NSW72" s="102"/>
      <c r="NSX72" s="102"/>
      <c r="NSY72" s="102"/>
      <c r="NSZ72" s="102"/>
      <c r="NTA72" s="102"/>
      <c r="NTB72" s="102"/>
      <c r="NTC72" s="102"/>
      <c r="NTD72" s="102"/>
      <c r="NTE72" s="102"/>
      <c r="NTF72" s="102"/>
      <c r="NTG72" s="102"/>
      <c r="NTH72" s="102"/>
      <c r="NTI72" s="102"/>
      <c r="NTJ72" s="102"/>
      <c r="NTK72" s="102"/>
      <c r="NTL72" s="102"/>
      <c r="NTM72" s="102"/>
      <c r="NTN72" s="102"/>
      <c r="NTO72" s="102"/>
      <c r="NTP72" s="102"/>
      <c r="NTQ72" s="102"/>
      <c r="NTR72" s="102"/>
      <c r="NTS72" s="102"/>
      <c r="NTT72" s="102"/>
      <c r="NTU72" s="102"/>
      <c r="NTV72" s="102"/>
      <c r="NTW72" s="102"/>
      <c r="NTX72" s="102"/>
      <c r="NTY72" s="102"/>
      <c r="NTZ72" s="102"/>
      <c r="NUA72" s="102"/>
      <c r="NUB72" s="102"/>
      <c r="NUC72" s="102"/>
      <c r="NUD72" s="102"/>
      <c r="NUE72" s="102"/>
      <c r="NUF72" s="102"/>
      <c r="NUG72" s="102"/>
      <c r="NUH72" s="102"/>
      <c r="NUI72" s="102"/>
      <c r="NUJ72" s="102"/>
      <c r="NUK72" s="102"/>
      <c r="NUL72" s="102"/>
      <c r="NUM72" s="102"/>
      <c r="NUN72" s="102"/>
      <c r="NUO72" s="102"/>
      <c r="NUP72" s="102"/>
      <c r="NUQ72" s="102"/>
      <c r="NUR72" s="102"/>
      <c r="NUS72" s="102"/>
      <c r="NUT72" s="102"/>
      <c r="NUU72" s="102"/>
      <c r="NUV72" s="102"/>
      <c r="NUW72" s="102"/>
      <c r="NUX72" s="102"/>
      <c r="NUY72" s="102"/>
      <c r="NUZ72" s="102"/>
      <c r="NVA72" s="102"/>
      <c r="NVB72" s="102"/>
      <c r="NVC72" s="102"/>
      <c r="NVD72" s="102"/>
      <c r="NVE72" s="102"/>
      <c r="NVF72" s="102"/>
      <c r="NVG72" s="102"/>
      <c r="NVH72" s="102"/>
      <c r="NVI72" s="102"/>
      <c r="NVJ72" s="102"/>
      <c r="NVK72" s="102"/>
      <c r="NVL72" s="102"/>
      <c r="NVM72" s="102"/>
      <c r="NVN72" s="102"/>
      <c r="NVO72" s="102"/>
      <c r="NVP72" s="102"/>
      <c r="NVQ72" s="102"/>
      <c r="NVR72" s="102"/>
      <c r="NVS72" s="102"/>
      <c r="NVT72" s="102"/>
      <c r="NVU72" s="102"/>
      <c r="NVV72" s="102"/>
      <c r="NVW72" s="102"/>
      <c r="NVX72" s="102"/>
      <c r="NVY72" s="102"/>
      <c r="NVZ72" s="102"/>
      <c r="NWA72" s="102"/>
      <c r="NWB72" s="102"/>
      <c r="NWC72" s="102"/>
      <c r="NWD72" s="102"/>
      <c r="NWE72" s="102"/>
      <c r="NWF72" s="102"/>
      <c r="NWG72" s="102"/>
      <c r="NWH72" s="102"/>
      <c r="NWI72" s="102"/>
      <c r="NWJ72" s="102"/>
      <c r="NWK72" s="102"/>
      <c r="NWL72" s="102"/>
      <c r="NWM72" s="102"/>
      <c r="NWN72" s="102"/>
      <c r="NWO72" s="102"/>
      <c r="NWP72" s="102"/>
      <c r="NWQ72" s="102"/>
      <c r="NWR72" s="102"/>
      <c r="NWS72" s="102"/>
      <c r="NWT72" s="102"/>
      <c r="NWU72" s="102"/>
      <c r="NWV72" s="102"/>
      <c r="NWW72" s="102"/>
      <c r="NWX72" s="102"/>
      <c r="NWY72" s="102"/>
      <c r="NWZ72" s="102"/>
      <c r="NXA72" s="102"/>
      <c r="NXB72" s="102"/>
      <c r="NXC72" s="102"/>
      <c r="NXD72" s="102"/>
      <c r="NXE72" s="102"/>
      <c r="NXF72" s="102"/>
      <c r="NXG72" s="102"/>
      <c r="NXH72" s="102"/>
      <c r="NXI72" s="102"/>
      <c r="NXJ72" s="102"/>
      <c r="NXK72" s="102"/>
      <c r="NXL72" s="102"/>
      <c r="NXM72" s="102"/>
      <c r="NXN72" s="102"/>
      <c r="NXO72" s="102"/>
      <c r="NXP72" s="102"/>
      <c r="NXQ72" s="102"/>
      <c r="NXR72" s="102"/>
      <c r="NXS72" s="102"/>
      <c r="NXT72" s="102"/>
      <c r="NXU72" s="102"/>
      <c r="NXV72" s="102"/>
      <c r="NXW72" s="102"/>
      <c r="NXX72" s="102"/>
      <c r="NXY72" s="102"/>
      <c r="NXZ72" s="102"/>
      <c r="NYA72" s="102"/>
      <c r="NYB72" s="102"/>
      <c r="NYC72" s="102"/>
      <c r="NYD72" s="102"/>
      <c r="NYE72" s="102"/>
      <c r="NYF72" s="102"/>
      <c r="NYG72" s="102"/>
      <c r="NYH72" s="102"/>
      <c r="NYI72" s="102"/>
      <c r="NYJ72" s="102"/>
      <c r="NYK72" s="102"/>
      <c r="NYL72" s="102"/>
      <c r="NYM72" s="102"/>
      <c r="NYN72" s="102"/>
      <c r="NYO72" s="102"/>
      <c r="NYP72" s="102"/>
      <c r="NYQ72" s="102"/>
      <c r="NYR72" s="102"/>
      <c r="NYS72" s="102"/>
      <c r="NYT72" s="102"/>
      <c r="NYU72" s="102"/>
      <c r="NYV72" s="102"/>
      <c r="NYW72" s="102"/>
      <c r="NYX72" s="102"/>
      <c r="NYY72" s="102"/>
      <c r="NYZ72" s="102"/>
      <c r="NZA72" s="102"/>
      <c r="NZB72" s="102"/>
      <c r="NZC72" s="102"/>
      <c r="NZD72" s="102"/>
      <c r="NZE72" s="102"/>
      <c r="NZF72" s="102"/>
      <c r="NZG72" s="102"/>
      <c r="NZH72" s="102"/>
      <c r="NZI72" s="102"/>
      <c r="NZJ72" s="102"/>
      <c r="NZK72" s="102"/>
      <c r="NZL72" s="102"/>
      <c r="NZM72" s="102"/>
      <c r="NZN72" s="102"/>
      <c r="NZO72" s="102"/>
      <c r="NZP72" s="102"/>
      <c r="NZQ72" s="102"/>
      <c r="NZR72" s="102"/>
      <c r="NZS72" s="102"/>
      <c r="NZT72" s="102"/>
      <c r="NZU72" s="102"/>
      <c r="NZV72" s="102"/>
      <c r="NZW72" s="102"/>
      <c r="NZX72" s="102"/>
      <c r="NZY72" s="102"/>
      <c r="NZZ72" s="102"/>
      <c r="OAA72" s="102"/>
      <c r="OAB72" s="102"/>
      <c r="OAC72" s="102"/>
      <c r="OAD72" s="102"/>
      <c r="OAE72" s="102"/>
      <c r="OAF72" s="102"/>
      <c r="OAG72" s="102"/>
      <c r="OAH72" s="102"/>
      <c r="OAI72" s="102"/>
      <c r="OAJ72" s="102"/>
      <c r="OAK72" s="102"/>
      <c r="OAL72" s="102"/>
      <c r="OAM72" s="102"/>
      <c r="OAN72" s="102"/>
      <c r="OAO72" s="102"/>
      <c r="OAP72" s="102"/>
      <c r="OAQ72" s="102"/>
      <c r="OAR72" s="102"/>
      <c r="OAS72" s="102"/>
      <c r="OAT72" s="102"/>
      <c r="OAU72" s="102"/>
      <c r="OAV72" s="102"/>
      <c r="OAW72" s="102"/>
      <c r="OAX72" s="102"/>
      <c r="OAY72" s="102"/>
      <c r="OAZ72" s="102"/>
      <c r="OBA72" s="102"/>
      <c r="OBB72" s="102"/>
      <c r="OBC72" s="102"/>
      <c r="OBD72" s="102"/>
      <c r="OBE72" s="102"/>
      <c r="OBF72" s="102"/>
      <c r="OBG72" s="102"/>
      <c r="OBH72" s="102"/>
      <c r="OBI72" s="102"/>
      <c r="OBJ72" s="102"/>
      <c r="OBK72" s="102"/>
      <c r="OBL72" s="102"/>
      <c r="OBM72" s="102"/>
      <c r="OBN72" s="102"/>
      <c r="OBO72" s="102"/>
      <c r="OBP72" s="102"/>
      <c r="OBQ72" s="102"/>
      <c r="OBR72" s="102"/>
      <c r="OBS72" s="102"/>
      <c r="OBT72" s="102"/>
      <c r="OBU72" s="102"/>
      <c r="OBV72" s="102"/>
      <c r="OBW72" s="102"/>
      <c r="OBX72" s="102"/>
      <c r="OBY72" s="102"/>
      <c r="OBZ72" s="102"/>
      <c r="OCA72" s="102"/>
      <c r="OCB72" s="102"/>
      <c r="OCC72" s="102"/>
      <c r="OCD72" s="102"/>
      <c r="OCE72" s="102"/>
      <c r="OCF72" s="102"/>
      <c r="OCG72" s="102"/>
      <c r="OCH72" s="102"/>
      <c r="OCI72" s="102"/>
      <c r="OCJ72" s="102"/>
      <c r="OCK72" s="102"/>
      <c r="OCL72" s="102"/>
      <c r="OCM72" s="102"/>
      <c r="OCN72" s="102"/>
      <c r="OCO72" s="102"/>
      <c r="OCP72" s="102"/>
      <c r="OCQ72" s="102"/>
      <c r="OCR72" s="102"/>
      <c r="OCS72" s="102"/>
      <c r="OCT72" s="102"/>
      <c r="OCU72" s="102"/>
      <c r="OCV72" s="102"/>
      <c r="OCW72" s="102"/>
      <c r="OCX72" s="102"/>
      <c r="OCY72" s="102"/>
      <c r="OCZ72" s="102"/>
      <c r="ODA72" s="102"/>
      <c r="ODB72" s="102"/>
      <c r="ODC72" s="102"/>
      <c r="ODD72" s="102"/>
      <c r="ODE72" s="102"/>
      <c r="ODF72" s="102"/>
      <c r="ODG72" s="102"/>
      <c r="ODH72" s="102"/>
      <c r="ODI72" s="102"/>
      <c r="ODJ72" s="102"/>
      <c r="ODK72" s="102"/>
      <c r="ODL72" s="102"/>
      <c r="ODM72" s="102"/>
      <c r="ODN72" s="102"/>
      <c r="ODO72" s="102"/>
      <c r="ODP72" s="102"/>
      <c r="ODQ72" s="102"/>
      <c r="ODR72" s="102"/>
      <c r="ODS72" s="102"/>
      <c r="ODT72" s="102"/>
      <c r="ODU72" s="102"/>
      <c r="ODV72" s="102"/>
      <c r="ODW72" s="102"/>
      <c r="ODX72" s="102"/>
      <c r="ODY72" s="102"/>
      <c r="ODZ72" s="102"/>
      <c r="OEA72" s="102"/>
      <c r="OEB72" s="102"/>
      <c r="OEC72" s="102"/>
      <c r="OED72" s="102"/>
      <c r="OEE72" s="102"/>
      <c r="OEF72" s="102"/>
      <c r="OEG72" s="102"/>
      <c r="OEH72" s="102"/>
      <c r="OEI72" s="102"/>
      <c r="OEJ72" s="102"/>
      <c r="OEK72" s="102"/>
      <c r="OEL72" s="102"/>
      <c r="OEM72" s="102"/>
      <c r="OEN72" s="102"/>
      <c r="OEO72" s="102"/>
      <c r="OEP72" s="102"/>
      <c r="OEQ72" s="102"/>
      <c r="OER72" s="102"/>
      <c r="OES72" s="102"/>
      <c r="OET72" s="102"/>
      <c r="OEU72" s="102"/>
      <c r="OEV72" s="102"/>
      <c r="OEW72" s="102"/>
      <c r="OEX72" s="102"/>
      <c r="OEY72" s="102"/>
      <c r="OEZ72" s="102"/>
      <c r="OFA72" s="102"/>
      <c r="OFB72" s="102"/>
      <c r="OFC72" s="102"/>
      <c r="OFD72" s="102"/>
      <c r="OFE72" s="102"/>
      <c r="OFF72" s="102"/>
      <c r="OFG72" s="102"/>
      <c r="OFH72" s="102"/>
      <c r="OFI72" s="102"/>
      <c r="OFJ72" s="102"/>
      <c r="OFK72" s="102"/>
      <c r="OFL72" s="102"/>
      <c r="OFM72" s="102"/>
      <c r="OFN72" s="102"/>
      <c r="OFO72" s="102"/>
      <c r="OFP72" s="102"/>
      <c r="OFQ72" s="102"/>
      <c r="OFR72" s="102"/>
      <c r="OFS72" s="102"/>
      <c r="OFT72" s="102"/>
      <c r="OFU72" s="102"/>
      <c r="OFV72" s="102"/>
      <c r="OFW72" s="102"/>
      <c r="OFX72" s="102"/>
      <c r="OFY72" s="102"/>
      <c r="OFZ72" s="102"/>
      <c r="OGA72" s="102"/>
      <c r="OGB72" s="102"/>
      <c r="OGC72" s="102"/>
      <c r="OGD72" s="102"/>
      <c r="OGE72" s="102"/>
      <c r="OGF72" s="102"/>
      <c r="OGG72" s="102"/>
      <c r="OGH72" s="102"/>
      <c r="OGI72" s="102"/>
      <c r="OGJ72" s="102"/>
      <c r="OGK72" s="102"/>
      <c r="OGL72" s="102"/>
      <c r="OGM72" s="102"/>
      <c r="OGN72" s="102"/>
      <c r="OGO72" s="102"/>
      <c r="OGP72" s="102"/>
      <c r="OGQ72" s="102"/>
      <c r="OGR72" s="102"/>
      <c r="OGS72" s="102"/>
      <c r="OGT72" s="102"/>
      <c r="OGU72" s="102"/>
      <c r="OGV72" s="102"/>
      <c r="OGW72" s="102"/>
      <c r="OGX72" s="102"/>
      <c r="OGY72" s="102"/>
      <c r="OGZ72" s="102"/>
      <c r="OHA72" s="102"/>
      <c r="OHB72" s="102"/>
      <c r="OHC72" s="102"/>
      <c r="OHD72" s="102"/>
      <c r="OHE72" s="102"/>
      <c r="OHF72" s="102"/>
      <c r="OHG72" s="102"/>
      <c r="OHH72" s="102"/>
      <c r="OHI72" s="102"/>
      <c r="OHJ72" s="102"/>
      <c r="OHK72" s="102"/>
      <c r="OHL72" s="102"/>
      <c r="OHM72" s="102"/>
      <c r="OHN72" s="102"/>
      <c r="OHO72" s="102"/>
      <c r="OHP72" s="102"/>
      <c r="OHQ72" s="102"/>
      <c r="OHR72" s="102"/>
      <c r="OHS72" s="102"/>
      <c r="OHT72" s="102"/>
      <c r="OHU72" s="102"/>
      <c r="OHV72" s="102"/>
      <c r="OHW72" s="102"/>
      <c r="OHX72" s="102"/>
      <c r="OHY72" s="102"/>
      <c r="OHZ72" s="102"/>
      <c r="OIA72" s="102"/>
      <c r="OIB72" s="102"/>
      <c r="OIC72" s="102"/>
      <c r="OID72" s="102"/>
      <c r="OIE72" s="102"/>
      <c r="OIF72" s="102"/>
      <c r="OIG72" s="102"/>
      <c r="OIH72" s="102"/>
      <c r="OII72" s="102"/>
      <c r="OIJ72" s="102"/>
      <c r="OIK72" s="102"/>
      <c r="OIL72" s="102"/>
      <c r="OIM72" s="102"/>
      <c r="OIN72" s="102"/>
      <c r="OIO72" s="102"/>
      <c r="OIP72" s="102"/>
      <c r="OIQ72" s="102"/>
      <c r="OIR72" s="102"/>
      <c r="OIS72" s="102"/>
      <c r="OIT72" s="102"/>
      <c r="OIU72" s="102"/>
      <c r="OIV72" s="102"/>
      <c r="OIW72" s="102"/>
      <c r="OIX72" s="102"/>
      <c r="OIY72" s="102"/>
      <c r="OIZ72" s="102"/>
      <c r="OJA72" s="102"/>
      <c r="OJB72" s="102"/>
      <c r="OJC72" s="102"/>
      <c r="OJD72" s="102"/>
      <c r="OJE72" s="102"/>
      <c r="OJF72" s="102"/>
      <c r="OJG72" s="102"/>
      <c r="OJH72" s="102"/>
      <c r="OJI72" s="102"/>
      <c r="OJJ72" s="102"/>
      <c r="OJK72" s="102"/>
      <c r="OJL72" s="102"/>
      <c r="OJM72" s="102"/>
      <c r="OJN72" s="102"/>
      <c r="OJO72" s="102"/>
      <c r="OJP72" s="102"/>
      <c r="OJQ72" s="102"/>
      <c r="OJR72" s="102"/>
      <c r="OJS72" s="102"/>
      <c r="OJT72" s="102"/>
      <c r="OJU72" s="102"/>
      <c r="OJV72" s="102"/>
      <c r="OJW72" s="102"/>
      <c r="OJX72" s="102"/>
      <c r="OJY72" s="102"/>
      <c r="OJZ72" s="102"/>
      <c r="OKA72" s="102"/>
      <c r="OKB72" s="102"/>
      <c r="OKC72" s="102"/>
      <c r="OKD72" s="102"/>
      <c r="OKE72" s="102"/>
      <c r="OKF72" s="102"/>
      <c r="OKG72" s="102"/>
      <c r="OKH72" s="102"/>
      <c r="OKI72" s="102"/>
      <c r="OKJ72" s="102"/>
      <c r="OKK72" s="102"/>
      <c r="OKL72" s="102"/>
      <c r="OKM72" s="102"/>
      <c r="OKN72" s="102"/>
      <c r="OKO72" s="102"/>
      <c r="OKP72" s="102"/>
      <c r="OKQ72" s="102"/>
      <c r="OKR72" s="102"/>
      <c r="OKS72" s="102"/>
      <c r="OKT72" s="102"/>
      <c r="OKU72" s="102"/>
      <c r="OKV72" s="102"/>
      <c r="OKW72" s="102"/>
      <c r="OKX72" s="102"/>
      <c r="OKY72" s="102"/>
      <c r="OKZ72" s="102"/>
      <c r="OLA72" s="102"/>
      <c r="OLB72" s="102"/>
      <c r="OLC72" s="102"/>
      <c r="OLD72" s="102"/>
      <c r="OLE72" s="102"/>
      <c r="OLF72" s="102"/>
      <c r="OLG72" s="102"/>
      <c r="OLH72" s="102"/>
      <c r="OLI72" s="102"/>
      <c r="OLJ72" s="102"/>
      <c r="OLK72" s="102"/>
      <c r="OLL72" s="102"/>
      <c r="OLM72" s="102"/>
      <c r="OLN72" s="102"/>
      <c r="OLO72" s="102"/>
      <c r="OLP72" s="102"/>
      <c r="OLQ72" s="102"/>
      <c r="OLR72" s="102"/>
      <c r="OLS72" s="102"/>
      <c r="OLT72" s="102"/>
      <c r="OLU72" s="102"/>
      <c r="OLV72" s="102"/>
      <c r="OLW72" s="102"/>
      <c r="OLX72" s="102"/>
      <c r="OLY72" s="102"/>
      <c r="OLZ72" s="102"/>
      <c r="OMA72" s="102"/>
      <c r="OMB72" s="102"/>
      <c r="OMC72" s="102"/>
      <c r="OMD72" s="102"/>
      <c r="OME72" s="102"/>
      <c r="OMF72" s="102"/>
      <c r="OMG72" s="102"/>
      <c r="OMH72" s="102"/>
      <c r="OMI72" s="102"/>
      <c r="OMJ72" s="102"/>
      <c r="OMK72" s="102"/>
      <c r="OML72" s="102"/>
      <c r="OMM72" s="102"/>
      <c r="OMN72" s="102"/>
      <c r="OMO72" s="102"/>
      <c r="OMP72" s="102"/>
      <c r="OMQ72" s="102"/>
      <c r="OMR72" s="102"/>
      <c r="OMS72" s="102"/>
      <c r="OMT72" s="102"/>
      <c r="OMU72" s="102"/>
      <c r="OMV72" s="102"/>
      <c r="OMW72" s="102"/>
      <c r="OMX72" s="102"/>
      <c r="OMY72" s="102"/>
      <c r="OMZ72" s="102"/>
      <c r="ONA72" s="102"/>
      <c r="ONB72" s="102"/>
      <c r="ONC72" s="102"/>
      <c r="OND72" s="102"/>
      <c r="ONE72" s="102"/>
      <c r="ONF72" s="102"/>
      <c r="ONG72" s="102"/>
      <c r="ONH72" s="102"/>
      <c r="ONI72" s="102"/>
      <c r="ONJ72" s="102"/>
      <c r="ONK72" s="102"/>
      <c r="ONL72" s="102"/>
      <c r="ONM72" s="102"/>
      <c r="ONN72" s="102"/>
      <c r="ONO72" s="102"/>
      <c r="ONP72" s="102"/>
      <c r="ONQ72" s="102"/>
      <c r="ONR72" s="102"/>
      <c r="ONS72" s="102"/>
      <c r="ONT72" s="102"/>
      <c r="ONU72" s="102"/>
      <c r="ONV72" s="102"/>
      <c r="ONW72" s="102"/>
      <c r="ONX72" s="102"/>
      <c r="ONY72" s="102"/>
      <c r="ONZ72" s="102"/>
      <c r="OOA72" s="102"/>
      <c r="OOB72" s="102"/>
      <c r="OOC72" s="102"/>
      <c r="OOD72" s="102"/>
      <c r="OOE72" s="102"/>
      <c r="OOF72" s="102"/>
      <c r="OOG72" s="102"/>
      <c r="OOH72" s="102"/>
      <c r="OOI72" s="102"/>
      <c r="OOJ72" s="102"/>
      <c r="OOK72" s="102"/>
      <c r="OOL72" s="102"/>
      <c r="OOM72" s="102"/>
      <c r="OON72" s="102"/>
      <c r="OOO72" s="102"/>
      <c r="OOP72" s="102"/>
      <c r="OOQ72" s="102"/>
      <c r="OOR72" s="102"/>
      <c r="OOS72" s="102"/>
      <c r="OOT72" s="102"/>
      <c r="OOU72" s="102"/>
      <c r="OOV72" s="102"/>
      <c r="OOW72" s="102"/>
      <c r="OOX72" s="102"/>
      <c r="OOY72" s="102"/>
      <c r="OOZ72" s="102"/>
      <c r="OPA72" s="102"/>
      <c r="OPB72" s="102"/>
      <c r="OPC72" s="102"/>
      <c r="OPD72" s="102"/>
      <c r="OPE72" s="102"/>
      <c r="OPF72" s="102"/>
      <c r="OPG72" s="102"/>
      <c r="OPH72" s="102"/>
      <c r="OPI72" s="102"/>
      <c r="OPJ72" s="102"/>
      <c r="OPK72" s="102"/>
      <c r="OPL72" s="102"/>
      <c r="OPM72" s="102"/>
      <c r="OPN72" s="102"/>
      <c r="OPO72" s="102"/>
      <c r="OPP72" s="102"/>
      <c r="OPQ72" s="102"/>
      <c r="OPR72" s="102"/>
      <c r="OPS72" s="102"/>
      <c r="OPT72" s="102"/>
      <c r="OPU72" s="102"/>
      <c r="OPV72" s="102"/>
      <c r="OPW72" s="102"/>
      <c r="OPX72" s="102"/>
      <c r="OPY72" s="102"/>
      <c r="OPZ72" s="102"/>
      <c r="OQA72" s="102"/>
      <c r="OQB72" s="102"/>
      <c r="OQC72" s="102"/>
      <c r="OQD72" s="102"/>
      <c r="OQE72" s="102"/>
      <c r="OQF72" s="102"/>
      <c r="OQG72" s="102"/>
      <c r="OQH72" s="102"/>
      <c r="OQI72" s="102"/>
      <c r="OQJ72" s="102"/>
      <c r="OQK72" s="102"/>
      <c r="OQL72" s="102"/>
      <c r="OQM72" s="102"/>
      <c r="OQN72" s="102"/>
      <c r="OQO72" s="102"/>
      <c r="OQP72" s="102"/>
      <c r="OQQ72" s="102"/>
      <c r="OQR72" s="102"/>
      <c r="OQS72" s="102"/>
      <c r="OQT72" s="102"/>
      <c r="OQU72" s="102"/>
      <c r="OQV72" s="102"/>
      <c r="OQW72" s="102"/>
      <c r="OQX72" s="102"/>
      <c r="OQY72" s="102"/>
      <c r="OQZ72" s="102"/>
      <c r="ORA72" s="102"/>
      <c r="ORB72" s="102"/>
      <c r="ORC72" s="102"/>
      <c r="ORD72" s="102"/>
      <c r="ORE72" s="102"/>
      <c r="ORF72" s="102"/>
      <c r="ORG72" s="102"/>
      <c r="ORH72" s="102"/>
      <c r="ORI72" s="102"/>
      <c r="ORJ72" s="102"/>
      <c r="ORK72" s="102"/>
      <c r="ORL72" s="102"/>
      <c r="ORM72" s="102"/>
      <c r="ORN72" s="102"/>
      <c r="ORO72" s="102"/>
      <c r="ORP72" s="102"/>
      <c r="ORQ72" s="102"/>
      <c r="ORR72" s="102"/>
      <c r="ORS72" s="102"/>
      <c r="ORT72" s="102"/>
      <c r="ORU72" s="102"/>
      <c r="ORV72" s="102"/>
      <c r="ORW72" s="102"/>
      <c r="ORX72" s="102"/>
      <c r="ORY72" s="102"/>
      <c r="ORZ72" s="102"/>
      <c r="OSA72" s="102"/>
      <c r="OSB72" s="102"/>
      <c r="OSC72" s="102"/>
      <c r="OSD72" s="102"/>
      <c r="OSE72" s="102"/>
      <c r="OSF72" s="102"/>
      <c r="OSG72" s="102"/>
      <c r="OSH72" s="102"/>
      <c r="OSI72" s="102"/>
      <c r="OSJ72" s="102"/>
      <c r="OSK72" s="102"/>
      <c r="OSL72" s="102"/>
      <c r="OSM72" s="102"/>
      <c r="OSN72" s="102"/>
      <c r="OSO72" s="102"/>
      <c r="OSP72" s="102"/>
      <c r="OSQ72" s="102"/>
      <c r="OSR72" s="102"/>
      <c r="OSS72" s="102"/>
      <c r="OST72" s="102"/>
      <c r="OSU72" s="102"/>
      <c r="OSV72" s="102"/>
      <c r="OSW72" s="102"/>
      <c r="OSX72" s="102"/>
      <c r="OSY72" s="102"/>
      <c r="OSZ72" s="102"/>
      <c r="OTA72" s="102"/>
      <c r="OTB72" s="102"/>
      <c r="OTC72" s="102"/>
      <c r="OTD72" s="102"/>
      <c r="OTE72" s="102"/>
      <c r="OTF72" s="102"/>
      <c r="OTG72" s="102"/>
      <c r="OTH72" s="102"/>
      <c r="OTI72" s="102"/>
      <c r="OTJ72" s="102"/>
      <c r="OTK72" s="102"/>
      <c r="OTL72" s="102"/>
      <c r="OTM72" s="102"/>
      <c r="OTN72" s="102"/>
      <c r="OTO72" s="102"/>
      <c r="OTP72" s="102"/>
      <c r="OTQ72" s="102"/>
      <c r="OTR72" s="102"/>
      <c r="OTS72" s="102"/>
      <c r="OTT72" s="102"/>
      <c r="OTU72" s="102"/>
      <c r="OTV72" s="102"/>
      <c r="OTW72" s="102"/>
      <c r="OTX72" s="102"/>
      <c r="OTY72" s="102"/>
      <c r="OTZ72" s="102"/>
      <c r="OUA72" s="102"/>
      <c r="OUB72" s="102"/>
      <c r="OUC72" s="102"/>
      <c r="OUD72" s="102"/>
      <c r="OUE72" s="102"/>
      <c r="OUF72" s="102"/>
      <c r="OUG72" s="102"/>
      <c r="OUH72" s="102"/>
      <c r="OUI72" s="102"/>
      <c r="OUJ72" s="102"/>
      <c r="OUK72" s="102"/>
      <c r="OUL72" s="102"/>
      <c r="OUM72" s="102"/>
      <c r="OUN72" s="102"/>
      <c r="OUO72" s="102"/>
      <c r="OUP72" s="102"/>
      <c r="OUQ72" s="102"/>
      <c r="OUR72" s="102"/>
      <c r="OUS72" s="102"/>
      <c r="OUT72" s="102"/>
      <c r="OUU72" s="102"/>
      <c r="OUV72" s="102"/>
      <c r="OUW72" s="102"/>
      <c r="OUX72" s="102"/>
      <c r="OUY72" s="102"/>
      <c r="OUZ72" s="102"/>
      <c r="OVA72" s="102"/>
      <c r="OVB72" s="102"/>
      <c r="OVC72" s="102"/>
      <c r="OVD72" s="102"/>
      <c r="OVE72" s="102"/>
      <c r="OVF72" s="102"/>
      <c r="OVG72" s="102"/>
      <c r="OVH72" s="102"/>
      <c r="OVI72" s="102"/>
      <c r="OVJ72" s="102"/>
      <c r="OVK72" s="102"/>
      <c r="OVL72" s="102"/>
      <c r="OVM72" s="102"/>
      <c r="OVN72" s="102"/>
      <c r="OVO72" s="102"/>
      <c r="OVP72" s="102"/>
      <c r="OVQ72" s="102"/>
      <c r="OVR72" s="102"/>
      <c r="OVS72" s="102"/>
      <c r="OVT72" s="102"/>
      <c r="OVU72" s="102"/>
      <c r="OVV72" s="102"/>
      <c r="OVW72" s="102"/>
      <c r="OVX72" s="102"/>
      <c r="OVY72" s="102"/>
      <c r="OVZ72" s="102"/>
      <c r="OWA72" s="102"/>
      <c r="OWB72" s="102"/>
      <c r="OWC72" s="102"/>
      <c r="OWD72" s="102"/>
      <c r="OWE72" s="102"/>
      <c r="OWF72" s="102"/>
      <c r="OWG72" s="102"/>
      <c r="OWH72" s="102"/>
      <c r="OWI72" s="102"/>
      <c r="OWJ72" s="102"/>
      <c r="OWK72" s="102"/>
      <c r="OWL72" s="102"/>
      <c r="OWM72" s="102"/>
      <c r="OWN72" s="102"/>
      <c r="OWO72" s="102"/>
      <c r="OWP72" s="102"/>
      <c r="OWQ72" s="102"/>
      <c r="OWR72" s="102"/>
      <c r="OWS72" s="102"/>
      <c r="OWT72" s="102"/>
      <c r="OWU72" s="102"/>
      <c r="OWV72" s="102"/>
      <c r="OWW72" s="102"/>
      <c r="OWX72" s="102"/>
      <c r="OWY72" s="102"/>
      <c r="OWZ72" s="102"/>
      <c r="OXA72" s="102"/>
      <c r="OXB72" s="102"/>
      <c r="OXC72" s="102"/>
      <c r="OXD72" s="102"/>
      <c r="OXE72" s="102"/>
      <c r="OXF72" s="102"/>
      <c r="OXG72" s="102"/>
      <c r="OXH72" s="102"/>
      <c r="OXI72" s="102"/>
      <c r="OXJ72" s="102"/>
      <c r="OXK72" s="102"/>
      <c r="OXL72" s="102"/>
      <c r="OXM72" s="102"/>
      <c r="OXN72" s="102"/>
      <c r="OXO72" s="102"/>
      <c r="OXP72" s="102"/>
      <c r="OXQ72" s="102"/>
      <c r="OXR72" s="102"/>
      <c r="OXS72" s="102"/>
      <c r="OXT72" s="102"/>
      <c r="OXU72" s="102"/>
      <c r="OXV72" s="102"/>
      <c r="OXW72" s="102"/>
      <c r="OXX72" s="102"/>
      <c r="OXY72" s="102"/>
      <c r="OXZ72" s="102"/>
      <c r="OYA72" s="102"/>
      <c r="OYB72" s="102"/>
      <c r="OYC72" s="102"/>
      <c r="OYD72" s="102"/>
      <c r="OYE72" s="102"/>
      <c r="OYF72" s="102"/>
      <c r="OYG72" s="102"/>
      <c r="OYH72" s="102"/>
      <c r="OYI72" s="102"/>
      <c r="OYJ72" s="102"/>
      <c r="OYK72" s="102"/>
      <c r="OYL72" s="102"/>
      <c r="OYM72" s="102"/>
      <c r="OYN72" s="102"/>
      <c r="OYO72" s="102"/>
      <c r="OYP72" s="102"/>
      <c r="OYQ72" s="102"/>
      <c r="OYR72" s="102"/>
      <c r="OYS72" s="102"/>
      <c r="OYT72" s="102"/>
      <c r="OYU72" s="102"/>
      <c r="OYV72" s="102"/>
      <c r="OYW72" s="102"/>
      <c r="OYX72" s="102"/>
      <c r="OYY72" s="102"/>
      <c r="OYZ72" s="102"/>
      <c r="OZA72" s="102"/>
      <c r="OZB72" s="102"/>
      <c r="OZC72" s="102"/>
      <c r="OZD72" s="102"/>
      <c r="OZE72" s="102"/>
      <c r="OZF72" s="102"/>
      <c r="OZG72" s="102"/>
      <c r="OZH72" s="102"/>
      <c r="OZI72" s="102"/>
      <c r="OZJ72" s="102"/>
      <c r="OZK72" s="102"/>
      <c r="OZL72" s="102"/>
      <c r="OZM72" s="102"/>
      <c r="OZN72" s="102"/>
      <c r="OZO72" s="102"/>
      <c r="OZP72" s="102"/>
      <c r="OZQ72" s="102"/>
      <c r="OZR72" s="102"/>
      <c r="OZS72" s="102"/>
      <c r="OZT72" s="102"/>
      <c r="OZU72" s="102"/>
      <c r="OZV72" s="102"/>
      <c r="OZW72" s="102"/>
      <c r="OZX72" s="102"/>
      <c r="OZY72" s="102"/>
      <c r="OZZ72" s="102"/>
      <c r="PAA72" s="102"/>
      <c r="PAB72" s="102"/>
      <c r="PAC72" s="102"/>
      <c r="PAD72" s="102"/>
      <c r="PAE72" s="102"/>
      <c r="PAF72" s="102"/>
      <c r="PAG72" s="102"/>
      <c r="PAH72" s="102"/>
      <c r="PAI72" s="102"/>
      <c r="PAJ72" s="102"/>
      <c r="PAK72" s="102"/>
      <c r="PAL72" s="102"/>
      <c r="PAM72" s="102"/>
      <c r="PAN72" s="102"/>
      <c r="PAO72" s="102"/>
      <c r="PAP72" s="102"/>
      <c r="PAQ72" s="102"/>
      <c r="PAR72" s="102"/>
      <c r="PAS72" s="102"/>
      <c r="PAT72" s="102"/>
      <c r="PAU72" s="102"/>
      <c r="PAV72" s="102"/>
      <c r="PAW72" s="102"/>
      <c r="PAX72" s="102"/>
      <c r="PAY72" s="102"/>
      <c r="PAZ72" s="102"/>
      <c r="PBA72" s="102"/>
      <c r="PBB72" s="102"/>
      <c r="PBC72" s="102"/>
      <c r="PBD72" s="102"/>
      <c r="PBE72" s="102"/>
      <c r="PBF72" s="102"/>
      <c r="PBG72" s="102"/>
      <c r="PBH72" s="102"/>
      <c r="PBI72" s="102"/>
      <c r="PBJ72" s="102"/>
      <c r="PBK72" s="102"/>
      <c r="PBL72" s="102"/>
      <c r="PBM72" s="102"/>
      <c r="PBN72" s="102"/>
      <c r="PBO72" s="102"/>
      <c r="PBP72" s="102"/>
      <c r="PBQ72" s="102"/>
      <c r="PBR72" s="102"/>
      <c r="PBS72" s="102"/>
      <c r="PBT72" s="102"/>
      <c r="PBU72" s="102"/>
      <c r="PBV72" s="102"/>
      <c r="PBW72" s="102"/>
      <c r="PBX72" s="102"/>
      <c r="PBY72" s="102"/>
      <c r="PBZ72" s="102"/>
      <c r="PCA72" s="102"/>
      <c r="PCB72" s="102"/>
      <c r="PCC72" s="102"/>
      <c r="PCD72" s="102"/>
      <c r="PCE72" s="102"/>
      <c r="PCF72" s="102"/>
      <c r="PCG72" s="102"/>
      <c r="PCH72" s="102"/>
      <c r="PCI72" s="102"/>
      <c r="PCJ72" s="102"/>
      <c r="PCK72" s="102"/>
      <c r="PCL72" s="102"/>
      <c r="PCM72" s="102"/>
      <c r="PCN72" s="102"/>
      <c r="PCO72" s="102"/>
      <c r="PCP72" s="102"/>
      <c r="PCQ72" s="102"/>
      <c r="PCR72" s="102"/>
      <c r="PCS72" s="102"/>
      <c r="PCT72" s="102"/>
      <c r="PCU72" s="102"/>
      <c r="PCV72" s="102"/>
      <c r="PCW72" s="102"/>
      <c r="PCX72" s="102"/>
      <c r="PCY72" s="102"/>
      <c r="PCZ72" s="102"/>
      <c r="PDA72" s="102"/>
      <c r="PDB72" s="102"/>
      <c r="PDC72" s="102"/>
      <c r="PDD72" s="102"/>
      <c r="PDE72" s="102"/>
      <c r="PDF72" s="102"/>
      <c r="PDG72" s="102"/>
      <c r="PDH72" s="102"/>
      <c r="PDI72" s="102"/>
      <c r="PDJ72" s="102"/>
      <c r="PDK72" s="102"/>
      <c r="PDL72" s="102"/>
      <c r="PDM72" s="102"/>
      <c r="PDN72" s="102"/>
      <c r="PDO72" s="102"/>
      <c r="PDP72" s="102"/>
      <c r="PDQ72" s="102"/>
      <c r="PDR72" s="102"/>
      <c r="PDS72" s="102"/>
      <c r="PDT72" s="102"/>
      <c r="PDU72" s="102"/>
      <c r="PDV72" s="102"/>
      <c r="PDW72" s="102"/>
      <c r="PDX72" s="102"/>
      <c r="PDY72" s="102"/>
      <c r="PDZ72" s="102"/>
      <c r="PEA72" s="102"/>
      <c r="PEB72" s="102"/>
      <c r="PEC72" s="102"/>
      <c r="PED72" s="102"/>
      <c r="PEE72" s="102"/>
      <c r="PEF72" s="102"/>
      <c r="PEG72" s="102"/>
      <c r="PEH72" s="102"/>
      <c r="PEI72" s="102"/>
      <c r="PEJ72" s="102"/>
      <c r="PEK72" s="102"/>
      <c r="PEL72" s="102"/>
      <c r="PEM72" s="102"/>
      <c r="PEN72" s="102"/>
      <c r="PEO72" s="102"/>
      <c r="PEP72" s="102"/>
      <c r="PEQ72" s="102"/>
      <c r="PER72" s="102"/>
      <c r="PES72" s="102"/>
      <c r="PET72" s="102"/>
      <c r="PEU72" s="102"/>
      <c r="PEV72" s="102"/>
      <c r="PEW72" s="102"/>
      <c r="PEX72" s="102"/>
      <c r="PEY72" s="102"/>
      <c r="PEZ72" s="102"/>
      <c r="PFA72" s="102"/>
      <c r="PFB72" s="102"/>
      <c r="PFC72" s="102"/>
      <c r="PFD72" s="102"/>
      <c r="PFE72" s="102"/>
      <c r="PFF72" s="102"/>
      <c r="PFG72" s="102"/>
      <c r="PFH72" s="102"/>
      <c r="PFI72" s="102"/>
      <c r="PFJ72" s="102"/>
      <c r="PFK72" s="102"/>
      <c r="PFL72" s="102"/>
      <c r="PFM72" s="102"/>
      <c r="PFN72" s="102"/>
      <c r="PFO72" s="102"/>
      <c r="PFP72" s="102"/>
      <c r="PFQ72" s="102"/>
      <c r="PFR72" s="102"/>
      <c r="PFS72" s="102"/>
      <c r="PFT72" s="102"/>
      <c r="PFU72" s="102"/>
      <c r="PFV72" s="102"/>
      <c r="PFW72" s="102"/>
      <c r="PFX72" s="102"/>
      <c r="PFY72" s="102"/>
      <c r="PFZ72" s="102"/>
      <c r="PGA72" s="102"/>
      <c r="PGB72" s="102"/>
      <c r="PGC72" s="102"/>
      <c r="PGD72" s="102"/>
      <c r="PGE72" s="102"/>
      <c r="PGF72" s="102"/>
      <c r="PGG72" s="102"/>
      <c r="PGH72" s="102"/>
      <c r="PGI72" s="102"/>
      <c r="PGJ72" s="102"/>
      <c r="PGK72" s="102"/>
      <c r="PGL72" s="102"/>
      <c r="PGM72" s="102"/>
      <c r="PGN72" s="102"/>
      <c r="PGO72" s="102"/>
      <c r="PGP72" s="102"/>
      <c r="PGQ72" s="102"/>
      <c r="PGR72" s="102"/>
      <c r="PGS72" s="102"/>
      <c r="PGT72" s="102"/>
      <c r="PGU72" s="102"/>
      <c r="PGV72" s="102"/>
      <c r="PGW72" s="102"/>
      <c r="PGX72" s="102"/>
      <c r="PGY72" s="102"/>
      <c r="PGZ72" s="102"/>
      <c r="PHA72" s="102"/>
      <c r="PHB72" s="102"/>
      <c r="PHC72" s="102"/>
      <c r="PHD72" s="102"/>
      <c r="PHE72" s="102"/>
      <c r="PHF72" s="102"/>
      <c r="PHG72" s="102"/>
      <c r="PHH72" s="102"/>
      <c r="PHI72" s="102"/>
      <c r="PHJ72" s="102"/>
      <c r="PHK72" s="102"/>
      <c r="PHL72" s="102"/>
      <c r="PHM72" s="102"/>
      <c r="PHN72" s="102"/>
      <c r="PHO72" s="102"/>
      <c r="PHP72" s="102"/>
      <c r="PHQ72" s="102"/>
      <c r="PHR72" s="102"/>
      <c r="PHS72" s="102"/>
      <c r="PHT72" s="102"/>
      <c r="PHU72" s="102"/>
      <c r="PHV72" s="102"/>
      <c r="PHW72" s="102"/>
      <c r="PHX72" s="102"/>
      <c r="PHY72" s="102"/>
      <c r="PHZ72" s="102"/>
      <c r="PIA72" s="102"/>
      <c r="PIB72" s="102"/>
      <c r="PIC72" s="102"/>
      <c r="PID72" s="102"/>
      <c r="PIE72" s="102"/>
      <c r="PIF72" s="102"/>
      <c r="PIG72" s="102"/>
      <c r="PIH72" s="102"/>
      <c r="PII72" s="102"/>
      <c r="PIJ72" s="102"/>
      <c r="PIK72" s="102"/>
      <c r="PIL72" s="102"/>
      <c r="PIM72" s="102"/>
      <c r="PIN72" s="102"/>
      <c r="PIO72" s="102"/>
      <c r="PIP72" s="102"/>
      <c r="PIQ72" s="102"/>
      <c r="PIR72" s="102"/>
      <c r="PIS72" s="102"/>
      <c r="PIT72" s="102"/>
      <c r="PIU72" s="102"/>
      <c r="PIV72" s="102"/>
      <c r="PIW72" s="102"/>
      <c r="PIX72" s="102"/>
      <c r="PIY72" s="102"/>
      <c r="PIZ72" s="102"/>
      <c r="PJA72" s="102"/>
      <c r="PJB72" s="102"/>
      <c r="PJC72" s="102"/>
      <c r="PJD72" s="102"/>
      <c r="PJE72" s="102"/>
      <c r="PJF72" s="102"/>
      <c r="PJG72" s="102"/>
      <c r="PJH72" s="102"/>
      <c r="PJI72" s="102"/>
      <c r="PJJ72" s="102"/>
      <c r="PJK72" s="102"/>
      <c r="PJL72" s="102"/>
      <c r="PJM72" s="102"/>
      <c r="PJN72" s="102"/>
      <c r="PJO72" s="102"/>
      <c r="PJP72" s="102"/>
      <c r="PJQ72" s="102"/>
      <c r="PJR72" s="102"/>
      <c r="PJS72" s="102"/>
      <c r="PJT72" s="102"/>
      <c r="PJU72" s="102"/>
      <c r="PJV72" s="102"/>
      <c r="PJW72" s="102"/>
      <c r="PJX72" s="102"/>
      <c r="PJY72" s="102"/>
      <c r="PJZ72" s="102"/>
      <c r="PKA72" s="102"/>
      <c r="PKB72" s="102"/>
      <c r="PKC72" s="102"/>
      <c r="PKD72" s="102"/>
      <c r="PKE72" s="102"/>
      <c r="PKF72" s="102"/>
      <c r="PKG72" s="102"/>
      <c r="PKH72" s="102"/>
      <c r="PKI72" s="102"/>
      <c r="PKJ72" s="102"/>
      <c r="PKK72" s="102"/>
      <c r="PKL72" s="102"/>
      <c r="PKM72" s="102"/>
      <c r="PKN72" s="102"/>
      <c r="PKO72" s="102"/>
      <c r="PKP72" s="102"/>
      <c r="PKQ72" s="102"/>
      <c r="PKR72" s="102"/>
      <c r="PKS72" s="102"/>
      <c r="PKT72" s="102"/>
      <c r="PKU72" s="102"/>
      <c r="PKV72" s="102"/>
      <c r="PKW72" s="102"/>
      <c r="PKX72" s="102"/>
      <c r="PKY72" s="102"/>
      <c r="PKZ72" s="102"/>
      <c r="PLA72" s="102"/>
      <c r="PLB72" s="102"/>
      <c r="PLC72" s="102"/>
      <c r="PLD72" s="102"/>
      <c r="PLE72" s="102"/>
      <c r="PLF72" s="102"/>
      <c r="PLG72" s="102"/>
      <c r="PLH72" s="102"/>
      <c r="PLI72" s="102"/>
      <c r="PLJ72" s="102"/>
      <c r="PLK72" s="102"/>
      <c r="PLL72" s="102"/>
      <c r="PLM72" s="102"/>
      <c r="PLN72" s="102"/>
      <c r="PLO72" s="102"/>
      <c r="PLP72" s="102"/>
      <c r="PLQ72" s="102"/>
      <c r="PLR72" s="102"/>
      <c r="PLS72" s="102"/>
      <c r="PLT72" s="102"/>
      <c r="PLU72" s="102"/>
      <c r="PLV72" s="102"/>
      <c r="PLW72" s="102"/>
      <c r="PLX72" s="102"/>
      <c r="PLY72" s="102"/>
      <c r="PLZ72" s="102"/>
      <c r="PMA72" s="102"/>
      <c r="PMB72" s="102"/>
      <c r="PMC72" s="102"/>
      <c r="PMD72" s="102"/>
      <c r="PME72" s="102"/>
      <c r="PMF72" s="102"/>
      <c r="PMG72" s="102"/>
      <c r="PMH72" s="102"/>
      <c r="PMI72" s="102"/>
      <c r="PMJ72" s="102"/>
      <c r="PMK72" s="102"/>
      <c r="PML72" s="102"/>
      <c r="PMM72" s="102"/>
      <c r="PMN72" s="102"/>
      <c r="PMO72" s="102"/>
      <c r="PMP72" s="102"/>
      <c r="PMQ72" s="102"/>
      <c r="PMR72" s="102"/>
      <c r="PMS72" s="102"/>
      <c r="PMT72" s="102"/>
      <c r="PMU72" s="102"/>
      <c r="PMV72" s="102"/>
      <c r="PMW72" s="102"/>
      <c r="PMX72" s="102"/>
      <c r="PMY72" s="102"/>
      <c r="PMZ72" s="102"/>
      <c r="PNA72" s="102"/>
      <c r="PNB72" s="102"/>
      <c r="PNC72" s="102"/>
      <c r="PND72" s="102"/>
      <c r="PNE72" s="102"/>
      <c r="PNF72" s="102"/>
      <c r="PNG72" s="102"/>
      <c r="PNH72" s="102"/>
      <c r="PNI72" s="102"/>
      <c r="PNJ72" s="102"/>
      <c r="PNK72" s="102"/>
      <c r="PNL72" s="102"/>
      <c r="PNM72" s="102"/>
      <c r="PNN72" s="102"/>
      <c r="PNO72" s="102"/>
      <c r="PNP72" s="102"/>
      <c r="PNQ72" s="102"/>
      <c r="PNR72" s="102"/>
      <c r="PNS72" s="102"/>
      <c r="PNT72" s="102"/>
      <c r="PNU72" s="102"/>
      <c r="PNV72" s="102"/>
      <c r="PNW72" s="102"/>
      <c r="PNX72" s="102"/>
      <c r="PNY72" s="102"/>
      <c r="PNZ72" s="102"/>
      <c r="POA72" s="102"/>
      <c r="POB72" s="102"/>
      <c r="POC72" s="102"/>
      <c r="POD72" s="102"/>
      <c r="POE72" s="102"/>
      <c r="POF72" s="102"/>
      <c r="POG72" s="102"/>
      <c r="POH72" s="102"/>
      <c r="POI72" s="102"/>
      <c r="POJ72" s="102"/>
      <c r="POK72" s="102"/>
      <c r="POL72" s="102"/>
      <c r="POM72" s="102"/>
      <c r="PON72" s="102"/>
      <c r="POO72" s="102"/>
      <c r="POP72" s="102"/>
      <c r="POQ72" s="102"/>
      <c r="POR72" s="102"/>
      <c r="POS72" s="102"/>
      <c r="POT72" s="102"/>
      <c r="POU72" s="102"/>
      <c r="POV72" s="102"/>
      <c r="POW72" s="102"/>
      <c r="POX72" s="102"/>
      <c r="POY72" s="102"/>
      <c r="POZ72" s="102"/>
      <c r="PPA72" s="102"/>
      <c r="PPB72" s="102"/>
      <c r="PPC72" s="102"/>
      <c r="PPD72" s="102"/>
      <c r="PPE72" s="102"/>
      <c r="PPF72" s="102"/>
      <c r="PPG72" s="102"/>
      <c r="PPH72" s="102"/>
      <c r="PPI72" s="102"/>
      <c r="PPJ72" s="102"/>
      <c r="PPK72" s="102"/>
      <c r="PPL72" s="102"/>
      <c r="PPM72" s="102"/>
      <c r="PPN72" s="102"/>
      <c r="PPO72" s="102"/>
      <c r="PPP72" s="102"/>
      <c r="PPQ72" s="102"/>
      <c r="PPR72" s="102"/>
      <c r="PPS72" s="102"/>
      <c r="PPT72" s="102"/>
      <c r="PPU72" s="102"/>
      <c r="PPV72" s="102"/>
      <c r="PPW72" s="102"/>
      <c r="PPX72" s="102"/>
      <c r="PPY72" s="102"/>
      <c r="PPZ72" s="102"/>
      <c r="PQA72" s="102"/>
      <c r="PQB72" s="102"/>
      <c r="PQC72" s="102"/>
      <c r="PQD72" s="102"/>
      <c r="PQE72" s="102"/>
      <c r="PQF72" s="102"/>
      <c r="PQG72" s="102"/>
      <c r="PQH72" s="102"/>
      <c r="PQI72" s="102"/>
      <c r="PQJ72" s="102"/>
      <c r="PQK72" s="102"/>
      <c r="PQL72" s="102"/>
      <c r="PQM72" s="102"/>
      <c r="PQN72" s="102"/>
      <c r="PQO72" s="102"/>
      <c r="PQP72" s="102"/>
      <c r="PQQ72" s="102"/>
      <c r="PQR72" s="102"/>
      <c r="PQS72" s="102"/>
      <c r="PQT72" s="102"/>
      <c r="PQU72" s="102"/>
      <c r="PQV72" s="102"/>
      <c r="PQW72" s="102"/>
      <c r="PQX72" s="102"/>
      <c r="PQY72" s="102"/>
      <c r="PQZ72" s="102"/>
      <c r="PRA72" s="102"/>
      <c r="PRB72" s="102"/>
      <c r="PRC72" s="102"/>
      <c r="PRD72" s="102"/>
      <c r="PRE72" s="102"/>
      <c r="PRF72" s="102"/>
      <c r="PRG72" s="102"/>
      <c r="PRH72" s="102"/>
      <c r="PRI72" s="102"/>
      <c r="PRJ72" s="102"/>
      <c r="PRK72" s="102"/>
      <c r="PRL72" s="102"/>
      <c r="PRM72" s="102"/>
      <c r="PRN72" s="102"/>
      <c r="PRO72" s="102"/>
      <c r="PRP72" s="102"/>
      <c r="PRQ72" s="102"/>
      <c r="PRR72" s="102"/>
      <c r="PRS72" s="102"/>
      <c r="PRT72" s="102"/>
      <c r="PRU72" s="102"/>
      <c r="PRV72" s="102"/>
      <c r="PRW72" s="102"/>
      <c r="PRX72" s="102"/>
      <c r="PRY72" s="102"/>
      <c r="PRZ72" s="102"/>
      <c r="PSA72" s="102"/>
      <c r="PSB72" s="102"/>
      <c r="PSC72" s="102"/>
      <c r="PSD72" s="102"/>
      <c r="PSE72" s="102"/>
      <c r="PSF72" s="102"/>
      <c r="PSG72" s="102"/>
      <c r="PSH72" s="102"/>
      <c r="PSI72" s="102"/>
      <c r="PSJ72" s="102"/>
      <c r="PSK72" s="102"/>
      <c r="PSL72" s="102"/>
      <c r="PSM72" s="102"/>
      <c r="PSN72" s="102"/>
      <c r="PSO72" s="102"/>
      <c r="PSP72" s="102"/>
      <c r="PSQ72" s="102"/>
      <c r="PSR72" s="102"/>
      <c r="PSS72" s="102"/>
      <c r="PST72" s="102"/>
      <c r="PSU72" s="102"/>
      <c r="PSV72" s="102"/>
      <c r="PSW72" s="102"/>
      <c r="PSX72" s="102"/>
      <c r="PSY72" s="102"/>
      <c r="PSZ72" s="102"/>
      <c r="PTA72" s="102"/>
      <c r="PTB72" s="102"/>
      <c r="PTC72" s="102"/>
      <c r="PTD72" s="102"/>
      <c r="PTE72" s="102"/>
      <c r="PTF72" s="102"/>
      <c r="PTG72" s="102"/>
      <c r="PTH72" s="102"/>
      <c r="PTI72" s="102"/>
      <c r="PTJ72" s="102"/>
      <c r="PTK72" s="102"/>
      <c r="PTL72" s="102"/>
      <c r="PTM72" s="102"/>
      <c r="PTN72" s="102"/>
      <c r="PTO72" s="102"/>
      <c r="PTP72" s="102"/>
      <c r="PTQ72" s="102"/>
      <c r="PTR72" s="102"/>
      <c r="PTS72" s="102"/>
      <c r="PTT72" s="102"/>
      <c r="PTU72" s="102"/>
      <c r="PTV72" s="102"/>
      <c r="PTW72" s="102"/>
      <c r="PTX72" s="102"/>
      <c r="PTY72" s="102"/>
      <c r="PTZ72" s="102"/>
      <c r="PUA72" s="102"/>
      <c r="PUB72" s="102"/>
      <c r="PUC72" s="102"/>
      <c r="PUD72" s="102"/>
      <c r="PUE72" s="102"/>
      <c r="PUF72" s="102"/>
      <c r="PUG72" s="102"/>
      <c r="PUH72" s="102"/>
      <c r="PUI72" s="102"/>
      <c r="PUJ72" s="102"/>
      <c r="PUK72" s="102"/>
      <c r="PUL72" s="102"/>
      <c r="PUM72" s="102"/>
      <c r="PUN72" s="102"/>
      <c r="PUO72" s="102"/>
      <c r="PUP72" s="102"/>
      <c r="PUQ72" s="102"/>
      <c r="PUR72" s="102"/>
      <c r="PUS72" s="102"/>
      <c r="PUT72" s="102"/>
      <c r="PUU72" s="102"/>
      <c r="PUV72" s="102"/>
      <c r="PUW72" s="102"/>
      <c r="PUX72" s="102"/>
      <c r="PUY72" s="102"/>
      <c r="PUZ72" s="102"/>
      <c r="PVA72" s="102"/>
      <c r="PVB72" s="102"/>
      <c r="PVC72" s="102"/>
      <c r="PVD72" s="102"/>
      <c r="PVE72" s="102"/>
      <c r="PVF72" s="102"/>
      <c r="PVG72" s="102"/>
      <c r="PVH72" s="102"/>
      <c r="PVI72" s="102"/>
      <c r="PVJ72" s="102"/>
      <c r="PVK72" s="102"/>
      <c r="PVL72" s="102"/>
      <c r="PVM72" s="102"/>
      <c r="PVN72" s="102"/>
      <c r="PVO72" s="102"/>
      <c r="PVP72" s="102"/>
      <c r="PVQ72" s="102"/>
      <c r="PVR72" s="102"/>
      <c r="PVS72" s="102"/>
      <c r="PVT72" s="102"/>
      <c r="PVU72" s="102"/>
      <c r="PVV72" s="102"/>
      <c r="PVW72" s="102"/>
      <c r="PVX72" s="102"/>
      <c r="PVY72" s="102"/>
      <c r="PVZ72" s="102"/>
      <c r="PWA72" s="102"/>
      <c r="PWB72" s="102"/>
      <c r="PWC72" s="102"/>
      <c r="PWD72" s="102"/>
      <c r="PWE72" s="102"/>
      <c r="PWF72" s="102"/>
      <c r="PWG72" s="102"/>
      <c r="PWH72" s="102"/>
      <c r="PWI72" s="102"/>
      <c r="PWJ72" s="102"/>
      <c r="PWK72" s="102"/>
      <c r="PWL72" s="102"/>
      <c r="PWM72" s="102"/>
      <c r="PWN72" s="102"/>
      <c r="PWO72" s="102"/>
      <c r="PWP72" s="102"/>
      <c r="PWQ72" s="102"/>
      <c r="PWR72" s="102"/>
      <c r="PWS72" s="102"/>
      <c r="PWT72" s="102"/>
      <c r="PWU72" s="102"/>
      <c r="PWV72" s="102"/>
      <c r="PWW72" s="102"/>
      <c r="PWX72" s="102"/>
      <c r="PWY72" s="102"/>
      <c r="PWZ72" s="102"/>
      <c r="PXA72" s="102"/>
      <c r="PXB72" s="102"/>
      <c r="PXC72" s="102"/>
      <c r="PXD72" s="102"/>
      <c r="PXE72" s="102"/>
      <c r="PXF72" s="102"/>
      <c r="PXG72" s="102"/>
      <c r="PXH72" s="102"/>
      <c r="PXI72" s="102"/>
      <c r="PXJ72" s="102"/>
      <c r="PXK72" s="102"/>
      <c r="PXL72" s="102"/>
      <c r="PXM72" s="102"/>
      <c r="PXN72" s="102"/>
      <c r="PXO72" s="102"/>
      <c r="PXP72" s="102"/>
      <c r="PXQ72" s="102"/>
      <c r="PXR72" s="102"/>
      <c r="PXS72" s="102"/>
      <c r="PXT72" s="102"/>
      <c r="PXU72" s="102"/>
      <c r="PXV72" s="102"/>
      <c r="PXW72" s="102"/>
      <c r="PXX72" s="102"/>
      <c r="PXY72" s="102"/>
      <c r="PXZ72" s="102"/>
      <c r="PYA72" s="102"/>
      <c r="PYB72" s="102"/>
      <c r="PYC72" s="102"/>
      <c r="PYD72" s="102"/>
      <c r="PYE72" s="102"/>
      <c r="PYF72" s="102"/>
      <c r="PYG72" s="102"/>
      <c r="PYH72" s="102"/>
      <c r="PYI72" s="102"/>
      <c r="PYJ72" s="102"/>
      <c r="PYK72" s="102"/>
      <c r="PYL72" s="102"/>
      <c r="PYM72" s="102"/>
      <c r="PYN72" s="102"/>
      <c r="PYO72" s="102"/>
      <c r="PYP72" s="102"/>
      <c r="PYQ72" s="102"/>
      <c r="PYR72" s="102"/>
      <c r="PYS72" s="102"/>
      <c r="PYT72" s="102"/>
      <c r="PYU72" s="102"/>
      <c r="PYV72" s="102"/>
      <c r="PYW72" s="102"/>
      <c r="PYX72" s="102"/>
      <c r="PYY72" s="102"/>
      <c r="PYZ72" s="102"/>
      <c r="PZA72" s="102"/>
      <c r="PZB72" s="102"/>
      <c r="PZC72" s="102"/>
      <c r="PZD72" s="102"/>
      <c r="PZE72" s="102"/>
      <c r="PZF72" s="102"/>
      <c r="PZG72" s="102"/>
      <c r="PZH72" s="102"/>
      <c r="PZI72" s="102"/>
      <c r="PZJ72" s="102"/>
      <c r="PZK72" s="102"/>
      <c r="PZL72" s="102"/>
      <c r="PZM72" s="102"/>
      <c r="PZN72" s="102"/>
      <c r="PZO72" s="102"/>
      <c r="PZP72" s="102"/>
      <c r="PZQ72" s="102"/>
      <c r="PZR72" s="102"/>
      <c r="PZS72" s="102"/>
      <c r="PZT72" s="102"/>
      <c r="PZU72" s="102"/>
      <c r="PZV72" s="102"/>
      <c r="PZW72" s="102"/>
      <c r="PZX72" s="102"/>
      <c r="PZY72" s="102"/>
      <c r="PZZ72" s="102"/>
      <c r="QAA72" s="102"/>
      <c r="QAB72" s="102"/>
      <c r="QAC72" s="102"/>
      <c r="QAD72" s="102"/>
      <c r="QAE72" s="102"/>
      <c r="QAF72" s="102"/>
      <c r="QAG72" s="102"/>
      <c r="QAH72" s="102"/>
      <c r="QAI72" s="102"/>
      <c r="QAJ72" s="102"/>
      <c r="QAK72" s="102"/>
      <c r="QAL72" s="102"/>
      <c r="QAM72" s="102"/>
      <c r="QAN72" s="102"/>
      <c r="QAO72" s="102"/>
      <c r="QAP72" s="102"/>
      <c r="QAQ72" s="102"/>
      <c r="QAR72" s="102"/>
      <c r="QAS72" s="102"/>
      <c r="QAT72" s="102"/>
      <c r="QAU72" s="102"/>
      <c r="QAV72" s="102"/>
      <c r="QAW72" s="102"/>
      <c r="QAX72" s="102"/>
      <c r="QAY72" s="102"/>
      <c r="QAZ72" s="102"/>
      <c r="QBA72" s="102"/>
      <c r="QBB72" s="102"/>
      <c r="QBC72" s="102"/>
      <c r="QBD72" s="102"/>
      <c r="QBE72" s="102"/>
      <c r="QBF72" s="102"/>
      <c r="QBG72" s="102"/>
      <c r="QBH72" s="102"/>
      <c r="QBI72" s="102"/>
      <c r="QBJ72" s="102"/>
      <c r="QBK72" s="102"/>
      <c r="QBL72" s="102"/>
      <c r="QBM72" s="102"/>
      <c r="QBN72" s="102"/>
      <c r="QBO72" s="102"/>
      <c r="QBP72" s="102"/>
      <c r="QBQ72" s="102"/>
      <c r="QBR72" s="102"/>
      <c r="QBS72" s="102"/>
      <c r="QBT72" s="102"/>
      <c r="QBU72" s="102"/>
      <c r="QBV72" s="102"/>
      <c r="QBW72" s="102"/>
      <c r="QBX72" s="102"/>
      <c r="QBY72" s="102"/>
      <c r="QBZ72" s="102"/>
      <c r="QCA72" s="102"/>
      <c r="QCB72" s="102"/>
      <c r="QCC72" s="102"/>
      <c r="QCD72" s="102"/>
      <c r="QCE72" s="102"/>
      <c r="QCF72" s="102"/>
      <c r="QCG72" s="102"/>
      <c r="QCH72" s="102"/>
      <c r="QCI72" s="102"/>
      <c r="QCJ72" s="102"/>
      <c r="QCK72" s="102"/>
      <c r="QCL72" s="102"/>
      <c r="QCM72" s="102"/>
      <c r="QCN72" s="102"/>
      <c r="QCO72" s="102"/>
      <c r="QCP72" s="102"/>
      <c r="QCQ72" s="102"/>
      <c r="QCR72" s="102"/>
      <c r="QCS72" s="102"/>
      <c r="QCT72" s="102"/>
      <c r="QCU72" s="102"/>
      <c r="QCV72" s="102"/>
      <c r="QCW72" s="102"/>
      <c r="QCX72" s="102"/>
      <c r="QCY72" s="102"/>
      <c r="QCZ72" s="102"/>
      <c r="QDA72" s="102"/>
      <c r="QDB72" s="102"/>
      <c r="QDC72" s="102"/>
      <c r="QDD72" s="102"/>
      <c r="QDE72" s="102"/>
      <c r="QDF72" s="102"/>
      <c r="QDG72" s="102"/>
      <c r="QDH72" s="102"/>
      <c r="QDI72" s="102"/>
      <c r="QDJ72" s="102"/>
      <c r="QDK72" s="102"/>
      <c r="QDL72" s="102"/>
      <c r="QDM72" s="102"/>
      <c r="QDN72" s="102"/>
      <c r="QDO72" s="102"/>
      <c r="QDP72" s="102"/>
      <c r="QDQ72" s="102"/>
      <c r="QDR72" s="102"/>
      <c r="QDS72" s="102"/>
      <c r="QDT72" s="102"/>
      <c r="QDU72" s="102"/>
      <c r="QDV72" s="102"/>
      <c r="QDW72" s="102"/>
      <c r="QDX72" s="102"/>
      <c r="QDY72" s="102"/>
      <c r="QDZ72" s="102"/>
      <c r="QEA72" s="102"/>
      <c r="QEB72" s="102"/>
      <c r="QEC72" s="102"/>
      <c r="QED72" s="102"/>
      <c r="QEE72" s="102"/>
      <c r="QEF72" s="102"/>
      <c r="QEG72" s="102"/>
      <c r="QEH72" s="102"/>
      <c r="QEI72" s="102"/>
      <c r="QEJ72" s="102"/>
      <c r="QEK72" s="102"/>
      <c r="QEL72" s="102"/>
      <c r="QEM72" s="102"/>
      <c r="QEN72" s="102"/>
      <c r="QEO72" s="102"/>
      <c r="QEP72" s="102"/>
      <c r="QEQ72" s="102"/>
      <c r="QER72" s="102"/>
      <c r="QES72" s="102"/>
      <c r="QET72" s="102"/>
      <c r="QEU72" s="102"/>
      <c r="QEV72" s="102"/>
      <c r="QEW72" s="102"/>
      <c r="QEX72" s="102"/>
      <c r="QEY72" s="102"/>
      <c r="QEZ72" s="102"/>
      <c r="QFA72" s="102"/>
      <c r="QFB72" s="102"/>
      <c r="QFC72" s="102"/>
      <c r="QFD72" s="102"/>
      <c r="QFE72" s="102"/>
      <c r="QFF72" s="102"/>
      <c r="QFG72" s="102"/>
      <c r="QFH72" s="102"/>
      <c r="QFI72" s="102"/>
      <c r="QFJ72" s="102"/>
      <c r="QFK72" s="102"/>
      <c r="QFL72" s="102"/>
      <c r="QFM72" s="102"/>
      <c r="QFN72" s="102"/>
      <c r="QFO72" s="102"/>
      <c r="QFP72" s="102"/>
      <c r="QFQ72" s="102"/>
      <c r="QFR72" s="102"/>
      <c r="QFS72" s="102"/>
      <c r="QFT72" s="102"/>
      <c r="QFU72" s="102"/>
      <c r="QFV72" s="102"/>
      <c r="QFW72" s="102"/>
      <c r="QFX72" s="102"/>
      <c r="QFY72" s="102"/>
      <c r="QFZ72" s="102"/>
      <c r="QGA72" s="102"/>
      <c r="QGB72" s="102"/>
      <c r="QGC72" s="102"/>
      <c r="QGD72" s="102"/>
      <c r="QGE72" s="102"/>
      <c r="QGF72" s="102"/>
      <c r="QGG72" s="102"/>
      <c r="QGH72" s="102"/>
      <c r="QGI72" s="102"/>
      <c r="QGJ72" s="102"/>
      <c r="QGK72" s="102"/>
      <c r="QGL72" s="102"/>
      <c r="QGM72" s="102"/>
      <c r="QGN72" s="102"/>
      <c r="QGO72" s="102"/>
      <c r="QGP72" s="102"/>
      <c r="QGQ72" s="102"/>
      <c r="QGR72" s="102"/>
      <c r="QGS72" s="102"/>
      <c r="QGT72" s="102"/>
      <c r="QGU72" s="102"/>
      <c r="QGV72" s="102"/>
      <c r="QGW72" s="102"/>
      <c r="QGX72" s="102"/>
      <c r="QGY72" s="102"/>
      <c r="QGZ72" s="102"/>
      <c r="QHA72" s="102"/>
      <c r="QHB72" s="102"/>
      <c r="QHC72" s="102"/>
      <c r="QHD72" s="102"/>
      <c r="QHE72" s="102"/>
      <c r="QHF72" s="102"/>
      <c r="QHG72" s="102"/>
      <c r="QHH72" s="102"/>
      <c r="QHI72" s="102"/>
      <c r="QHJ72" s="102"/>
      <c r="QHK72" s="102"/>
      <c r="QHL72" s="102"/>
      <c r="QHM72" s="102"/>
      <c r="QHN72" s="102"/>
      <c r="QHO72" s="102"/>
      <c r="QHP72" s="102"/>
      <c r="QHQ72" s="102"/>
      <c r="QHR72" s="102"/>
      <c r="QHS72" s="102"/>
      <c r="QHT72" s="102"/>
      <c r="QHU72" s="102"/>
      <c r="QHV72" s="102"/>
      <c r="QHW72" s="102"/>
      <c r="QHX72" s="102"/>
      <c r="QHY72" s="102"/>
      <c r="QHZ72" s="102"/>
      <c r="QIA72" s="102"/>
      <c r="QIB72" s="102"/>
      <c r="QIC72" s="102"/>
      <c r="QID72" s="102"/>
      <c r="QIE72" s="102"/>
      <c r="QIF72" s="102"/>
      <c r="QIG72" s="102"/>
      <c r="QIH72" s="102"/>
      <c r="QII72" s="102"/>
      <c r="QIJ72" s="102"/>
      <c r="QIK72" s="102"/>
      <c r="QIL72" s="102"/>
      <c r="QIM72" s="102"/>
      <c r="QIN72" s="102"/>
      <c r="QIO72" s="102"/>
      <c r="QIP72" s="102"/>
      <c r="QIQ72" s="102"/>
      <c r="QIR72" s="102"/>
      <c r="QIS72" s="102"/>
      <c r="QIT72" s="102"/>
      <c r="QIU72" s="102"/>
      <c r="QIV72" s="102"/>
      <c r="QIW72" s="102"/>
      <c r="QIX72" s="102"/>
      <c r="QIY72" s="102"/>
      <c r="QIZ72" s="102"/>
      <c r="QJA72" s="102"/>
      <c r="QJB72" s="102"/>
      <c r="QJC72" s="102"/>
      <c r="QJD72" s="102"/>
      <c r="QJE72" s="102"/>
      <c r="QJF72" s="102"/>
      <c r="QJG72" s="102"/>
      <c r="QJH72" s="102"/>
      <c r="QJI72" s="102"/>
      <c r="QJJ72" s="102"/>
      <c r="QJK72" s="102"/>
      <c r="QJL72" s="102"/>
      <c r="QJM72" s="102"/>
      <c r="QJN72" s="102"/>
      <c r="QJO72" s="102"/>
      <c r="QJP72" s="102"/>
      <c r="QJQ72" s="102"/>
      <c r="QJR72" s="102"/>
      <c r="QJS72" s="102"/>
      <c r="QJT72" s="102"/>
      <c r="QJU72" s="102"/>
      <c r="QJV72" s="102"/>
      <c r="QJW72" s="102"/>
      <c r="QJX72" s="102"/>
      <c r="QJY72" s="102"/>
      <c r="QJZ72" s="102"/>
      <c r="QKA72" s="102"/>
      <c r="QKB72" s="102"/>
      <c r="QKC72" s="102"/>
      <c r="QKD72" s="102"/>
      <c r="QKE72" s="102"/>
      <c r="QKF72" s="102"/>
      <c r="QKG72" s="102"/>
      <c r="QKH72" s="102"/>
      <c r="QKI72" s="102"/>
      <c r="QKJ72" s="102"/>
      <c r="QKK72" s="102"/>
      <c r="QKL72" s="102"/>
      <c r="QKM72" s="102"/>
      <c r="QKN72" s="102"/>
      <c r="QKO72" s="102"/>
      <c r="QKP72" s="102"/>
      <c r="QKQ72" s="102"/>
      <c r="QKR72" s="102"/>
      <c r="QKS72" s="102"/>
      <c r="QKT72" s="102"/>
      <c r="QKU72" s="102"/>
      <c r="QKV72" s="102"/>
      <c r="QKW72" s="102"/>
      <c r="QKX72" s="102"/>
      <c r="QKY72" s="102"/>
      <c r="QKZ72" s="102"/>
      <c r="QLA72" s="102"/>
      <c r="QLB72" s="102"/>
      <c r="QLC72" s="102"/>
      <c r="QLD72" s="102"/>
      <c r="QLE72" s="102"/>
      <c r="QLF72" s="102"/>
      <c r="QLG72" s="102"/>
      <c r="QLH72" s="102"/>
      <c r="QLI72" s="102"/>
      <c r="QLJ72" s="102"/>
      <c r="QLK72" s="102"/>
      <c r="QLL72" s="102"/>
      <c r="QLM72" s="102"/>
      <c r="QLN72" s="102"/>
      <c r="QLO72" s="102"/>
      <c r="QLP72" s="102"/>
      <c r="QLQ72" s="102"/>
      <c r="QLR72" s="102"/>
      <c r="QLS72" s="102"/>
      <c r="QLT72" s="102"/>
      <c r="QLU72" s="102"/>
      <c r="QLV72" s="102"/>
      <c r="QLW72" s="102"/>
      <c r="QLX72" s="102"/>
      <c r="QLY72" s="102"/>
      <c r="QLZ72" s="102"/>
      <c r="QMA72" s="102"/>
      <c r="QMB72" s="102"/>
      <c r="QMC72" s="102"/>
      <c r="QMD72" s="102"/>
      <c r="QME72" s="102"/>
      <c r="QMF72" s="102"/>
      <c r="QMG72" s="102"/>
      <c r="QMH72" s="102"/>
      <c r="QMI72" s="102"/>
      <c r="QMJ72" s="102"/>
      <c r="QMK72" s="102"/>
      <c r="QML72" s="102"/>
      <c r="QMM72" s="102"/>
      <c r="QMN72" s="102"/>
      <c r="QMO72" s="102"/>
      <c r="QMP72" s="102"/>
      <c r="QMQ72" s="102"/>
      <c r="QMR72" s="102"/>
      <c r="QMS72" s="102"/>
      <c r="QMT72" s="102"/>
      <c r="QMU72" s="102"/>
      <c r="QMV72" s="102"/>
      <c r="QMW72" s="102"/>
      <c r="QMX72" s="102"/>
      <c r="QMY72" s="102"/>
      <c r="QMZ72" s="102"/>
      <c r="QNA72" s="102"/>
      <c r="QNB72" s="102"/>
      <c r="QNC72" s="102"/>
      <c r="QND72" s="102"/>
      <c r="QNE72" s="102"/>
      <c r="QNF72" s="102"/>
      <c r="QNG72" s="102"/>
      <c r="QNH72" s="102"/>
      <c r="QNI72" s="102"/>
      <c r="QNJ72" s="102"/>
      <c r="QNK72" s="102"/>
      <c r="QNL72" s="102"/>
      <c r="QNM72" s="102"/>
      <c r="QNN72" s="102"/>
      <c r="QNO72" s="102"/>
      <c r="QNP72" s="102"/>
      <c r="QNQ72" s="102"/>
      <c r="QNR72" s="102"/>
      <c r="QNS72" s="102"/>
      <c r="QNT72" s="102"/>
      <c r="QNU72" s="102"/>
      <c r="QNV72" s="102"/>
      <c r="QNW72" s="102"/>
      <c r="QNX72" s="102"/>
      <c r="QNY72" s="102"/>
      <c r="QNZ72" s="102"/>
      <c r="QOA72" s="102"/>
      <c r="QOB72" s="102"/>
      <c r="QOC72" s="102"/>
      <c r="QOD72" s="102"/>
      <c r="QOE72" s="102"/>
      <c r="QOF72" s="102"/>
      <c r="QOG72" s="102"/>
      <c r="QOH72" s="102"/>
      <c r="QOI72" s="102"/>
      <c r="QOJ72" s="102"/>
      <c r="QOK72" s="102"/>
      <c r="QOL72" s="102"/>
      <c r="QOM72" s="102"/>
      <c r="QON72" s="102"/>
      <c r="QOO72" s="102"/>
      <c r="QOP72" s="102"/>
      <c r="QOQ72" s="102"/>
      <c r="QOR72" s="102"/>
      <c r="QOS72" s="102"/>
      <c r="QOT72" s="102"/>
      <c r="QOU72" s="102"/>
      <c r="QOV72" s="102"/>
      <c r="QOW72" s="102"/>
      <c r="QOX72" s="102"/>
      <c r="QOY72" s="102"/>
      <c r="QOZ72" s="102"/>
      <c r="QPA72" s="102"/>
      <c r="QPB72" s="102"/>
      <c r="QPC72" s="102"/>
      <c r="QPD72" s="102"/>
      <c r="QPE72" s="102"/>
      <c r="QPF72" s="102"/>
      <c r="QPG72" s="102"/>
      <c r="QPH72" s="102"/>
      <c r="QPI72" s="102"/>
      <c r="QPJ72" s="102"/>
      <c r="QPK72" s="102"/>
      <c r="QPL72" s="102"/>
      <c r="QPM72" s="102"/>
      <c r="QPN72" s="102"/>
      <c r="QPO72" s="102"/>
      <c r="QPP72" s="102"/>
      <c r="QPQ72" s="102"/>
      <c r="QPR72" s="102"/>
      <c r="QPS72" s="102"/>
      <c r="QPT72" s="102"/>
      <c r="QPU72" s="102"/>
      <c r="QPV72" s="102"/>
      <c r="QPW72" s="102"/>
      <c r="QPX72" s="102"/>
      <c r="QPY72" s="102"/>
      <c r="QPZ72" s="102"/>
      <c r="QQA72" s="102"/>
      <c r="QQB72" s="102"/>
      <c r="QQC72" s="102"/>
      <c r="QQD72" s="102"/>
      <c r="QQE72" s="102"/>
      <c r="QQF72" s="102"/>
      <c r="QQG72" s="102"/>
      <c r="QQH72" s="102"/>
      <c r="QQI72" s="102"/>
      <c r="QQJ72" s="102"/>
      <c r="QQK72" s="102"/>
      <c r="QQL72" s="102"/>
      <c r="QQM72" s="102"/>
      <c r="QQN72" s="102"/>
      <c r="QQO72" s="102"/>
      <c r="QQP72" s="102"/>
      <c r="QQQ72" s="102"/>
      <c r="QQR72" s="102"/>
      <c r="QQS72" s="102"/>
      <c r="QQT72" s="102"/>
      <c r="QQU72" s="102"/>
      <c r="QQV72" s="102"/>
      <c r="QQW72" s="102"/>
      <c r="QQX72" s="102"/>
      <c r="QQY72" s="102"/>
      <c r="QQZ72" s="102"/>
      <c r="QRA72" s="102"/>
      <c r="QRB72" s="102"/>
      <c r="QRC72" s="102"/>
      <c r="QRD72" s="102"/>
      <c r="QRE72" s="102"/>
      <c r="QRF72" s="102"/>
      <c r="QRG72" s="102"/>
      <c r="QRH72" s="102"/>
      <c r="QRI72" s="102"/>
      <c r="QRJ72" s="102"/>
      <c r="QRK72" s="102"/>
      <c r="QRL72" s="102"/>
      <c r="QRM72" s="102"/>
      <c r="QRN72" s="102"/>
      <c r="QRO72" s="102"/>
      <c r="QRP72" s="102"/>
      <c r="QRQ72" s="102"/>
      <c r="QRR72" s="102"/>
      <c r="QRS72" s="102"/>
      <c r="QRT72" s="102"/>
      <c r="QRU72" s="102"/>
      <c r="QRV72" s="102"/>
      <c r="QRW72" s="102"/>
      <c r="QRX72" s="102"/>
      <c r="QRY72" s="102"/>
      <c r="QRZ72" s="102"/>
      <c r="QSA72" s="102"/>
      <c r="QSB72" s="102"/>
      <c r="QSC72" s="102"/>
      <c r="QSD72" s="102"/>
      <c r="QSE72" s="102"/>
      <c r="QSF72" s="102"/>
      <c r="QSG72" s="102"/>
      <c r="QSH72" s="102"/>
      <c r="QSI72" s="102"/>
      <c r="QSJ72" s="102"/>
      <c r="QSK72" s="102"/>
      <c r="QSL72" s="102"/>
      <c r="QSM72" s="102"/>
      <c r="QSN72" s="102"/>
      <c r="QSO72" s="102"/>
      <c r="QSP72" s="102"/>
      <c r="QSQ72" s="102"/>
      <c r="QSR72" s="102"/>
      <c r="QSS72" s="102"/>
      <c r="QST72" s="102"/>
      <c r="QSU72" s="102"/>
      <c r="QSV72" s="102"/>
      <c r="QSW72" s="102"/>
      <c r="QSX72" s="102"/>
      <c r="QSY72" s="102"/>
      <c r="QSZ72" s="102"/>
      <c r="QTA72" s="102"/>
      <c r="QTB72" s="102"/>
      <c r="QTC72" s="102"/>
      <c r="QTD72" s="102"/>
      <c r="QTE72" s="102"/>
      <c r="QTF72" s="102"/>
      <c r="QTG72" s="102"/>
      <c r="QTH72" s="102"/>
      <c r="QTI72" s="102"/>
      <c r="QTJ72" s="102"/>
      <c r="QTK72" s="102"/>
      <c r="QTL72" s="102"/>
      <c r="QTM72" s="102"/>
      <c r="QTN72" s="102"/>
      <c r="QTO72" s="102"/>
      <c r="QTP72" s="102"/>
      <c r="QTQ72" s="102"/>
      <c r="QTR72" s="102"/>
      <c r="QTS72" s="102"/>
      <c r="QTT72" s="102"/>
      <c r="QTU72" s="102"/>
      <c r="QTV72" s="102"/>
      <c r="QTW72" s="102"/>
      <c r="QTX72" s="102"/>
      <c r="QTY72" s="102"/>
      <c r="QTZ72" s="102"/>
      <c r="QUA72" s="102"/>
      <c r="QUB72" s="102"/>
      <c r="QUC72" s="102"/>
      <c r="QUD72" s="102"/>
      <c r="QUE72" s="102"/>
      <c r="QUF72" s="102"/>
      <c r="QUG72" s="102"/>
      <c r="QUH72" s="102"/>
      <c r="QUI72" s="102"/>
      <c r="QUJ72" s="102"/>
      <c r="QUK72" s="102"/>
      <c r="QUL72" s="102"/>
      <c r="QUM72" s="102"/>
      <c r="QUN72" s="102"/>
      <c r="QUO72" s="102"/>
      <c r="QUP72" s="102"/>
      <c r="QUQ72" s="102"/>
      <c r="QUR72" s="102"/>
      <c r="QUS72" s="102"/>
      <c r="QUT72" s="102"/>
      <c r="QUU72" s="102"/>
      <c r="QUV72" s="102"/>
      <c r="QUW72" s="102"/>
      <c r="QUX72" s="102"/>
      <c r="QUY72" s="102"/>
      <c r="QUZ72" s="102"/>
      <c r="QVA72" s="102"/>
      <c r="QVB72" s="102"/>
      <c r="QVC72" s="102"/>
      <c r="QVD72" s="102"/>
      <c r="QVE72" s="102"/>
      <c r="QVF72" s="102"/>
      <c r="QVG72" s="102"/>
      <c r="QVH72" s="102"/>
      <c r="QVI72" s="102"/>
      <c r="QVJ72" s="102"/>
      <c r="QVK72" s="102"/>
      <c r="QVL72" s="102"/>
      <c r="QVM72" s="102"/>
      <c r="QVN72" s="102"/>
      <c r="QVO72" s="102"/>
      <c r="QVP72" s="102"/>
      <c r="QVQ72" s="102"/>
      <c r="QVR72" s="102"/>
      <c r="QVS72" s="102"/>
      <c r="QVT72" s="102"/>
      <c r="QVU72" s="102"/>
      <c r="QVV72" s="102"/>
      <c r="QVW72" s="102"/>
      <c r="QVX72" s="102"/>
      <c r="QVY72" s="102"/>
      <c r="QVZ72" s="102"/>
      <c r="QWA72" s="102"/>
      <c r="QWB72" s="102"/>
      <c r="QWC72" s="102"/>
      <c r="QWD72" s="102"/>
      <c r="QWE72" s="102"/>
      <c r="QWF72" s="102"/>
      <c r="QWG72" s="102"/>
      <c r="QWH72" s="102"/>
      <c r="QWI72" s="102"/>
      <c r="QWJ72" s="102"/>
      <c r="QWK72" s="102"/>
      <c r="QWL72" s="102"/>
      <c r="QWM72" s="102"/>
      <c r="QWN72" s="102"/>
      <c r="QWO72" s="102"/>
      <c r="QWP72" s="102"/>
      <c r="QWQ72" s="102"/>
      <c r="QWR72" s="102"/>
      <c r="QWS72" s="102"/>
      <c r="QWT72" s="102"/>
      <c r="QWU72" s="102"/>
      <c r="QWV72" s="102"/>
      <c r="QWW72" s="102"/>
      <c r="QWX72" s="102"/>
      <c r="QWY72" s="102"/>
      <c r="QWZ72" s="102"/>
      <c r="QXA72" s="102"/>
      <c r="QXB72" s="102"/>
      <c r="QXC72" s="102"/>
      <c r="QXD72" s="102"/>
      <c r="QXE72" s="102"/>
      <c r="QXF72" s="102"/>
      <c r="QXG72" s="102"/>
      <c r="QXH72" s="102"/>
      <c r="QXI72" s="102"/>
      <c r="QXJ72" s="102"/>
      <c r="QXK72" s="102"/>
      <c r="QXL72" s="102"/>
      <c r="QXM72" s="102"/>
      <c r="QXN72" s="102"/>
      <c r="QXO72" s="102"/>
      <c r="QXP72" s="102"/>
      <c r="QXQ72" s="102"/>
      <c r="QXR72" s="102"/>
      <c r="QXS72" s="102"/>
      <c r="QXT72" s="102"/>
      <c r="QXU72" s="102"/>
      <c r="QXV72" s="102"/>
      <c r="QXW72" s="102"/>
      <c r="QXX72" s="102"/>
      <c r="QXY72" s="102"/>
      <c r="QXZ72" s="102"/>
      <c r="QYA72" s="102"/>
      <c r="QYB72" s="102"/>
      <c r="QYC72" s="102"/>
      <c r="QYD72" s="102"/>
      <c r="QYE72" s="102"/>
      <c r="QYF72" s="102"/>
      <c r="QYG72" s="102"/>
      <c r="QYH72" s="102"/>
      <c r="QYI72" s="102"/>
      <c r="QYJ72" s="102"/>
      <c r="QYK72" s="102"/>
      <c r="QYL72" s="102"/>
      <c r="QYM72" s="102"/>
      <c r="QYN72" s="102"/>
      <c r="QYO72" s="102"/>
      <c r="QYP72" s="102"/>
      <c r="QYQ72" s="102"/>
      <c r="QYR72" s="102"/>
      <c r="QYS72" s="102"/>
      <c r="QYT72" s="102"/>
      <c r="QYU72" s="102"/>
      <c r="QYV72" s="102"/>
      <c r="QYW72" s="102"/>
      <c r="QYX72" s="102"/>
      <c r="QYY72" s="102"/>
      <c r="QYZ72" s="102"/>
      <c r="QZA72" s="102"/>
      <c r="QZB72" s="102"/>
      <c r="QZC72" s="102"/>
      <c r="QZD72" s="102"/>
      <c r="QZE72" s="102"/>
      <c r="QZF72" s="102"/>
      <c r="QZG72" s="102"/>
      <c r="QZH72" s="102"/>
      <c r="QZI72" s="102"/>
      <c r="QZJ72" s="102"/>
      <c r="QZK72" s="102"/>
      <c r="QZL72" s="102"/>
      <c r="QZM72" s="102"/>
      <c r="QZN72" s="102"/>
      <c r="QZO72" s="102"/>
      <c r="QZP72" s="102"/>
      <c r="QZQ72" s="102"/>
      <c r="QZR72" s="102"/>
      <c r="QZS72" s="102"/>
      <c r="QZT72" s="102"/>
      <c r="QZU72" s="102"/>
      <c r="QZV72" s="102"/>
      <c r="QZW72" s="102"/>
      <c r="QZX72" s="102"/>
      <c r="QZY72" s="102"/>
      <c r="QZZ72" s="102"/>
      <c r="RAA72" s="102"/>
      <c r="RAB72" s="102"/>
      <c r="RAC72" s="102"/>
      <c r="RAD72" s="102"/>
      <c r="RAE72" s="102"/>
      <c r="RAF72" s="102"/>
      <c r="RAG72" s="102"/>
      <c r="RAH72" s="102"/>
      <c r="RAI72" s="102"/>
      <c r="RAJ72" s="102"/>
      <c r="RAK72" s="102"/>
      <c r="RAL72" s="102"/>
      <c r="RAM72" s="102"/>
      <c r="RAN72" s="102"/>
      <c r="RAO72" s="102"/>
      <c r="RAP72" s="102"/>
      <c r="RAQ72" s="102"/>
      <c r="RAR72" s="102"/>
      <c r="RAS72" s="102"/>
      <c r="RAT72" s="102"/>
      <c r="RAU72" s="102"/>
      <c r="RAV72" s="102"/>
      <c r="RAW72" s="102"/>
      <c r="RAX72" s="102"/>
      <c r="RAY72" s="102"/>
      <c r="RAZ72" s="102"/>
      <c r="RBA72" s="102"/>
      <c r="RBB72" s="102"/>
      <c r="RBC72" s="102"/>
      <c r="RBD72" s="102"/>
      <c r="RBE72" s="102"/>
      <c r="RBF72" s="102"/>
      <c r="RBG72" s="102"/>
      <c r="RBH72" s="102"/>
      <c r="RBI72" s="102"/>
      <c r="RBJ72" s="102"/>
      <c r="RBK72" s="102"/>
      <c r="RBL72" s="102"/>
      <c r="RBM72" s="102"/>
      <c r="RBN72" s="102"/>
      <c r="RBO72" s="102"/>
      <c r="RBP72" s="102"/>
      <c r="RBQ72" s="102"/>
      <c r="RBR72" s="102"/>
      <c r="RBS72" s="102"/>
      <c r="RBT72" s="102"/>
      <c r="RBU72" s="102"/>
      <c r="RBV72" s="102"/>
      <c r="RBW72" s="102"/>
      <c r="RBX72" s="102"/>
      <c r="RBY72" s="102"/>
      <c r="RBZ72" s="102"/>
      <c r="RCA72" s="102"/>
      <c r="RCB72" s="102"/>
      <c r="RCC72" s="102"/>
      <c r="RCD72" s="102"/>
      <c r="RCE72" s="102"/>
      <c r="RCF72" s="102"/>
      <c r="RCG72" s="102"/>
      <c r="RCH72" s="102"/>
      <c r="RCI72" s="102"/>
      <c r="RCJ72" s="102"/>
      <c r="RCK72" s="102"/>
      <c r="RCL72" s="102"/>
      <c r="RCM72" s="102"/>
      <c r="RCN72" s="102"/>
      <c r="RCO72" s="102"/>
      <c r="RCP72" s="102"/>
      <c r="RCQ72" s="102"/>
      <c r="RCR72" s="102"/>
      <c r="RCS72" s="102"/>
      <c r="RCT72" s="102"/>
      <c r="RCU72" s="102"/>
      <c r="RCV72" s="102"/>
      <c r="RCW72" s="102"/>
      <c r="RCX72" s="102"/>
      <c r="RCY72" s="102"/>
      <c r="RCZ72" s="102"/>
      <c r="RDA72" s="102"/>
      <c r="RDB72" s="102"/>
      <c r="RDC72" s="102"/>
      <c r="RDD72" s="102"/>
      <c r="RDE72" s="102"/>
      <c r="RDF72" s="102"/>
      <c r="RDG72" s="102"/>
      <c r="RDH72" s="102"/>
      <c r="RDI72" s="102"/>
      <c r="RDJ72" s="102"/>
      <c r="RDK72" s="102"/>
      <c r="RDL72" s="102"/>
      <c r="RDM72" s="102"/>
      <c r="RDN72" s="102"/>
      <c r="RDO72" s="102"/>
      <c r="RDP72" s="102"/>
      <c r="RDQ72" s="102"/>
      <c r="RDR72" s="102"/>
      <c r="RDS72" s="102"/>
      <c r="RDT72" s="102"/>
      <c r="RDU72" s="102"/>
      <c r="RDV72" s="102"/>
      <c r="RDW72" s="102"/>
      <c r="RDX72" s="102"/>
      <c r="RDY72" s="102"/>
      <c r="RDZ72" s="102"/>
      <c r="REA72" s="102"/>
      <c r="REB72" s="102"/>
      <c r="REC72" s="102"/>
      <c r="RED72" s="102"/>
      <c r="REE72" s="102"/>
      <c r="REF72" s="102"/>
      <c r="REG72" s="102"/>
      <c r="REH72" s="102"/>
      <c r="REI72" s="102"/>
      <c r="REJ72" s="102"/>
      <c r="REK72" s="102"/>
      <c r="REL72" s="102"/>
      <c r="REM72" s="102"/>
      <c r="REN72" s="102"/>
      <c r="REO72" s="102"/>
      <c r="REP72" s="102"/>
      <c r="REQ72" s="102"/>
      <c r="RER72" s="102"/>
      <c r="RES72" s="102"/>
      <c r="RET72" s="102"/>
      <c r="REU72" s="102"/>
      <c r="REV72" s="102"/>
      <c r="REW72" s="102"/>
      <c r="REX72" s="102"/>
      <c r="REY72" s="102"/>
      <c r="REZ72" s="102"/>
      <c r="RFA72" s="102"/>
      <c r="RFB72" s="102"/>
      <c r="RFC72" s="102"/>
      <c r="RFD72" s="102"/>
      <c r="RFE72" s="102"/>
      <c r="RFF72" s="102"/>
      <c r="RFG72" s="102"/>
      <c r="RFH72" s="102"/>
      <c r="RFI72" s="102"/>
      <c r="RFJ72" s="102"/>
      <c r="RFK72" s="102"/>
      <c r="RFL72" s="102"/>
      <c r="RFM72" s="102"/>
      <c r="RFN72" s="102"/>
      <c r="RFO72" s="102"/>
      <c r="RFP72" s="102"/>
      <c r="RFQ72" s="102"/>
      <c r="RFR72" s="102"/>
      <c r="RFS72" s="102"/>
      <c r="RFT72" s="102"/>
      <c r="RFU72" s="102"/>
      <c r="RFV72" s="102"/>
      <c r="RFW72" s="102"/>
      <c r="RFX72" s="102"/>
      <c r="RFY72" s="102"/>
      <c r="RFZ72" s="102"/>
      <c r="RGA72" s="102"/>
      <c r="RGB72" s="102"/>
      <c r="RGC72" s="102"/>
      <c r="RGD72" s="102"/>
      <c r="RGE72" s="102"/>
      <c r="RGF72" s="102"/>
      <c r="RGG72" s="102"/>
      <c r="RGH72" s="102"/>
      <c r="RGI72" s="102"/>
      <c r="RGJ72" s="102"/>
      <c r="RGK72" s="102"/>
      <c r="RGL72" s="102"/>
      <c r="RGM72" s="102"/>
      <c r="RGN72" s="102"/>
      <c r="RGO72" s="102"/>
      <c r="RGP72" s="102"/>
      <c r="RGQ72" s="102"/>
      <c r="RGR72" s="102"/>
      <c r="RGS72" s="102"/>
      <c r="RGT72" s="102"/>
      <c r="RGU72" s="102"/>
      <c r="RGV72" s="102"/>
      <c r="RGW72" s="102"/>
      <c r="RGX72" s="102"/>
      <c r="RGY72" s="102"/>
      <c r="RGZ72" s="102"/>
      <c r="RHA72" s="102"/>
      <c r="RHB72" s="102"/>
      <c r="RHC72" s="102"/>
      <c r="RHD72" s="102"/>
      <c r="RHE72" s="102"/>
      <c r="RHF72" s="102"/>
      <c r="RHG72" s="102"/>
      <c r="RHH72" s="102"/>
      <c r="RHI72" s="102"/>
      <c r="RHJ72" s="102"/>
      <c r="RHK72" s="102"/>
      <c r="RHL72" s="102"/>
      <c r="RHM72" s="102"/>
      <c r="RHN72" s="102"/>
      <c r="RHO72" s="102"/>
      <c r="RHP72" s="102"/>
      <c r="RHQ72" s="102"/>
      <c r="RHR72" s="102"/>
      <c r="RHS72" s="102"/>
      <c r="RHT72" s="102"/>
      <c r="RHU72" s="102"/>
      <c r="RHV72" s="102"/>
      <c r="RHW72" s="102"/>
      <c r="RHX72" s="102"/>
      <c r="RHY72" s="102"/>
      <c r="RHZ72" s="102"/>
      <c r="RIA72" s="102"/>
      <c r="RIB72" s="102"/>
      <c r="RIC72" s="102"/>
      <c r="RID72" s="102"/>
      <c r="RIE72" s="102"/>
      <c r="RIF72" s="102"/>
      <c r="RIG72" s="102"/>
      <c r="RIH72" s="102"/>
      <c r="RII72" s="102"/>
      <c r="RIJ72" s="102"/>
      <c r="RIK72" s="102"/>
      <c r="RIL72" s="102"/>
      <c r="RIM72" s="102"/>
      <c r="RIN72" s="102"/>
      <c r="RIO72" s="102"/>
      <c r="RIP72" s="102"/>
      <c r="RIQ72" s="102"/>
      <c r="RIR72" s="102"/>
      <c r="RIS72" s="102"/>
      <c r="RIT72" s="102"/>
      <c r="RIU72" s="102"/>
      <c r="RIV72" s="102"/>
      <c r="RIW72" s="102"/>
      <c r="RIX72" s="102"/>
      <c r="RIY72" s="102"/>
      <c r="RIZ72" s="102"/>
      <c r="RJA72" s="102"/>
      <c r="RJB72" s="102"/>
      <c r="RJC72" s="102"/>
      <c r="RJD72" s="102"/>
      <c r="RJE72" s="102"/>
      <c r="RJF72" s="102"/>
      <c r="RJG72" s="102"/>
      <c r="RJH72" s="102"/>
      <c r="RJI72" s="102"/>
      <c r="RJJ72" s="102"/>
      <c r="RJK72" s="102"/>
      <c r="RJL72" s="102"/>
      <c r="RJM72" s="102"/>
      <c r="RJN72" s="102"/>
      <c r="RJO72" s="102"/>
      <c r="RJP72" s="102"/>
      <c r="RJQ72" s="102"/>
      <c r="RJR72" s="102"/>
      <c r="RJS72" s="102"/>
      <c r="RJT72" s="102"/>
      <c r="RJU72" s="102"/>
      <c r="RJV72" s="102"/>
      <c r="RJW72" s="102"/>
      <c r="RJX72" s="102"/>
      <c r="RJY72" s="102"/>
      <c r="RJZ72" s="102"/>
      <c r="RKA72" s="102"/>
      <c r="RKB72" s="102"/>
      <c r="RKC72" s="102"/>
      <c r="RKD72" s="102"/>
      <c r="RKE72" s="102"/>
      <c r="RKF72" s="102"/>
      <c r="RKG72" s="102"/>
      <c r="RKH72" s="102"/>
      <c r="RKI72" s="102"/>
      <c r="RKJ72" s="102"/>
      <c r="RKK72" s="102"/>
      <c r="RKL72" s="102"/>
      <c r="RKM72" s="102"/>
      <c r="RKN72" s="102"/>
      <c r="RKO72" s="102"/>
      <c r="RKP72" s="102"/>
      <c r="RKQ72" s="102"/>
      <c r="RKR72" s="102"/>
      <c r="RKS72" s="102"/>
      <c r="RKT72" s="102"/>
      <c r="RKU72" s="102"/>
      <c r="RKV72" s="102"/>
      <c r="RKW72" s="102"/>
      <c r="RKX72" s="102"/>
      <c r="RKY72" s="102"/>
      <c r="RKZ72" s="102"/>
      <c r="RLA72" s="102"/>
      <c r="RLB72" s="102"/>
      <c r="RLC72" s="102"/>
      <c r="RLD72" s="102"/>
      <c r="RLE72" s="102"/>
      <c r="RLF72" s="102"/>
      <c r="RLG72" s="102"/>
      <c r="RLH72" s="102"/>
      <c r="RLI72" s="102"/>
      <c r="RLJ72" s="102"/>
      <c r="RLK72" s="102"/>
      <c r="RLL72" s="102"/>
      <c r="RLM72" s="102"/>
      <c r="RLN72" s="102"/>
      <c r="RLO72" s="102"/>
      <c r="RLP72" s="102"/>
      <c r="RLQ72" s="102"/>
      <c r="RLR72" s="102"/>
      <c r="RLS72" s="102"/>
      <c r="RLT72" s="102"/>
      <c r="RLU72" s="102"/>
      <c r="RLV72" s="102"/>
      <c r="RLW72" s="102"/>
      <c r="RLX72" s="102"/>
      <c r="RLY72" s="102"/>
      <c r="RLZ72" s="102"/>
      <c r="RMA72" s="102"/>
      <c r="RMB72" s="102"/>
      <c r="RMC72" s="102"/>
      <c r="RMD72" s="102"/>
      <c r="RME72" s="102"/>
      <c r="RMF72" s="102"/>
      <c r="RMG72" s="102"/>
      <c r="RMH72" s="102"/>
      <c r="RMI72" s="102"/>
      <c r="RMJ72" s="102"/>
      <c r="RMK72" s="102"/>
      <c r="RML72" s="102"/>
      <c r="RMM72" s="102"/>
      <c r="RMN72" s="102"/>
      <c r="RMO72" s="102"/>
      <c r="RMP72" s="102"/>
      <c r="RMQ72" s="102"/>
      <c r="RMR72" s="102"/>
      <c r="RMS72" s="102"/>
      <c r="RMT72" s="102"/>
      <c r="RMU72" s="102"/>
      <c r="RMV72" s="102"/>
      <c r="RMW72" s="102"/>
      <c r="RMX72" s="102"/>
      <c r="RMY72" s="102"/>
      <c r="RMZ72" s="102"/>
      <c r="RNA72" s="102"/>
      <c r="RNB72" s="102"/>
      <c r="RNC72" s="102"/>
      <c r="RND72" s="102"/>
      <c r="RNE72" s="102"/>
      <c r="RNF72" s="102"/>
      <c r="RNG72" s="102"/>
      <c r="RNH72" s="102"/>
      <c r="RNI72" s="102"/>
      <c r="RNJ72" s="102"/>
      <c r="RNK72" s="102"/>
      <c r="RNL72" s="102"/>
      <c r="RNM72" s="102"/>
      <c r="RNN72" s="102"/>
      <c r="RNO72" s="102"/>
      <c r="RNP72" s="102"/>
      <c r="RNQ72" s="102"/>
      <c r="RNR72" s="102"/>
      <c r="RNS72" s="102"/>
      <c r="RNT72" s="102"/>
      <c r="RNU72" s="102"/>
      <c r="RNV72" s="102"/>
      <c r="RNW72" s="102"/>
      <c r="RNX72" s="102"/>
      <c r="RNY72" s="102"/>
      <c r="RNZ72" s="102"/>
      <c r="ROA72" s="102"/>
      <c r="ROB72" s="102"/>
      <c r="ROC72" s="102"/>
      <c r="ROD72" s="102"/>
      <c r="ROE72" s="102"/>
      <c r="ROF72" s="102"/>
      <c r="ROG72" s="102"/>
      <c r="ROH72" s="102"/>
      <c r="ROI72" s="102"/>
      <c r="ROJ72" s="102"/>
      <c r="ROK72" s="102"/>
      <c r="ROL72" s="102"/>
      <c r="ROM72" s="102"/>
      <c r="RON72" s="102"/>
      <c r="ROO72" s="102"/>
      <c r="ROP72" s="102"/>
      <c r="ROQ72" s="102"/>
      <c r="ROR72" s="102"/>
      <c r="ROS72" s="102"/>
      <c r="ROT72" s="102"/>
      <c r="ROU72" s="102"/>
      <c r="ROV72" s="102"/>
      <c r="ROW72" s="102"/>
      <c r="ROX72" s="102"/>
      <c r="ROY72" s="102"/>
      <c r="ROZ72" s="102"/>
      <c r="RPA72" s="102"/>
      <c r="RPB72" s="102"/>
      <c r="RPC72" s="102"/>
      <c r="RPD72" s="102"/>
      <c r="RPE72" s="102"/>
      <c r="RPF72" s="102"/>
      <c r="RPG72" s="102"/>
      <c r="RPH72" s="102"/>
      <c r="RPI72" s="102"/>
      <c r="RPJ72" s="102"/>
      <c r="RPK72" s="102"/>
      <c r="RPL72" s="102"/>
      <c r="RPM72" s="102"/>
      <c r="RPN72" s="102"/>
      <c r="RPO72" s="102"/>
      <c r="RPP72" s="102"/>
      <c r="RPQ72" s="102"/>
      <c r="RPR72" s="102"/>
      <c r="RPS72" s="102"/>
      <c r="RPT72" s="102"/>
      <c r="RPU72" s="102"/>
      <c r="RPV72" s="102"/>
      <c r="RPW72" s="102"/>
      <c r="RPX72" s="102"/>
      <c r="RPY72" s="102"/>
      <c r="RPZ72" s="102"/>
      <c r="RQA72" s="102"/>
      <c r="RQB72" s="102"/>
      <c r="RQC72" s="102"/>
      <c r="RQD72" s="102"/>
      <c r="RQE72" s="102"/>
      <c r="RQF72" s="102"/>
      <c r="RQG72" s="102"/>
      <c r="RQH72" s="102"/>
      <c r="RQI72" s="102"/>
      <c r="RQJ72" s="102"/>
      <c r="RQK72" s="102"/>
      <c r="RQL72" s="102"/>
      <c r="RQM72" s="102"/>
      <c r="RQN72" s="102"/>
      <c r="RQO72" s="102"/>
      <c r="RQP72" s="102"/>
      <c r="RQQ72" s="102"/>
      <c r="RQR72" s="102"/>
      <c r="RQS72" s="102"/>
      <c r="RQT72" s="102"/>
      <c r="RQU72" s="102"/>
      <c r="RQV72" s="102"/>
      <c r="RQW72" s="102"/>
      <c r="RQX72" s="102"/>
      <c r="RQY72" s="102"/>
      <c r="RQZ72" s="102"/>
      <c r="RRA72" s="102"/>
      <c r="RRB72" s="102"/>
      <c r="RRC72" s="102"/>
      <c r="RRD72" s="102"/>
      <c r="RRE72" s="102"/>
      <c r="RRF72" s="102"/>
      <c r="RRG72" s="102"/>
      <c r="RRH72" s="102"/>
      <c r="RRI72" s="102"/>
      <c r="RRJ72" s="102"/>
      <c r="RRK72" s="102"/>
      <c r="RRL72" s="102"/>
      <c r="RRM72" s="102"/>
      <c r="RRN72" s="102"/>
      <c r="RRO72" s="102"/>
      <c r="RRP72" s="102"/>
      <c r="RRQ72" s="102"/>
      <c r="RRR72" s="102"/>
      <c r="RRS72" s="102"/>
      <c r="RRT72" s="102"/>
      <c r="RRU72" s="102"/>
      <c r="RRV72" s="102"/>
      <c r="RRW72" s="102"/>
      <c r="RRX72" s="102"/>
      <c r="RRY72" s="102"/>
      <c r="RRZ72" s="102"/>
      <c r="RSA72" s="102"/>
      <c r="RSB72" s="102"/>
      <c r="RSC72" s="102"/>
      <c r="RSD72" s="102"/>
      <c r="RSE72" s="102"/>
      <c r="RSF72" s="102"/>
      <c r="RSG72" s="102"/>
      <c r="RSH72" s="102"/>
      <c r="RSI72" s="102"/>
      <c r="RSJ72" s="102"/>
      <c r="RSK72" s="102"/>
      <c r="RSL72" s="102"/>
      <c r="RSM72" s="102"/>
      <c r="RSN72" s="102"/>
      <c r="RSO72" s="102"/>
      <c r="RSP72" s="102"/>
      <c r="RSQ72" s="102"/>
      <c r="RSR72" s="102"/>
      <c r="RSS72" s="102"/>
      <c r="RST72" s="102"/>
      <c r="RSU72" s="102"/>
      <c r="RSV72" s="102"/>
      <c r="RSW72" s="102"/>
      <c r="RSX72" s="102"/>
      <c r="RSY72" s="102"/>
      <c r="RSZ72" s="102"/>
      <c r="RTA72" s="102"/>
      <c r="RTB72" s="102"/>
      <c r="RTC72" s="102"/>
      <c r="RTD72" s="102"/>
      <c r="RTE72" s="102"/>
      <c r="RTF72" s="102"/>
      <c r="RTG72" s="102"/>
      <c r="RTH72" s="102"/>
      <c r="RTI72" s="102"/>
      <c r="RTJ72" s="102"/>
      <c r="RTK72" s="102"/>
      <c r="RTL72" s="102"/>
      <c r="RTM72" s="102"/>
      <c r="RTN72" s="102"/>
      <c r="RTO72" s="102"/>
      <c r="RTP72" s="102"/>
      <c r="RTQ72" s="102"/>
      <c r="RTR72" s="102"/>
      <c r="RTS72" s="102"/>
      <c r="RTT72" s="102"/>
      <c r="RTU72" s="102"/>
      <c r="RTV72" s="102"/>
      <c r="RTW72" s="102"/>
      <c r="RTX72" s="102"/>
      <c r="RTY72" s="102"/>
      <c r="RTZ72" s="102"/>
      <c r="RUA72" s="102"/>
      <c r="RUB72" s="102"/>
      <c r="RUC72" s="102"/>
      <c r="RUD72" s="102"/>
      <c r="RUE72" s="102"/>
      <c r="RUF72" s="102"/>
      <c r="RUG72" s="102"/>
      <c r="RUH72" s="102"/>
      <c r="RUI72" s="102"/>
      <c r="RUJ72" s="102"/>
      <c r="RUK72" s="102"/>
      <c r="RUL72" s="102"/>
      <c r="RUM72" s="102"/>
      <c r="RUN72" s="102"/>
      <c r="RUO72" s="102"/>
      <c r="RUP72" s="102"/>
      <c r="RUQ72" s="102"/>
      <c r="RUR72" s="102"/>
      <c r="RUS72" s="102"/>
      <c r="RUT72" s="102"/>
      <c r="RUU72" s="102"/>
      <c r="RUV72" s="102"/>
      <c r="RUW72" s="102"/>
      <c r="RUX72" s="102"/>
      <c r="RUY72" s="102"/>
      <c r="RUZ72" s="102"/>
      <c r="RVA72" s="102"/>
      <c r="RVB72" s="102"/>
      <c r="RVC72" s="102"/>
      <c r="RVD72" s="102"/>
      <c r="RVE72" s="102"/>
      <c r="RVF72" s="102"/>
      <c r="RVG72" s="102"/>
      <c r="RVH72" s="102"/>
      <c r="RVI72" s="102"/>
      <c r="RVJ72" s="102"/>
      <c r="RVK72" s="102"/>
      <c r="RVL72" s="102"/>
      <c r="RVM72" s="102"/>
      <c r="RVN72" s="102"/>
      <c r="RVO72" s="102"/>
      <c r="RVP72" s="102"/>
      <c r="RVQ72" s="102"/>
      <c r="RVR72" s="102"/>
      <c r="RVS72" s="102"/>
      <c r="RVT72" s="102"/>
      <c r="RVU72" s="102"/>
      <c r="RVV72" s="102"/>
      <c r="RVW72" s="102"/>
      <c r="RVX72" s="102"/>
      <c r="RVY72" s="102"/>
      <c r="RVZ72" s="102"/>
      <c r="RWA72" s="102"/>
      <c r="RWB72" s="102"/>
      <c r="RWC72" s="102"/>
      <c r="RWD72" s="102"/>
      <c r="RWE72" s="102"/>
      <c r="RWF72" s="102"/>
      <c r="RWG72" s="102"/>
      <c r="RWH72" s="102"/>
      <c r="RWI72" s="102"/>
      <c r="RWJ72" s="102"/>
      <c r="RWK72" s="102"/>
      <c r="RWL72" s="102"/>
      <c r="RWM72" s="102"/>
      <c r="RWN72" s="102"/>
      <c r="RWO72" s="102"/>
      <c r="RWP72" s="102"/>
      <c r="RWQ72" s="102"/>
      <c r="RWR72" s="102"/>
      <c r="RWS72" s="102"/>
      <c r="RWT72" s="102"/>
      <c r="RWU72" s="102"/>
      <c r="RWV72" s="102"/>
      <c r="RWW72" s="102"/>
      <c r="RWX72" s="102"/>
      <c r="RWY72" s="102"/>
      <c r="RWZ72" s="102"/>
      <c r="RXA72" s="102"/>
      <c r="RXB72" s="102"/>
      <c r="RXC72" s="102"/>
      <c r="RXD72" s="102"/>
      <c r="RXE72" s="102"/>
      <c r="RXF72" s="102"/>
      <c r="RXG72" s="102"/>
      <c r="RXH72" s="102"/>
      <c r="RXI72" s="102"/>
      <c r="RXJ72" s="102"/>
      <c r="RXK72" s="102"/>
      <c r="RXL72" s="102"/>
      <c r="RXM72" s="102"/>
      <c r="RXN72" s="102"/>
      <c r="RXO72" s="102"/>
      <c r="RXP72" s="102"/>
      <c r="RXQ72" s="102"/>
      <c r="RXR72" s="102"/>
      <c r="RXS72" s="102"/>
      <c r="RXT72" s="102"/>
      <c r="RXU72" s="102"/>
      <c r="RXV72" s="102"/>
      <c r="RXW72" s="102"/>
      <c r="RXX72" s="102"/>
      <c r="RXY72" s="102"/>
      <c r="RXZ72" s="102"/>
      <c r="RYA72" s="102"/>
      <c r="RYB72" s="102"/>
      <c r="RYC72" s="102"/>
      <c r="RYD72" s="102"/>
      <c r="RYE72" s="102"/>
      <c r="RYF72" s="102"/>
      <c r="RYG72" s="102"/>
      <c r="RYH72" s="102"/>
      <c r="RYI72" s="102"/>
      <c r="RYJ72" s="102"/>
      <c r="RYK72" s="102"/>
      <c r="RYL72" s="102"/>
      <c r="RYM72" s="102"/>
      <c r="RYN72" s="102"/>
      <c r="RYO72" s="102"/>
      <c r="RYP72" s="102"/>
      <c r="RYQ72" s="102"/>
      <c r="RYR72" s="102"/>
      <c r="RYS72" s="102"/>
      <c r="RYT72" s="102"/>
      <c r="RYU72" s="102"/>
      <c r="RYV72" s="102"/>
      <c r="RYW72" s="102"/>
      <c r="RYX72" s="102"/>
      <c r="RYY72" s="102"/>
      <c r="RYZ72" s="102"/>
      <c r="RZA72" s="102"/>
      <c r="RZB72" s="102"/>
      <c r="RZC72" s="102"/>
      <c r="RZD72" s="102"/>
      <c r="RZE72" s="102"/>
      <c r="RZF72" s="102"/>
      <c r="RZG72" s="102"/>
      <c r="RZH72" s="102"/>
      <c r="RZI72" s="102"/>
      <c r="RZJ72" s="102"/>
      <c r="RZK72" s="102"/>
      <c r="RZL72" s="102"/>
      <c r="RZM72" s="102"/>
      <c r="RZN72" s="102"/>
      <c r="RZO72" s="102"/>
      <c r="RZP72" s="102"/>
      <c r="RZQ72" s="102"/>
      <c r="RZR72" s="102"/>
      <c r="RZS72" s="102"/>
      <c r="RZT72" s="102"/>
      <c r="RZU72" s="102"/>
      <c r="RZV72" s="102"/>
      <c r="RZW72" s="102"/>
      <c r="RZX72" s="102"/>
      <c r="RZY72" s="102"/>
      <c r="RZZ72" s="102"/>
      <c r="SAA72" s="102"/>
      <c r="SAB72" s="102"/>
      <c r="SAC72" s="102"/>
      <c r="SAD72" s="102"/>
      <c r="SAE72" s="102"/>
      <c r="SAF72" s="102"/>
      <c r="SAG72" s="102"/>
      <c r="SAH72" s="102"/>
      <c r="SAI72" s="102"/>
      <c r="SAJ72" s="102"/>
      <c r="SAK72" s="102"/>
      <c r="SAL72" s="102"/>
      <c r="SAM72" s="102"/>
      <c r="SAN72" s="102"/>
      <c r="SAO72" s="102"/>
      <c r="SAP72" s="102"/>
      <c r="SAQ72" s="102"/>
      <c r="SAR72" s="102"/>
      <c r="SAS72" s="102"/>
      <c r="SAT72" s="102"/>
      <c r="SAU72" s="102"/>
      <c r="SAV72" s="102"/>
      <c r="SAW72" s="102"/>
      <c r="SAX72" s="102"/>
      <c r="SAY72" s="102"/>
      <c r="SAZ72" s="102"/>
      <c r="SBA72" s="102"/>
      <c r="SBB72" s="102"/>
      <c r="SBC72" s="102"/>
      <c r="SBD72" s="102"/>
      <c r="SBE72" s="102"/>
      <c r="SBF72" s="102"/>
      <c r="SBG72" s="102"/>
      <c r="SBH72" s="102"/>
      <c r="SBI72" s="102"/>
      <c r="SBJ72" s="102"/>
      <c r="SBK72" s="102"/>
      <c r="SBL72" s="102"/>
      <c r="SBM72" s="102"/>
      <c r="SBN72" s="102"/>
      <c r="SBO72" s="102"/>
      <c r="SBP72" s="102"/>
      <c r="SBQ72" s="102"/>
      <c r="SBR72" s="102"/>
      <c r="SBS72" s="102"/>
      <c r="SBT72" s="102"/>
      <c r="SBU72" s="102"/>
      <c r="SBV72" s="102"/>
      <c r="SBW72" s="102"/>
      <c r="SBX72" s="102"/>
      <c r="SBY72" s="102"/>
      <c r="SBZ72" s="102"/>
      <c r="SCA72" s="102"/>
      <c r="SCB72" s="102"/>
      <c r="SCC72" s="102"/>
      <c r="SCD72" s="102"/>
      <c r="SCE72" s="102"/>
      <c r="SCF72" s="102"/>
      <c r="SCG72" s="102"/>
      <c r="SCH72" s="102"/>
      <c r="SCI72" s="102"/>
      <c r="SCJ72" s="102"/>
      <c r="SCK72" s="102"/>
      <c r="SCL72" s="102"/>
      <c r="SCM72" s="102"/>
      <c r="SCN72" s="102"/>
      <c r="SCO72" s="102"/>
      <c r="SCP72" s="102"/>
      <c r="SCQ72" s="102"/>
      <c r="SCR72" s="102"/>
      <c r="SCS72" s="102"/>
      <c r="SCT72" s="102"/>
      <c r="SCU72" s="102"/>
      <c r="SCV72" s="102"/>
      <c r="SCW72" s="102"/>
      <c r="SCX72" s="102"/>
      <c r="SCY72" s="102"/>
      <c r="SCZ72" s="102"/>
      <c r="SDA72" s="102"/>
      <c r="SDB72" s="102"/>
      <c r="SDC72" s="102"/>
      <c r="SDD72" s="102"/>
      <c r="SDE72" s="102"/>
      <c r="SDF72" s="102"/>
      <c r="SDG72" s="102"/>
      <c r="SDH72" s="102"/>
      <c r="SDI72" s="102"/>
      <c r="SDJ72" s="102"/>
      <c r="SDK72" s="102"/>
      <c r="SDL72" s="102"/>
      <c r="SDM72" s="102"/>
      <c r="SDN72" s="102"/>
      <c r="SDO72" s="102"/>
      <c r="SDP72" s="102"/>
      <c r="SDQ72" s="102"/>
      <c r="SDR72" s="102"/>
      <c r="SDS72" s="102"/>
      <c r="SDT72" s="102"/>
      <c r="SDU72" s="102"/>
      <c r="SDV72" s="102"/>
      <c r="SDW72" s="102"/>
      <c r="SDX72" s="102"/>
      <c r="SDY72" s="102"/>
      <c r="SDZ72" s="102"/>
      <c r="SEA72" s="102"/>
      <c r="SEB72" s="102"/>
      <c r="SEC72" s="102"/>
      <c r="SED72" s="102"/>
      <c r="SEE72" s="102"/>
      <c r="SEF72" s="102"/>
      <c r="SEG72" s="102"/>
      <c r="SEH72" s="102"/>
      <c r="SEI72" s="102"/>
      <c r="SEJ72" s="102"/>
      <c r="SEK72" s="102"/>
      <c r="SEL72" s="102"/>
      <c r="SEM72" s="102"/>
      <c r="SEN72" s="102"/>
      <c r="SEO72" s="102"/>
      <c r="SEP72" s="102"/>
      <c r="SEQ72" s="102"/>
      <c r="SER72" s="102"/>
      <c r="SES72" s="102"/>
      <c r="SET72" s="102"/>
      <c r="SEU72" s="102"/>
      <c r="SEV72" s="102"/>
      <c r="SEW72" s="102"/>
      <c r="SEX72" s="102"/>
      <c r="SEY72" s="102"/>
      <c r="SEZ72" s="102"/>
      <c r="SFA72" s="102"/>
      <c r="SFB72" s="102"/>
      <c r="SFC72" s="102"/>
      <c r="SFD72" s="102"/>
      <c r="SFE72" s="102"/>
      <c r="SFF72" s="102"/>
      <c r="SFG72" s="102"/>
      <c r="SFH72" s="102"/>
      <c r="SFI72" s="102"/>
      <c r="SFJ72" s="102"/>
      <c r="SFK72" s="102"/>
      <c r="SFL72" s="102"/>
      <c r="SFM72" s="102"/>
      <c r="SFN72" s="102"/>
      <c r="SFO72" s="102"/>
      <c r="SFP72" s="102"/>
      <c r="SFQ72" s="102"/>
      <c r="SFR72" s="102"/>
      <c r="SFS72" s="102"/>
      <c r="SFT72" s="102"/>
      <c r="SFU72" s="102"/>
      <c r="SFV72" s="102"/>
      <c r="SFW72" s="102"/>
      <c r="SFX72" s="102"/>
      <c r="SFY72" s="102"/>
      <c r="SFZ72" s="102"/>
      <c r="SGA72" s="102"/>
      <c r="SGB72" s="102"/>
      <c r="SGC72" s="102"/>
      <c r="SGD72" s="102"/>
      <c r="SGE72" s="102"/>
      <c r="SGF72" s="102"/>
      <c r="SGG72" s="102"/>
      <c r="SGH72" s="102"/>
      <c r="SGI72" s="102"/>
      <c r="SGJ72" s="102"/>
      <c r="SGK72" s="102"/>
      <c r="SGL72" s="102"/>
      <c r="SGM72" s="102"/>
      <c r="SGN72" s="102"/>
      <c r="SGO72" s="102"/>
      <c r="SGP72" s="102"/>
      <c r="SGQ72" s="102"/>
      <c r="SGR72" s="102"/>
      <c r="SGS72" s="102"/>
      <c r="SGT72" s="102"/>
      <c r="SGU72" s="102"/>
      <c r="SGV72" s="102"/>
      <c r="SGW72" s="102"/>
      <c r="SGX72" s="102"/>
      <c r="SGY72" s="102"/>
      <c r="SGZ72" s="102"/>
      <c r="SHA72" s="102"/>
      <c r="SHB72" s="102"/>
      <c r="SHC72" s="102"/>
      <c r="SHD72" s="102"/>
      <c r="SHE72" s="102"/>
      <c r="SHF72" s="102"/>
      <c r="SHG72" s="102"/>
      <c r="SHH72" s="102"/>
      <c r="SHI72" s="102"/>
      <c r="SHJ72" s="102"/>
      <c r="SHK72" s="102"/>
      <c r="SHL72" s="102"/>
      <c r="SHM72" s="102"/>
      <c r="SHN72" s="102"/>
      <c r="SHO72" s="102"/>
      <c r="SHP72" s="102"/>
      <c r="SHQ72" s="102"/>
      <c r="SHR72" s="102"/>
      <c r="SHS72" s="102"/>
      <c r="SHT72" s="102"/>
      <c r="SHU72" s="102"/>
      <c r="SHV72" s="102"/>
      <c r="SHW72" s="102"/>
      <c r="SHX72" s="102"/>
      <c r="SHY72" s="102"/>
      <c r="SHZ72" s="102"/>
      <c r="SIA72" s="102"/>
      <c r="SIB72" s="102"/>
      <c r="SIC72" s="102"/>
      <c r="SID72" s="102"/>
      <c r="SIE72" s="102"/>
      <c r="SIF72" s="102"/>
      <c r="SIG72" s="102"/>
      <c r="SIH72" s="102"/>
      <c r="SII72" s="102"/>
      <c r="SIJ72" s="102"/>
      <c r="SIK72" s="102"/>
      <c r="SIL72" s="102"/>
      <c r="SIM72" s="102"/>
      <c r="SIN72" s="102"/>
      <c r="SIO72" s="102"/>
      <c r="SIP72" s="102"/>
      <c r="SIQ72" s="102"/>
      <c r="SIR72" s="102"/>
      <c r="SIS72" s="102"/>
      <c r="SIT72" s="102"/>
      <c r="SIU72" s="102"/>
      <c r="SIV72" s="102"/>
      <c r="SIW72" s="102"/>
      <c r="SIX72" s="102"/>
      <c r="SIY72" s="102"/>
      <c r="SIZ72" s="102"/>
      <c r="SJA72" s="102"/>
      <c r="SJB72" s="102"/>
      <c r="SJC72" s="102"/>
      <c r="SJD72" s="102"/>
      <c r="SJE72" s="102"/>
      <c r="SJF72" s="102"/>
      <c r="SJG72" s="102"/>
      <c r="SJH72" s="102"/>
      <c r="SJI72" s="102"/>
      <c r="SJJ72" s="102"/>
      <c r="SJK72" s="102"/>
      <c r="SJL72" s="102"/>
      <c r="SJM72" s="102"/>
      <c r="SJN72" s="102"/>
      <c r="SJO72" s="102"/>
      <c r="SJP72" s="102"/>
      <c r="SJQ72" s="102"/>
      <c r="SJR72" s="102"/>
      <c r="SJS72" s="102"/>
      <c r="SJT72" s="102"/>
      <c r="SJU72" s="102"/>
      <c r="SJV72" s="102"/>
      <c r="SJW72" s="102"/>
      <c r="SJX72" s="102"/>
      <c r="SJY72" s="102"/>
      <c r="SJZ72" s="102"/>
      <c r="SKA72" s="102"/>
      <c r="SKB72" s="102"/>
      <c r="SKC72" s="102"/>
      <c r="SKD72" s="102"/>
      <c r="SKE72" s="102"/>
      <c r="SKF72" s="102"/>
      <c r="SKG72" s="102"/>
      <c r="SKH72" s="102"/>
      <c r="SKI72" s="102"/>
      <c r="SKJ72" s="102"/>
      <c r="SKK72" s="102"/>
      <c r="SKL72" s="102"/>
      <c r="SKM72" s="102"/>
      <c r="SKN72" s="102"/>
      <c r="SKO72" s="102"/>
      <c r="SKP72" s="102"/>
      <c r="SKQ72" s="102"/>
      <c r="SKR72" s="102"/>
      <c r="SKS72" s="102"/>
      <c r="SKT72" s="102"/>
      <c r="SKU72" s="102"/>
      <c r="SKV72" s="102"/>
      <c r="SKW72" s="102"/>
      <c r="SKX72" s="102"/>
      <c r="SKY72" s="102"/>
      <c r="SKZ72" s="102"/>
      <c r="SLA72" s="102"/>
      <c r="SLB72" s="102"/>
      <c r="SLC72" s="102"/>
      <c r="SLD72" s="102"/>
      <c r="SLE72" s="102"/>
      <c r="SLF72" s="102"/>
      <c r="SLG72" s="102"/>
      <c r="SLH72" s="102"/>
      <c r="SLI72" s="102"/>
      <c r="SLJ72" s="102"/>
      <c r="SLK72" s="102"/>
      <c r="SLL72" s="102"/>
      <c r="SLM72" s="102"/>
      <c r="SLN72" s="102"/>
      <c r="SLO72" s="102"/>
      <c r="SLP72" s="102"/>
      <c r="SLQ72" s="102"/>
      <c r="SLR72" s="102"/>
      <c r="SLS72" s="102"/>
      <c r="SLT72" s="102"/>
      <c r="SLU72" s="102"/>
      <c r="SLV72" s="102"/>
      <c r="SLW72" s="102"/>
      <c r="SLX72" s="102"/>
      <c r="SLY72" s="102"/>
      <c r="SLZ72" s="102"/>
      <c r="SMA72" s="102"/>
      <c r="SMB72" s="102"/>
      <c r="SMC72" s="102"/>
      <c r="SMD72" s="102"/>
      <c r="SME72" s="102"/>
      <c r="SMF72" s="102"/>
      <c r="SMG72" s="102"/>
      <c r="SMH72" s="102"/>
      <c r="SMI72" s="102"/>
      <c r="SMJ72" s="102"/>
      <c r="SMK72" s="102"/>
      <c r="SML72" s="102"/>
      <c r="SMM72" s="102"/>
      <c r="SMN72" s="102"/>
      <c r="SMO72" s="102"/>
      <c r="SMP72" s="102"/>
      <c r="SMQ72" s="102"/>
      <c r="SMR72" s="102"/>
      <c r="SMS72" s="102"/>
      <c r="SMT72" s="102"/>
      <c r="SMU72" s="102"/>
      <c r="SMV72" s="102"/>
      <c r="SMW72" s="102"/>
      <c r="SMX72" s="102"/>
      <c r="SMY72" s="102"/>
      <c r="SMZ72" s="102"/>
      <c r="SNA72" s="102"/>
      <c r="SNB72" s="102"/>
      <c r="SNC72" s="102"/>
      <c r="SND72" s="102"/>
      <c r="SNE72" s="102"/>
      <c r="SNF72" s="102"/>
      <c r="SNG72" s="102"/>
      <c r="SNH72" s="102"/>
      <c r="SNI72" s="102"/>
      <c r="SNJ72" s="102"/>
      <c r="SNK72" s="102"/>
      <c r="SNL72" s="102"/>
      <c r="SNM72" s="102"/>
      <c r="SNN72" s="102"/>
      <c r="SNO72" s="102"/>
      <c r="SNP72" s="102"/>
      <c r="SNQ72" s="102"/>
      <c r="SNR72" s="102"/>
      <c r="SNS72" s="102"/>
      <c r="SNT72" s="102"/>
      <c r="SNU72" s="102"/>
      <c r="SNV72" s="102"/>
      <c r="SNW72" s="102"/>
      <c r="SNX72" s="102"/>
      <c r="SNY72" s="102"/>
      <c r="SNZ72" s="102"/>
      <c r="SOA72" s="102"/>
      <c r="SOB72" s="102"/>
      <c r="SOC72" s="102"/>
      <c r="SOD72" s="102"/>
      <c r="SOE72" s="102"/>
      <c r="SOF72" s="102"/>
      <c r="SOG72" s="102"/>
      <c r="SOH72" s="102"/>
      <c r="SOI72" s="102"/>
      <c r="SOJ72" s="102"/>
      <c r="SOK72" s="102"/>
      <c r="SOL72" s="102"/>
      <c r="SOM72" s="102"/>
      <c r="SON72" s="102"/>
      <c r="SOO72" s="102"/>
      <c r="SOP72" s="102"/>
      <c r="SOQ72" s="102"/>
      <c r="SOR72" s="102"/>
      <c r="SOS72" s="102"/>
      <c r="SOT72" s="102"/>
      <c r="SOU72" s="102"/>
      <c r="SOV72" s="102"/>
      <c r="SOW72" s="102"/>
      <c r="SOX72" s="102"/>
      <c r="SOY72" s="102"/>
      <c r="SOZ72" s="102"/>
      <c r="SPA72" s="102"/>
      <c r="SPB72" s="102"/>
      <c r="SPC72" s="102"/>
      <c r="SPD72" s="102"/>
      <c r="SPE72" s="102"/>
      <c r="SPF72" s="102"/>
      <c r="SPG72" s="102"/>
      <c r="SPH72" s="102"/>
      <c r="SPI72" s="102"/>
      <c r="SPJ72" s="102"/>
      <c r="SPK72" s="102"/>
      <c r="SPL72" s="102"/>
      <c r="SPM72" s="102"/>
      <c r="SPN72" s="102"/>
      <c r="SPO72" s="102"/>
      <c r="SPP72" s="102"/>
      <c r="SPQ72" s="102"/>
      <c r="SPR72" s="102"/>
      <c r="SPS72" s="102"/>
      <c r="SPT72" s="102"/>
      <c r="SPU72" s="102"/>
      <c r="SPV72" s="102"/>
      <c r="SPW72" s="102"/>
      <c r="SPX72" s="102"/>
      <c r="SPY72" s="102"/>
      <c r="SPZ72" s="102"/>
      <c r="SQA72" s="102"/>
      <c r="SQB72" s="102"/>
      <c r="SQC72" s="102"/>
      <c r="SQD72" s="102"/>
      <c r="SQE72" s="102"/>
      <c r="SQF72" s="102"/>
      <c r="SQG72" s="102"/>
      <c r="SQH72" s="102"/>
      <c r="SQI72" s="102"/>
      <c r="SQJ72" s="102"/>
      <c r="SQK72" s="102"/>
      <c r="SQL72" s="102"/>
      <c r="SQM72" s="102"/>
      <c r="SQN72" s="102"/>
      <c r="SQO72" s="102"/>
      <c r="SQP72" s="102"/>
      <c r="SQQ72" s="102"/>
      <c r="SQR72" s="102"/>
      <c r="SQS72" s="102"/>
      <c r="SQT72" s="102"/>
      <c r="SQU72" s="102"/>
      <c r="SQV72" s="102"/>
      <c r="SQW72" s="102"/>
      <c r="SQX72" s="102"/>
      <c r="SQY72" s="102"/>
      <c r="SQZ72" s="102"/>
      <c r="SRA72" s="102"/>
      <c r="SRB72" s="102"/>
      <c r="SRC72" s="102"/>
      <c r="SRD72" s="102"/>
      <c r="SRE72" s="102"/>
      <c r="SRF72" s="102"/>
      <c r="SRG72" s="102"/>
      <c r="SRH72" s="102"/>
      <c r="SRI72" s="102"/>
      <c r="SRJ72" s="102"/>
      <c r="SRK72" s="102"/>
      <c r="SRL72" s="102"/>
      <c r="SRM72" s="102"/>
      <c r="SRN72" s="102"/>
      <c r="SRO72" s="102"/>
      <c r="SRP72" s="102"/>
      <c r="SRQ72" s="102"/>
      <c r="SRR72" s="102"/>
      <c r="SRS72" s="102"/>
      <c r="SRT72" s="102"/>
      <c r="SRU72" s="102"/>
      <c r="SRV72" s="102"/>
      <c r="SRW72" s="102"/>
      <c r="SRX72" s="102"/>
      <c r="SRY72" s="102"/>
      <c r="SRZ72" s="102"/>
      <c r="SSA72" s="102"/>
      <c r="SSB72" s="102"/>
      <c r="SSC72" s="102"/>
      <c r="SSD72" s="102"/>
      <c r="SSE72" s="102"/>
      <c r="SSF72" s="102"/>
      <c r="SSG72" s="102"/>
      <c r="SSH72" s="102"/>
      <c r="SSI72" s="102"/>
      <c r="SSJ72" s="102"/>
      <c r="SSK72" s="102"/>
      <c r="SSL72" s="102"/>
      <c r="SSM72" s="102"/>
      <c r="SSN72" s="102"/>
      <c r="SSO72" s="102"/>
      <c r="SSP72" s="102"/>
      <c r="SSQ72" s="102"/>
      <c r="SSR72" s="102"/>
      <c r="SSS72" s="102"/>
      <c r="SST72" s="102"/>
      <c r="SSU72" s="102"/>
      <c r="SSV72" s="102"/>
      <c r="SSW72" s="102"/>
      <c r="SSX72" s="102"/>
      <c r="SSY72" s="102"/>
      <c r="SSZ72" s="102"/>
      <c r="STA72" s="102"/>
      <c r="STB72" s="102"/>
      <c r="STC72" s="102"/>
      <c r="STD72" s="102"/>
      <c r="STE72" s="102"/>
      <c r="STF72" s="102"/>
      <c r="STG72" s="102"/>
      <c r="STH72" s="102"/>
      <c r="STI72" s="102"/>
      <c r="STJ72" s="102"/>
      <c r="STK72" s="102"/>
      <c r="STL72" s="102"/>
      <c r="STM72" s="102"/>
      <c r="STN72" s="102"/>
      <c r="STO72" s="102"/>
      <c r="STP72" s="102"/>
      <c r="STQ72" s="102"/>
      <c r="STR72" s="102"/>
      <c r="STS72" s="102"/>
      <c r="STT72" s="102"/>
      <c r="STU72" s="102"/>
      <c r="STV72" s="102"/>
      <c r="STW72" s="102"/>
      <c r="STX72" s="102"/>
      <c r="STY72" s="102"/>
      <c r="STZ72" s="102"/>
      <c r="SUA72" s="102"/>
      <c r="SUB72" s="102"/>
      <c r="SUC72" s="102"/>
      <c r="SUD72" s="102"/>
      <c r="SUE72" s="102"/>
      <c r="SUF72" s="102"/>
      <c r="SUG72" s="102"/>
      <c r="SUH72" s="102"/>
      <c r="SUI72" s="102"/>
      <c r="SUJ72" s="102"/>
      <c r="SUK72" s="102"/>
      <c r="SUL72" s="102"/>
      <c r="SUM72" s="102"/>
      <c r="SUN72" s="102"/>
      <c r="SUO72" s="102"/>
      <c r="SUP72" s="102"/>
      <c r="SUQ72" s="102"/>
      <c r="SUR72" s="102"/>
      <c r="SUS72" s="102"/>
      <c r="SUT72" s="102"/>
      <c r="SUU72" s="102"/>
      <c r="SUV72" s="102"/>
      <c r="SUW72" s="102"/>
      <c r="SUX72" s="102"/>
      <c r="SUY72" s="102"/>
      <c r="SUZ72" s="102"/>
      <c r="SVA72" s="102"/>
      <c r="SVB72" s="102"/>
      <c r="SVC72" s="102"/>
      <c r="SVD72" s="102"/>
      <c r="SVE72" s="102"/>
      <c r="SVF72" s="102"/>
      <c r="SVG72" s="102"/>
      <c r="SVH72" s="102"/>
      <c r="SVI72" s="102"/>
      <c r="SVJ72" s="102"/>
      <c r="SVK72" s="102"/>
      <c r="SVL72" s="102"/>
      <c r="SVM72" s="102"/>
      <c r="SVN72" s="102"/>
      <c r="SVO72" s="102"/>
      <c r="SVP72" s="102"/>
      <c r="SVQ72" s="102"/>
      <c r="SVR72" s="102"/>
      <c r="SVS72" s="102"/>
      <c r="SVT72" s="102"/>
      <c r="SVU72" s="102"/>
      <c r="SVV72" s="102"/>
      <c r="SVW72" s="102"/>
      <c r="SVX72" s="102"/>
      <c r="SVY72" s="102"/>
      <c r="SVZ72" s="102"/>
      <c r="SWA72" s="102"/>
      <c r="SWB72" s="102"/>
      <c r="SWC72" s="102"/>
      <c r="SWD72" s="102"/>
      <c r="SWE72" s="102"/>
      <c r="SWF72" s="102"/>
      <c r="SWG72" s="102"/>
      <c r="SWH72" s="102"/>
      <c r="SWI72" s="102"/>
      <c r="SWJ72" s="102"/>
      <c r="SWK72" s="102"/>
      <c r="SWL72" s="102"/>
      <c r="SWM72" s="102"/>
      <c r="SWN72" s="102"/>
      <c r="SWO72" s="102"/>
      <c r="SWP72" s="102"/>
      <c r="SWQ72" s="102"/>
      <c r="SWR72" s="102"/>
      <c r="SWS72" s="102"/>
      <c r="SWT72" s="102"/>
      <c r="SWU72" s="102"/>
      <c r="SWV72" s="102"/>
      <c r="SWW72" s="102"/>
      <c r="SWX72" s="102"/>
      <c r="SWY72" s="102"/>
      <c r="SWZ72" s="102"/>
      <c r="SXA72" s="102"/>
      <c r="SXB72" s="102"/>
      <c r="SXC72" s="102"/>
      <c r="SXD72" s="102"/>
      <c r="SXE72" s="102"/>
      <c r="SXF72" s="102"/>
      <c r="SXG72" s="102"/>
      <c r="SXH72" s="102"/>
      <c r="SXI72" s="102"/>
      <c r="SXJ72" s="102"/>
      <c r="SXK72" s="102"/>
      <c r="SXL72" s="102"/>
      <c r="SXM72" s="102"/>
      <c r="SXN72" s="102"/>
      <c r="SXO72" s="102"/>
      <c r="SXP72" s="102"/>
      <c r="SXQ72" s="102"/>
      <c r="SXR72" s="102"/>
      <c r="SXS72" s="102"/>
      <c r="SXT72" s="102"/>
      <c r="SXU72" s="102"/>
      <c r="SXV72" s="102"/>
      <c r="SXW72" s="102"/>
      <c r="SXX72" s="102"/>
      <c r="SXY72" s="102"/>
      <c r="SXZ72" s="102"/>
      <c r="SYA72" s="102"/>
      <c r="SYB72" s="102"/>
      <c r="SYC72" s="102"/>
      <c r="SYD72" s="102"/>
      <c r="SYE72" s="102"/>
      <c r="SYF72" s="102"/>
      <c r="SYG72" s="102"/>
      <c r="SYH72" s="102"/>
      <c r="SYI72" s="102"/>
      <c r="SYJ72" s="102"/>
      <c r="SYK72" s="102"/>
      <c r="SYL72" s="102"/>
      <c r="SYM72" s="102"/>
      <c r="SYN72" s="102"/>
      <c r="SYO72" s="102"/>
      <c r="SYP72" s="102"/>
      <c r="SYQ72" s="102"/>
      <c r="SYR72" s="102"/>
      <c r="SYS72" s="102"/>
      <c r="SYT72" s="102"/>
      <c r="SYU72" s="102"/>
      <c r="SYV72" s="102"/>
      <c r="SYW72" s="102"/>
      <c r="SYX72" s="102"/>
      <c r="SYY72" s="102"/>
      <c r="SYZ72" s="102"/>
      <c r="SZA72" s="102"/>
      <c r="SZB72" s="102"/>
      <c r="SZC72" s="102"/>
      <c r="SZD72" s="102"/>
      <c r="SZE72" s="102"/>
      <c r="SZF72" s="102"/>
      <c r="SZG72" s="102"/>
      <c r="SZH72" s="102"/>
      <c r="SZI72" s="102"/>
      <c r="SZJ72" s="102"/>
      <c r="SZK72" s="102"/>
      <c r="SZL72" s="102"/>
      <c r="SZM72" s="102"/>
      <c r="SZN72" s="102"/>
      <c r="SZO72" s="102"/>
      <c r="SZP72" s="102"/>
      <c r="SZQ72" s="102"/>
      <c r="SZR72" s="102"/>
      <c r="SZS72" s="102"/>
      <c r="SZT72" s="102"/>
      <c r="SZU72" s="102"/>
      <c r="SZV72" s="102"/>
      <c r="SZW72" s="102"/>
      <c r="SZX72" s="102"/>
      <c r="SZY72" s="102"/>
      <c r="SZZ72" s="102"/>
      <c r="TAA72" s="102"/>
      <c r="TAB72" s="102"/>
      <c r="TAC72" s="102"/>
      <c r="TAD72" s="102"/>
      <c r="TAE72" s="102"/>
      <c r="TAF72" s="102"/>
      <c r="TAG72" s="102"/>
      <c r="TAH72" s="102"/>
      <c r="TAI72" s="102"/>
      <c r="TAJ72" s="102"/>
      <c r="TAK72" s="102"/>
      <c r="TAL72" s="102"/>
      <c r="TAM72" s="102"/>
      <c r="TAN72" s="102"/>
      <c r="TAO72" s="102"/>
      <c r="TAP72" s="102"/>
      <c r="TAQ72" s="102"/>
      <c r="TAR72" s="102"/>
      <c r="TAS72" s="102"/>
      <c r="TAT72" s="102"/>
      <c r="TAU72" s="102"/>
      <c r="TAV72" s="102"/>
      <c r="TAW72" s="102"/>
      <c r="TAX72" s="102"/>
      <c r="TAY72" s="102"/>
      <c r="TAZ72" s="102"/>
      <c r="TBA72" s="102"/>
      <c r="TBB72" s="102"/>
      <c r="TBC72" s="102"/>
      <c r="TBD72" s="102"/>
      <c r="TBE72" s="102"/>
      <c r="TBF72" s="102"/>
      <c r="TBG72" s="102"/>
      <c r="TBH72" s="102"/>
      <c r="TBI72" s="102"/>
      <c r="TBJ72" s="102"/>
      <c r="TBK72" s="102"/>
      <c r="TBL72" s="102"/>
      <c r="TBM72" s="102"/>
      <c r="TBN72" s="102"/>
      <c r="TBO72" s="102"/>
      <c r="TBP72" s="102"/>
      <c r="TBQ72" s="102"/>
      <c r="TBR72" s="102"/>
      <c r="TBS72" s="102"/>
      <c r="TBT72" s="102"/>
      <c r="TBU72" s="102"/>
      <c r="TBV72" s="102"/>
      <c r="TBW72" s="102"/>
      <c r="TBX72" s="102"/>
      <c r="TBY72" s="102"/>
      <c r="TBZ72" s="102"/>
      <c r="TCA72" s="102"/>
      <c r="TCB72" s="102"/>
      <c r="TCC72" s="102"/>
      <c r="TCD72" s="102"/>
      <c r="TCE72" s="102"/>
      <c r="TCF72" s="102"/>
      <c r="TCG72" s="102"/>
      <c r="TCH72" s="102"/>
      <c r="TCI72" s="102"/>
      <c r="TCJ72" s="102"/>
      <c r="TCK72" s="102"/>
      <c r="TCL72" s="102"/>
      <c r="TCM72" s="102"/>
      <c r="TCN72" s="102"/>
      <c r="TCO72" s="102"/>
      <c r="TCP72" s="102"/>
      <c r="TCQ72" s="102"/>
      <c r="TCR72" s="102"/>
      <c r="TCS72" s="102"/>
      <c r="TCT72" s="102"/>
      <c r="TCU72" s="102"/>
      <c r="TCV72" s="102"/>
      <c r="TCW72" s="102"/>
      <c r="TCX72" s="102"/>
      <c r="TCY72" s="102"/>
      <c r="TCZ72" s="102"/>
      <c r="TDA72" s="102"/>
      <c r="TDB72" s="102"/>
      <c r="TDC72" s="102"/>
      <c r="TDD72" s="102"/>
      <c r="TDE72" s="102"/>
      <c r="TDF72" s="102"/>
      <c r="TDG72" s="102"/>
      <c r="TDH72" s="102"/>
      <c r="TDI72" s="102"/>
      <c r="TDJ72" s="102"/>
      <c r="TDK72" s="102"/>
      <c r="TDL72" s="102"/>
      <c r="TDM72" s="102"/>
      <c r="TDN72" s="102"/>
      <c r="TDO72" s="102"/>
      <c r="TDP72" s="102"/>
      <c r="TDQ72" s="102"/>
      <c r="TDR72" s="102"/>
      <c r="TDS72" s="102"/>
      <c r="TDT72" s="102"/>
      <c r="TDU72" s="102"/>
      <c r="TDV72" s="102"/>
      <c r="TDW72" s="102"/>
      <c r="TDX72" s="102"/>
      <c r="TDY72" s="102"/>
      <c r="TDZ72" s="102"/>
      <c r="TEA72" s="102"/>
      <c r="TEB72" s="102"/>
      <c r="TEC72" s="102"/>
      <c r="TED72" s="102"/>
      <c r="TEE72" s="102"/>
      <c r="TEF72" s="102"/>
      <c r="TEG72" s="102"/>
      <c r="TEH72" s="102"/>
      <c r="TEI72" s="102"/>
      <c r="TEJ72" s="102"/>
      <c r="TEK72" s="102"/>
      <c r="TEL72" s="102"/>
      <c r="TEM72" s="102"/>
      <c r="TEN72" s="102"/>
      <c r="TEO72" s="102"/>
      <c r="TEP72" s="102"/>
      <c r="TEQ72" s="102"/>
      <c r="TER72" s="102"/>
      <c r="TES72" s="102"/>
      <c r="TET72" s="102"/>
      <c r="TEU72" s="102"/>
      <c r="TEV72" s="102"/>
      <c r="TEW72" s="102"/>
      <c r="TEX72" s="102"/>
      <c r="TEY72" s="102"/>
      <c r="TEZ72" s="102"/>
      <c r="TFA72" s="102"/>
      <c r="TFB72" s="102"/>
      <c r="TFC72" s="102"/>
      <c r="TFD72" s="102"/>
      <c r="TFE72" s="102"/>
      <c r="TFF72" s="102"/>
      <c r="TFG72" s="102"/>
      <c r="TFH72" s="102"/>
      <c r="TFI72" s="102"/>
      <c r="TFJ72" s="102"/>
      <c r="TFK72" s="102"/>
      <c r="TFL72" s="102"/>
      <c r="TFM72" s="102"/>
      <c r="TFN72" s="102"/>
      <c r="TFO72" s="102"/>
      <c r="TFP72" s="102"/>
      <c r="TFQ72" s="102"/>
      <c r="TFR72" s="102"/>
      <c r="TFS72" s="102"/>
      <c r="TFT72" s="102"/>
      <c r="TFU72" s="102"/>
      <c r="TFV72" s="102"/>
      <c r="TFW72" s="102"/>
      <c r="TFX72" s="102"/>
      <c r="TFY72" s="102"/>
      <c r="TFZ72" s="102"/>
      <c r="TGA72" s="102"/>
      <c r="TGB72" s="102"/>
      <c r="TGC72" s="102"/>
      <c r="TGD72" s="102"/>
      <c r="TGE72" s="102"/>
      <c r="TGF72" s="102"/>
      <c r="TGG72" s="102"/>
      <c r="TGH72" s="102"/>
      <c r="TGI72" s="102"/>
      <c r="TGJ72" s="102"/>
      <c r="TGK72" s="102"/>
      <c r="TGL72" s="102"/>
      <c r="TGM72" s="102"/>
      <c r="TGN72" s="102"/>
      <c r="TGO72" s="102"/>
      <c r="TGP72" s="102"/>
      <c r="TGQ72" s="102"/>
      <c r="TGR72" s="102"/>
      <c r="TGS72" s="102"/>
      <c r="TGT72" s="102"/>
      <c r="TGU72" s="102"/>
      <c r="TGV72" s="102"/>
      <c r="TGW72" s="102"/>
      <c r="TGX72" s="102"/>
      <c r="TGY72" s="102"/>
      <c r="TGZ72" s="102"/>
      <c r="THA72" s="102"/>
      <c r="THB72" s="102"/>
      <c r="THC72" s="102"/>
      <c r="THD72" s="102"/>
      <c r="THE72" s="102"/>
      <c r="THF72" s="102"/>
      <c r="THG72" s="102"/>
      <c r="THH72" s="102"/>
      <c r="THI72" s="102"/>
      <c r="THJ72" s="102"/>
      <c r="THK72" s="102"/>
      <c r="THL72" s="102"/>
      <c r="THM72" s="102"/>
      <c r="THN72" s="102"/>
      <c r="THO72" s="102"/>
      <c r="THP72" s="102"/>
      <c r="THQ72" s="102"/>
      <c r="THR72" s="102"/>
      <c r="THS72" s="102"/>
      <c r="THT72" s="102"/>
      <c r="THU72" s="102"/>
      <c r="THV72" s="102"/>
      <c r="THW72" s="102"/>
      <c r="THX72" s="102"/>
      <c r="THY72" s="102"/>
      <c r="THZ72" s="102"/>
      <c r="TIA72" s="102"/>
      <c r="TIB72" s="102"/>
      <c r="TIC72" s="102"/>
      <c r="TID72" s="102"/>
      <c r="TIE72" s="102"/>
      <c r="TIF72" s="102"/>
      <c r="TIG72" s="102"/>
      <c r="TIH72" s="102"/>
      <c r="TII72" s="102"/>
      <c r="TIJ72" s="102"/>
      <c r="TIK72" s="102"/>
      <c r="TIL72" s="102"/>
      <c r="TIM72" s="102"/>
      <c r="TIN72" s="102"/>
      <c r="TIO72" s="102"/>
      <c r="TIP72" s="102"/>
      <c r="TIQ72" s="102"/>
      <c r="TIR72" s="102"/>
      <c r="TIS72" s="102"/>
      <c r="TIT72" s="102"/>
      <c r="TIU72" s="102"/>
      <c r="TIV72" s="102"/>
      <c r="TIW72" s="102"/>
      <c r="TIX72" s="102"/>
      <c r="TIY72" s="102"/>
      <c r="TIZ72" s="102"/>
      <c r="TJA72" s="102"/>
      <c r="TJB72" s="102"/>
      <c r="TJC72" s="102"/>
      <c r="TJD72" s="102"/>
      <c r="TJE72" s="102"/>
      <c r="TJF72" s="102"/>
      <c r="TJG72" s="102"/>
      <c r="TJH72" s="102"/>
      <c r="TJI72" s="102"/>
      <c r="TJJ72" s="102"/>
      <c r="TJK72" s="102"/>
      <c r="TJL72" s="102"/>
      <c r="TJM72" s="102"/>
      <c r="TJN72" s="102"/>
      <c r="TJO72" s="102"/>
      <c r="TJP72" s="102"/>
      <c r="TJQ72" s="102"/>
      <c r="TJR72" s="102"/>
      <c r="TJS72" s="102"/>
      <c r="TJT72" s="102"/>
      <c r="TJU72" s="102"/>
      <c r="TJV72" s="102"/>
      <c r="TJW72" s="102"/>
      <c r="TJX72" s="102"/>
      <c r="TJY72" s="102"/>
      <c r="TJZ72" s="102"/>
      <c r="TKA72" s="102"/>
      <c r="TKB72" s="102"/>
      <c r="TKC72" s="102"/>
      <c r="TKD72" s="102"/>
      <c r="TKE72" s="102"/>
      <c r="TKF72" s="102"/>
      <c r="TKG72" s="102"/>
      <c r="TKH72" s="102"/>
      <c r="TKI72" s="102"/>
      <c r="TKJ72" s="102"/>
      <c r="TKK72" s="102"/>
      <c r="TKL72" s="102"/>
      <c r="TKM72" s="102"/>
      <c r="TKN72" s="102"/>
      <c r="TKO72" s="102"/>
      <c r="TKP72" s="102"/>
      <c r="TKQ72" s="102"/>
      <c r="TKR72" s="102"/>
      <c r="TKS72" s="102"/>
      <c r="TKT72" s="102"/>
      <c r="TKU72" s="102"/>
      <c r="TKV72" s="102"/>
      <c r="TKW72" s="102"/>
      <c r="TKX72" s="102"/>
      <c r="TKY72" s="102"/>
      <c r="TKZ72" s="102"/>
      <c r="TLA72" s="102"/>
      <c r="TLB72" s="102"/>
      <c r="TLC72" s="102"/>
      <c r="TLD72" s="102"/>
      <c r="TLE72" s="102"/>
      <c r="TLF72" s="102"/>
      <c r="TLG72" s="102"/>
      <c r="TLH72" s="102"/>
      <c r="TLI72" s="102"/>
      <c r="TLJ72" s="102"/>
      <c r="TLK72" s="102"/>
      <c r="TLL72" s="102"/>
      <c r="TLM72" s="102"/>
      <c r="TLN72" s="102"/>
      <c r="TLO72" s="102"/>
      <c r="TLP72" s="102"/>
      <c r="TLQ72" s="102"/>
      <c r="TLR72" s="102"/>
      <c r="TLS72" s="102"/>
      <c r="TLT72" s="102"/>
      <c r="TLU72" s="102"/>
      <c r="TLV72" s="102"/>
      <c r="TLW72" s="102"/>
      <c r="TLX72" s="102"/>
      <c r="TLY72" s="102"/>
      <c r="TLZ72" s="102"/>
      <c r="TMA72" s="102"/>
      <c r="TMB72" s="102"/>
      <c r="TMC72" s="102"/>
      <c r="TMD72" s="102"/>
      <c r="TME72" s="102"/>
      <c r="TMF72" s="102"/>
      <c r="TMG72" s="102"/>
      <c r="TMH72" s="102"/>
      <c r="TMI72" s="102"/>
      <c r="TMJ72" s="102"/>
      <c r="TMK72" s="102"/>
      <c r="TML72" s="102"/>
      <c r="TMM72" s="102"/>
      <c r="TMN72" s="102"/>
      <c r="TMO72" s="102"/>
      <c r="TMP72" s="102"/>
      <c r="TMQ72" s="102"/>
      <c r="TMR72" s="102"/>
      <c r="TMS72" s="102"/>
      <c r="TMT72" s="102"/>
      <c r="TMU72" s="102"/>
      <c r="TMV72" s="102"/>
      <c r="TMW72" s="102"/>
      <c r="TMX72" s="102"/>
      <c r="TMY72" s="102"/>
      <c r="TMZ72" s="102"/>
      <c r="TNA72" s="102"/>
      <c r="TNB72" s="102"/>
      <c r="TNC72" s="102"/>
      <c r="TND72" s="102"/>
      <c r="TNE72" s="102"/>
      <c r="TNF72" s="102"/>
      <c r="TNG72" s="102"/>
      <c r="TNH72" s="102"/>
      <c r="TNI72" s="102"/>
      <c r="TNJ72" s="102"/>
      <c r="TNK72" s="102"/>
      <c r="TNL72" s="102"/>
      <c r="TNM72" s="102"/>
      <c r="TNN72" s="102"/>
      <c r="TNO72" s="102"/>
      <c r="TNP72" s="102"/>
      <c r="TNQ72" s="102"/>
      <c r="TNR72" s="102"/>
      <c r="TNS72" s="102"/>
      <c r="TNT72" s="102"/>
      <c r="TNU72" s="102"/>
      <c r="TNV72" s="102"/>
      <c r="TNW72" s="102"/>
      <c r="TNX72" s="102"/>
      <c r="TNY72" s="102"/>
      <c r="TNZ72" s="102"/>
      <c r="TOA72" s="102"/>
      <c r="TOB72" s="102"/>
      <c r="TOC72" s="102"/>
      <c r="TOD72" s="102"/>
      <c r="TOE72" s="102"/>
      <c r="TOF72" s="102"/>
      <c r="TOG72" s="102"/>
      <c r="TOH72" s="102"/>
      <c r="TOI72" s="102"/>
      <c r="TOJ72" s="102"/>
      <c r="TOK72" s="102"/>
      <c r="TOL72" s="102"/>
      <c r="TOM72" s="102"/>
      <c r="TON72" s="102"/>
      <c r="TOO72" s="102"/>
      <c r="TOP72" s="102"/>
      <c r="TOQ72" s="102"/>
      <c r="TOR72" s="102"/>
      <c r="TOS72" s="102"/>
      <c r="TOT72" s="102"/>
      <c r="TOU72" s="102"/>
      <c r="TOV72" s="102"/>
      <c r="TOW72" s="102"/>
      <c r="TOX72" s="102"/>
      <c r="TOY72" s="102"/>
      <c r="TOZ72" s="102"/>
      <c r="TPA72" s="102"/>
      <c r="TPB72" s="102"/>
      <c r="TPC72" s="102"/>
      <c r="TPD72" s="102"/>
      <c r="TPE72" s="102"/>
      <c r="TPF72" s="102"/>
      <c r="TPG72" s="102"/>
      <c r="TPH72" s="102"/>
      <c r="TPI72" s="102"/>
      <c r="TPJ72" s="102"/>
      <c r="TPK72" s="102"/>
      <c r="TPL72" s="102"/>
      <c r="TPM72" s="102"/>
      <c r="TPN72" s="102"/>
      <c r="TPO72" s="102"/>
      <c r="TPP72" s="102"/>
      <c r="TPQ72" s="102"/>
      <c r="TPR72" s="102"/>
      <c r="TPS72" s="102"/>
      <c r="TPT72" s="102"/>
      <c r="TPU72" s="102"/>
      <c r="TPV72" s="102"/>
      <c r="TPW72" s="102"/>
      <c r="TPX72" s="102"/>
      <c r="TPY72" s="102"/>
      <c r="TPZ72" s="102"/>
      <c r="TQA72" s="102"/>
      <c r="TQB72" s="102"/>
      <c r="TQC72" s="102"/>
      <c r="TQD72" s="102"/>
      <c r="TQE72" s="102"/>
      <c r="TQF72" s="102"/>
      <c r="TQG72" s="102"/>
      <c r="TQH72" s="102"/>
      <c r="TQI72" s="102"/>
      <c r="TQJ72" s="102"/>
      <c r="TQK72" s="102"/>
      <c r="TQL72" s="102"/>
      <c r="TQM72" s="102"/>
      <c r="TQN72" s="102"/>
      <c r="TQO72" s="102"/>
      <c r="TQP72" s="102"/>
      <c r="TQQ72" s="102"/>
      <c r="TQR72" s="102"/>
      <c r="TQS72" s="102"/>
      <c r="TQT72" s="102"/>
      <c r="TQU72" s="102"/>
      <c r="TQV72" s="102"/>
      <c r="TQW72" s="102"/>
      <c r="TQX72" s="102"/>
      <c r="TQY72" s="102"/>
      <c r="TQZ72" s="102"/>
      <c r="TRA72" s="102"/>
      <c r="TRB72" s="102"/>
      <c r="TRC72" s="102"/>
      <c r="TRD72" s="102"/>
      <c r="TRE72" s="102"/>
      <c r="TRF72" s="102"/>
      <c r="TRG72" s="102"/>
      <c r="TRH72" s="102"/>
      <c r="TRI72" s="102"/>
      <c r="TRJ72" s="102"/>
      <c r="TRK72" s="102"/>
      <c r="TRL72" s="102"/>
      <c r="TRM72" s="102"/>
      <c r="TRN72" s="102"/>
      <c r="TRO72" s="102"/>
      <c r="TRP72" s="102"/>
      <c r="TRQ72" s="102"/>
      <c r="TRR72" s="102"/>
      <c r="TRS72" s="102"/>
      <c r="TRT72" s="102"/>
      <c r="TRU72" s="102"/>
      <c r="TRV72" s="102"/>
      <c r="TRW72" s="102"/>
      <c r="TRX72" s="102"/>
      <c r="TRY72" s="102"/>
      <c r="TRZ72" s="102"/>
      <c r="TSA72" s="102"/>
      <c r="TSB72" s="102"/>
      <c r="TSC72" s="102"/>
      <c r="TSD72" s="102"/>
      <c r="TSE72" s="102"/>
      <c r="TSF72" s="102"/>
      <c r="TSG72" s="102"/>
      <c r="TSH72" s="102"/>
      <c r="TSI72" s="102"/>
      <c r="TSJ72" s="102"/>
      <c r="TSK72" s="102"/>
      <c r="TSL72" s="102"/>
      <c r="TSM72" s="102"/>
      <c r="TSN72" s="102"/>
      <c r="TSO72" s="102"/>
      <c r="TSP72" s="102"/>
      <c r="TSQ72" s="102"/>
      <c r="TSR72" s="102"/>
      <c r="TSS72" s="102"/>
      <c r="TST72" s="102"/>
      <c r="TSU72" s="102"/>
      <c r="TSV72" s="102"/>
      <c r="TSW72" s="102"/>
      <c r="TSX72" s="102"/>
      <c r="TSY72" s="102"/>
      <c r="TSZ72" s="102"/>
      <c r="TTA72" s="102"/>
      <c r="TTB72" s="102"/>
      <c r="TTC72" s="102"/>
      <c r="TTD72" s="102"/>
      <c r="TTE72" s="102"/>
      <c r="TTF72" s="102"/>
      <c r="TTG72" s="102"/>
      <c r="TTH72" s="102"/>
      <c r="TTI72" s="102"/>
      <c r="TTJ72" s="102"/>
      <c r="TTK72" s="102"/>
      <c r="TTL72" s="102"/>
      <c r="TTM72" s="102"/>
      <c r="TTN72" s="102"/>
      <c r="TTO72" s="102"/>
      <c r="TTP72" s="102"/>
      <c r="TTQ72" s="102"/>
      <c r="TTR72" s="102"/>
      <c r="TTS72" s="102"/>
      <c r="TTT72" s="102"/>
      <c r="TTU72" s="102"/>
      <c r="TTV72" s="102"/>
      <c r="TTW72" s="102"/>
      <c r="TTX72" s="102"/>
      <c r="TTY72" s="102"/>
      <c r="TTZ72" s="102"/>
      <c r="TUA72" s="102"/>
      <c r="TUB72" s="102"/>
      <c r="TUC72" s="102"/>
      <c r="TUD72" s="102"/>
      <c r="TUE72" s="102"/>
      <c r="TUF72" s="102"/>
      <c r="TUG72" s="102"/>
      <c r="TUH72" s="102"/>
      <c r="TUI72" s="102"/>
      <c r="TUJ72" s="102"/>
      <c r="TUK72" s="102"/>
      <c r="TUL72" s="102"/>
      <c r="TUM72" s="102"/>
      <c r="TUN72" s="102"/>
      <c r="TUO72" s="102"/>
      <c r="TUP72" s="102"/>
      <c r="TUQ72" s="102"/>
      <c r="TUR72" s="102"/>
      <c r="TUS72" s="102"/>
      <c r="TUT72" s="102"/>
      <c r="TUU72" s="102"/>
      <c r="TUV72" s="102"/>
      <c r="TUW72" s="102"/>
      <c r="TUX72" s="102"/>
      <c r="TUY72" s="102"/>
      <c r="TUZ72" s="102"/>
      <c r="TVA72" s="102"/>
      <c r="TVB72" s="102"/>
      <c r="TVC72" s="102"/>
      <c r="TVD72" s="102"/>
      <c r="TVE72" s="102"/>
      <c r="TVF72" s="102"/>
      <c r="TVG72" s="102"/>
      <c r="TVH72" s="102"/>
      <c r="TVI72" s="102"/>
      <c r="TVJ72" s="102"/>
      <c r="TVK72" s="102"/>
      <c r="TVL72" s="102"/>
      <c r="TVM72" s="102"/>
      <c r="TVN72" s="102"/>
      <c r="TVO72" s="102"/>
      <c r="TVP72" s="102"/>
      <c r="TVQ72" s="102"/>
      <c r="TVR72" s="102"/>
      <c r="TVS72" s="102"/>
      <c r="TVT72" s="102"/>
      <c r="TVU72" s="102"/>
      <c r="TVV72" s="102"/>
      <c r="TVW72" s="102"/>
      <c r="TVX72" s="102"/>
      <c r="TVY72" s="102"/>
      <c r="TVZ72" s="102"/>
      <c r="TWA72" s="102"/>
      <c r="TWB72" s="102"/>
      <c r="TWC72" s="102"/>
      <c r="TWD72" s="102"/>
      <c r="TWE72" s="102"/>
      <c r="TWF72" s="102"/>
      <c r="TWG72" s="102"/>
      <c r="TWH72" s="102"/>
      <c r="TWI72" s="102"/>
      <c r="TWJ72" s="102"/>
      <c r="TWK72" s="102"/>
      <c r="TWL72" s="102"/>
      <c r="TWM72" s="102"/>
      <c r="TWN72" s="102"/>
      <c r="TWO72" s="102"/>
      <c r="TWP72" s="102"/>
      <c r="TWQ72" s="102"/>
      <c r="TWR72" s="102"/>
      <c r="TWS72" s="102"/>
      <c r="TWT72" s="102"/>
      <c r="TWU72" s="102"/>
      <c r="TWV72" s="102"/>
      <c r="TWW72" s="102"/>
      <c r="TWX72" s="102"/>
      <c r="TWY72" s="102"/>
      <c r="TWZ72" s="102"/>
      <c r="TXA72" s="102"/>
      <c r="TXB72" s="102"/>
      <c r="TXC72" s="102"/>
      <c r="TXD72" s="102"/>
      <c r="TXE72" s="102"/>
      <c r="TXF72" s="102"/>
      <c r="TXG72" s="102"/>
      <c r="TXH72" s="102"/>
      <c r="TXI72" s="102"/>
      <c r="TXJ72" s="102"/>
      <c r="TXK72" s="102"/>
      <c r="TXL72" s="102"/>
      <c r="TXM72" s="102"/>
      <c r="TXN72" s="102"/>
      <c r="TXO72" s="102"/>
      <c r="TXP72" s="102"/>
      <c r="TXQ72" s="102"/>
      <c r="TXR72" s="102"/>
      <c r="TXS72" s="102"/>
      <c r="TXT72" s="102"/>
      <c r="TXU72" s="102"/>
      <c r="TXV72" s="102"/>
      <c r="TXW72" s="102"/>
      <c r="TXX72" s="102"/>
      <c r="TXY72" s="102"/>
      <c r="TXZ72" s="102"/>
      <c r="TYA72" s="102"/>
      <c r="TYB72" s="102"/>
      <c r="TYC72" s="102"/>
      <c r="TYD72" s="102"/>
      <c r="TYE72" s="102"/>
      <c r="TYF72" s="102"/>
      <c r="TYG72" s="102"/>
      <c r="TYH72" s="102"/>
      <c r="TYI72" s="102"/>
      <c r="TYJ72" s="102"/>
      <c r="TYK72" s="102"/>
      <c r="TYL72" s="102"/>
      <c r="TYM72" s="102"/>
      <c r="TYN72" s="102"/>
      <c r="TYO72" s="102"/>
      <c r="TYP72" s="102"/>
      <c r="TYQ72" s="102"/>
      <c r="TYR72" s="102"/>
      <c r="TYS72" s="102"/>
      <c r="TYT72" s="102"/>
      <c r="TYU72" s="102"/>
      <c r="TYV72" s="102"/>
      <c r="TYW72" s="102"/>
      <c r="TYX72" s="102"/>
      <c r="TYY72" s="102"/>
      <c r="TYZ72" s="102"/>
      <c r="TZA72" s="102"/>
      <c r="TZB72" s="102"/>
      <c r="TZC72" s="102"/>
      <c r="TZD72" s="102"/>
      <c r="TZE72" s="102"/>
      <c r="TZF72" s="102"/>
      <c r="TZG72" s="102"/>
      <c r="TZH72" s="102"/>
      <c r="TZI72" s="102"/>
      <c r="TZJ72" s="102"/>
      <c r="TZK72" s="102"/>
      <c r="TZL72" s="102"/>
      <c r="TZM72" s="102"/>
      <c r="TZN72" s="102"/>
      <c r="TZO72" s="102"/>
      <c r="TZP72" s="102"/>
      <c r="TZQ72" s="102"/>
      <c r="TZR72" s="102"/>
      <c r="TZS72" s="102"/>
      <c r="TZT72" s="102"/>
      <c r="TZU72" s="102"/>
      <c r="TZV72" s="102"/>
      <c r="TZW72" s="102"/>
      <c r="TZX72" s="102"/>
      <c r="TZY72" s="102"/>
      <c r="TZZ72" s="102"/>
      <c r="UAA72" s="102"/>
      <c r="UAB72" s="102"/>
      <c r="UAC72" s="102"/>
      <c r="UAD72" s="102"/>
      <c r="UAE72" s="102"/>
      <c r="UAF72" s="102"/>
      <c r="UAG72" s="102"/>
      <c r="UAH72" s="102"/>
      <c r="UAI72" s="102"/>
      <c r="UAJ72" s="102"/>
      <c r="UAK72" s="102"/>
      <c r="UAL72" s="102"/>
      <c r="UAM72" s="102"/>
      <c r="UAN72" s="102"/>
      <c r="UAO72" s="102"/>
      <c r="UAP72" s="102"/>
      <c r="UAQ72" s="102"/>
      <c r="UAR72" s="102"/>
      <c r="UAS72" s="102"/>
      <c r="UAT72" s="102"/>
      <c r="UAU72" s="102"/>
      <c r="UAV72" s="102"/>
      <c r="UAW72" s="102"/>
      <c r="UAX72" s="102"/>
      <c r="UAY72" s="102"/>
      <c r="UAZ72" s="102"/>
      <c r="UBA72" s="102"/>
      <c r="UBB72" s="102"/>
      <c r="UBC72" s="102"/>
      <c r="UBD72" s="102"/>
      <c r="UBE72" s="102"/>
      <c r="UBF72" s="102"/>
      <c r="UBG72" s="102"/>
      <c r="UBH72" s="102"/>
      <c r="UBI72" s="102"/>
      <c r="UBJ72" s="102"/>
      <c r="UBK72" s="102"/>
      <c r="UBL72" s="102"/>
      <c r="UBM72" s="102"/>
      <c r="UBN72" s="102"/>
      <c r="UBO72" s="102"/>
      <c r="UBP72" s="102"/>
      <c r="UBQ72" s="102"/>
      <c r="UBR72" s="102"/>
      <c r="UBS72" s="102"/>
      <c r="UBT72" s="102"/>
      <c r="UBU72" s="102"/>
      <c r="UBV72" s="102"/>
      <c r="UBW72" s="102"/>
      <c r="UBX72" s="102"/>
      <c r="UBY72" s="102"/>
      <c r="UBZ72" s="102"/>
      <c r="UCA72" s="102"/>
      <c r="UCB72" s="102"/>
      <c r="UCC72" s="102"/>
      <c r="UCD72" s="102"/>
      <c r="UCE72" s="102"/>
      <c r="UCF72" s="102"/>
      <c r="UCG72" s="102"/>
      <c r="UCH72" s="102"/>
      <c r="UCI72" s="102"/>
      <c r="UCJ72" s="102"/>
      <c r="UCK72" s="102"/>
      <c r="UCL72" s="102"/>
      <c r="UCM72" s="102"/>
      <c r="UCN72" s="102"/>
      <c r="UCO72" s="102"/>
      <c r="UCP72" s="102"/>
      <c r="UCQ72" s="102"/>
      <c r="UCR72" s="102"/>
      <c r="UCS72" s="102"/>
      <c r="UCT72" s="102"/>
      <c r="UCU72" s="102"/>
      <c r="UCV72" s="102"/>
      <c r="UCW72" s="102"/>
      <c r="UCX72" s="102"/>
      <c r="UCY72" s="102"/>
      <c r="UCZ72" s="102"/>
      <c r="UDA72" s="102"/>
      <c r="UDB72" s="102"/>
      <c r="UDC72" s="102"/>
      <c r="UDD72" s="102"/>
      <c r="UDE72" s="102"/>
      <c r="UDF72" s="102"/>
      <c r="UDG72" s="102"/>
      <c r="UDH72" s="102"/>
      <c r="UDI72" s="102"/>
      <c r="UDJ72" s="102"/>
      <c r="UDK72" s="102"/>
      <c r="UDL72" s="102"/>
      <c r="UDM72" s="102"/>
      <c r="UDN72" s="102"/>
      <c r="UDO72" s="102"/>
      <c r="UDP72" s="102"/>
      <c r="UDQ72" s="102"/>
      <c r="UDR72" s="102"/>
      <c r="UDS72" s="102"/>
      <c r="UDT72" s="102"/>
      <c r="UDU72" s="102"/>
      <c r="UDV72" s="102"/>
      <c r="UDW72" s="102"/>
      <c r="UDX72" s="102"/>
      <c r="UDY72" s="102"/>
      <c r="UDZ72" s="102"/>
      <c r="UEA72" s="102"/>
      <c r="UEB72" s="102"/>
      <c r="UEC72" s="102"/>
      <c r="UED72" s="102"/>
      <c r="UEE72" s="102"/>
      <c r="UEF72" s="102"/>
      <c r="UEG72" s="102"/>
      <c r="UEH72" s="102"/>
      <c r="UEI72" s="102"/>
      <c r="UEJ72" s="102"/>
      <c r="UEK72" s="102"/>
      <c r="UEL72" s="102"/>
      <c r="UEM72" s="102"/>
      <c r="UEN72" s="102"/>
      <c r="UEO72" s="102"/>
      <c r="UEP72" s="102"/>
      <c r="UEQ72" s="102"/>
      <c r="UER72" s="102"/>
      <c r="UES72" s="102"/>
      <c r="UET72" s="102"/>
      <c r="UEU72" s="102"/>
      <c r="UEV72" s="102"/>
      <c r="UEW72" s="102"/>
      <c r="UEX72" s="102"/>
      <c r="UEY72" s="102"/>
      <c r="UEZ72" s="102"/>
      <c r="UFA72" s="102"/>
      <c r="UFB72" s="102"/>
      <c r="UFC72" s="102"/>
      <c r="UFD72" s="102"/>
      <c r="UFE72" s="102"/>
      <c r="UFF72" s="102"/>
      <c r="UFG72" s="102"/>
      <c r="UFH72" s="102"/>
      <c r="UFI72" s="102"/>
      <c r="UFJ72" s="102"/>
      <c r="UFK72" s="102"/>
      <c r="UFL72" s="102"/>
      <c r="UFM72" s="102"/>
      <c r="UFN72" s="102"/>
      <c r="UFO72" s="102"/>
      <c r="UFP72" s="102"/>
      <c r="UFQ72" s="102"/>
      <c r="UFR72" s="102"/>
      <c r="UFS72" s="102"/>
      <c r="UFT72" s="102"/>
      <c r="UFU72" s="102"/>
      <c r="UFV72" s="102"/>
      <c r="UFW72" s="102"/>
      <c r="UFX72" s="102"/>
      <c r="UFY72" s="102"/>
      <c r="UFZ72" s="102"/>
      <c r="UGA72" s="102"/>
      <c r="UGB72" s="102"/>
      <c r="UGC72" s="102"/>
      <c r="UGD72" s="102"/>
      <c r="UGE72" s="102"/>
      <c r="UGF72" s="102"/>
      <c r="UGG72" s="102"/>
      <c r="UGH72" s="102"/>
      <c r="UGI72" s="102"/>
      <c r="UGJ72" s="102"/>
      <c r="UGK72" s="102"/>
      <c r="UGL72" s="102"/>
      <c r="UGM72" s="102"/>
      <c r="UGN72" s="102"/>
      <c r="UGO72" s="102"/>
      <c r="UGP72" s="102"/>
      <c r="UGQ72" s="102"/>
      <c r="UGR72" s="102"/>
      <c r="UGS72" s="102"/>
      <c r="UGT72" s="102"/>
      <c r="UGU72" s="102"/>
      <c r="UGV72" s="102"/>
      <c r="UGW72" s="102"/>
      <c r="UGX72" s="102"/>
      <c r="UGY72" s="102"/>
      <c r="UGZ72" s="102"/>
      <c r="UHA72" s="102"/>
      <c r="UHB72" s="102"/>
      <c r="UHC72" s="102"/>
      <c r="UHD72" s="102"/>
      <c r="UHE72" s="102"/>
      <c r="UHF72" s="102"/>
      <c r="UHG72" s="102"/>
      <c r="UHH72" s="102"/>
      <c r="UHI72" s="102"/>
      <c r="UHJ72" s="102"/>
      <c r="UHK72" s="102"/>
      <c r="UHL72" s="102"/>
      <c r="UHM72" s="102"/>
      <c r="UHN72" s="102"/>
      <c r="UHO72" s="102"/>
      <c r="UHP72" s="102"/>
      <c r="UHQ72" s="102"/>
      <c r="UHR72" s="102"/>
      <c r="UHS72" s="102"/>
      <c r="UHT72" s="102"/>
      <c r="UHU72" s="102"/>
      <c r="UHV72" s="102"/>
      <c r="UHW72" s="102"/>
      <c r="UHX72" s="102"/>
      <c r="UHY72" s="102"/>
      <c r="UHZ72" s="102"/>
      <c r="UIA72" s="102"/>
      <c r="UIB72" s="102"/>
      <c r="UIC72" s="102"/>
      <c r="UID72" s="102"/>
      <c r="UIE72" s="102"/>
      <c r="UIF72" s="102"/>
      <c r="UIG72" s="102"/>
      <c r="UIH72" s="102"/>
      <c r="UII72" s="102"/>
      <c r="UIJ72" s="102"/>
      <c r="UIK72" s="102"/>
      <c r="UIL72" s="102"/>
      <c r="UIM72" s="102"/>
      <c r="UIN72" s="102"/>
      <c r="UIO72" s="102"/>
      <c r="UIP72" s="102"/>
      <c r="UIQ72" s="102"/>
      <c r="UIR72" s="102"/>
      <c r="UIS72" s="102"/>
      <c r="UIT72" s="102"/>
      <c r="UIU72" s="102"/>
      <c r="UIV72" s="102"/>
      <c r="UIW72" s="102"/>
      <c r="UIX72" s="102"/>
      <c r="UIY72" s="102"/>
      <c r="UIZ72" s="102"/>
      <c r="UJA72" s="102"/>
      <c r="UJB72" s="102"/>
      <c r="UJC72" s="102"/>
      <c r="UJD72" s="102"/>
      <c r="UJE72" s="102"/>
      <c r="UJF72" s="102"/>
      <c r="UJG72" s="102"/>
      <c r="UJH72" s="102"/>
      <c r="UJI72" s="102"/>
      <c r="UJJ72" s="102"/>
      <c r="UJK72" s="102"/>
      <c r="UJL72" s="102"/>
      <c r="UJM72" s="102"/>
      <c r="UJN72" s="102"/>
      <c r="UJO72" s="102"/>
      <c r="UJP72" s="102"/>
      <c r="UJQ72" s="102"/>
      <c r="UJR72" s="102"/>
      <c r="UJS72" s="102"/>
      <c r="UJT72" s="102"/>
      <c r="UJU72" s="102"/>
      <c r="UJV72" s="102"/>
      <c r="UJW72" s="102"/>
      <c r="UJX72" s="102"/>
      <c r="UJY72" s="102"/>
      <c r="UJZ72" s="102"/>
      <c r="UKA72" s="102"/>
      <c r="UKB72" s="102"/>
      <c r="UKC72" s="102"/>
      <c r="UKD72" s="102"/>
      <c r="UKE72" s="102"/>
      <c r="UKF72" s="102"/>
      <c r="UKG72" s="102"/>
      <c r="UKH72" s="102"/>
      <c r="UKI72" s="102"/>
      <c r="UKJ72" s="102"/>
      <c r="UKK72" s="102"/>
      <c r="UKL72" s="102"/>
      <c r="UKM72" s="102"/>
      <c r="UKN72" s="102"/>
      <c r="UKO72" s="102"/>
      <c r="UKP72" s="102"/>
      <c r="UKQ72" s="102"/>
      <c r="UKR72" s="102"/>
      <c r="UKS72" s="102"/>
      <c r="UKT72" s="102"/>
      <c r="UKU72" s="102"/>
      <c r="UKV72" s="102"/>
      <c r="UKW72" s="102"/>
      <c r="UKX72" s="102"/>
      <c r="UKY72" s="102"/>
      <c r="UKZ72" s="102"/>
      <c r="ULA72" s="102"/>
      <c r="ULB72" s="102"/>
      <c r="ULC72" s="102"/>
      <c r="ULD72" s="102"/>
      <c r="ULE72" s="102"/>
      <c r="ULF72" s="102"/>
      <c r="ULG72" s="102"/>
      <c r="ULH72" s="102"/>
      <c r="ULI72" s="102"/>
      <c r="ULJ72" s="102"/>
      <c r="ULK72" s="102"/>
      <c r="ULL72" s="102"/>
      <c r="ULM72" s="102"/>
      <c r="ULN72" s="102"/>
      <c r="ULO72" s="102"/>
      <c r="ULP72" s="102"/>
      <c r="ULQ72" s="102"/>
      <c r="ULR72" s="102"/>
      <c r="ULS72" s="102"/>
      <c r="ULT72" s="102"/>
      <c r="ULU72" s="102"/>
      <c r="ULV72" s="102"/>
      <c r="ULW72" s="102"/>
      <c r="ULX72" s="102"/>
      <c r="ULY72" s="102"/>
      <c r="ULZ72" s="102"/>
      <c r="UMA72" s="102"/>
      <c r="UMB72" s="102"/>
      <c r="UMC72" s="102"/>
      <c r="UMD72" s="102"/>
      <c r="UME72" s="102"/>
      <c r="UMF72" s="102"/>
      <c r="UMG72" s="102"/>
      <c r="UMH72" s="102"/>
      <c r="UMI72" s="102"/>
      <c r="UMJ72" s="102"/>
      <c r="UMK72" s="102"/>
      <c r="UML72" s="102"/>
      <c r="UMM72" s="102"/>
      <c r="UMN72" s="102"/>
      <c r="UMO72" s="102"/>
      <c r="UMP72" s="102"/>
      <c r="UMQ72" s="102"/>
      <c r="UMR72" s="102"/>
      <c r="UMS72" s="102"/>
      <c r="UMT72" s="102"/>
      <c r="UMU72" s="102"/>
      <c r="UMV72" s="102"/>
      <c r="UMW72" s="102"/>
      <c r="UMX72" s="102"/>
      <c r="UMY72" s="102"/>
      <c r="UMZ72" s="102"/>
      <c r="UNA72" s="102"/>
      <c r="UNB72" s="102"/>
      <c r="UNC72" s="102"/>
      <c r="UND72" s="102"/>
      <c r="UNE72" s="102"/>
      <c r="UNF72" s="102"/>
      <c r="UNG72" s="102"/>
      <c r="UNH72" s="102"/>
      <c r="UNI72" s="102"/>
      <c r="UNJ72" s="102"/>
      <c r="UNK72" s="102"/>
      <c r="UNL72" s="102"/>
      <c r="UNM72" s="102"/>
      <c r="UNN72" s="102"/>
      <c r="UNO72" s="102"/>
      <c r="UNP72" s="102"/>
      <c r="UNQ72" s="102"/>
      <c r="UNR72" s="102"/>
      <c r="UNS72" s="102"/>
      <c r="UNT72" s="102"/>
      <c r="UNU72" s="102"/>
      <c r="UNV72" s="102"/>
      <c r="UNW72" s="102"/>
      <c r="UNX72" s="102"/>
      <c r="UNY72" s="102"/>
      <c r="UNZ72" s="102"/>
      <c r="UOA72" s="102"/>
      <c r="UOB72" s="102"/>
      <c r="UOC72" s="102"/>
      <c r="UOD72" s="102"/>
      <c r="UOE72" s="102"/>
      <c r="UOF72" s="102"/>
      <c r="UOG72" s="102"/>
      <c r="UOH72" s="102"/>
      <c r="UOI72" s="102"/>
      <c r="UOJ72" s="102"/>
      <c r="UOK72" s="102"/>
      <c r="UOL72" s="102"/>
      <c r="UOM72" s="102"/>
      <c r="UON72" s="102"/>
      <c r="UOO72" s="102"/>
      <c r="UOP72" s="102"/>
      <c r="UOQ72" s="102"/>
      <c r="UOR72" s="102"/>
      <c r="UOS72" s="102"/>
      <c r="UOT72" s="102"/>
      <c r="UOU72" s="102"/>
      <c r="UOV72" s="102"/>
      <c r="UOW72" s="102"/>
      <c r="UOX72" s="102"/>
      <c r="UOY72" s="102"/>
      <c r="UOZ72" s="102"/>
      <c r="UPA72" s="102"/>
      <c r="UPB72" s="102"/>
      <c r="UPC72" s="102"/>
      <c r="UPD72" s="102"/>
      <c r="UPE72" s="102"/>
      <c r="UPF72" s="102"/>
      <c r="UPG72" s="102"/>
      <c r="UPH72" s="102"/>
      <c r="UPI72" s="102"/>
      <c r="UPJ72" s="102"/>
      <c r="UPK72" s="102"/>
      <c r="UPL72" s="102"/>
      <c r="UPM72" s="102"/>
      <c r="UPN72" s="102"/>
      <c r="UPO72" s="102"/>
      <c r="UPP72" s="102"/>
      <c r="UPQ72" s="102"/>
      <c r="UPR72" s="102"/>
      <c r="UPS72" s="102"/>
      <c r="UPT72" s="102"/>
      <c r="UPU72" s="102"/>
      <c r="UPV72" s="102"/>
      <c r="UPW72" s="102"/>
      <c r="UPX72" s="102"/>
      <c r="UPY72" s="102"/>
      <c r="UPZ72" s="102"/>
      <c r="UQA72" s="102"/>
      <c r="UQB72" s="102"/>
      <c r="UQC72" s="102"/>
      <c r="UQD72" s="102"/>
      <c r="UQE72" s="102"/>
      <c r="UQF72" s="102"/>
      <c r="UQG72" s="102"/>
      <c r="UQH72" s="102"/>
      <c r="UQI72" s="102"/>
      <c r="UQJ72" s="102"/>
      <c r="UQK72" s="102"/>
      <c r="UQL72" s="102"/>
      <c r="UQM72" s="102"/>
      <c r="UQN72" s="102"/>
      <c r="UQO72" s="102"/>
      <c r="UQP72" s="102"/>
      <c r="UQQ72" s="102"/>
      <c r="UQR72" s="102"/>
      <c r="UQS72" s="102"/>
      <c r="UQT72" s="102"/>
      <c r="UQU72" s="102"/>
      <c r="UQV72" s="102"/>
      <c r="UQW72" s="102"/>
      <c r="UQX72" s="102"/>
      <c r="UQY72" s="102"/>
      <c r="UQZ72" s="102"/>
      <c r="URA72" s="102"/>
      <c r="URB72" s="102"/>
      <c r="URC72" s="102"/>
      <c r="URD72" s="102"/>
      <c r="URE72" s="102"/>
      <c r="URF72" s="102"/>
      <c r="URG72" s="102"/>
      <c r="URH72" s="102"/>
      <c r="URI72" s="102"/>
      <c r="URJ72" s="102"/>
      <c r="URK72" s="102"/>
      <c r="URL72" s="102"/>
      <c r="URM72" s="102"/>
      <c r="URN72" s="102"/>
      <c r="URO72" s="102"/>
      <c r="URP72" s="102"/>
      <c r="URQ72" s="102"/>
      <c r="URR72" s="102"/>
      <c r="URS72" s="102"/>
      <c r="URT72" s="102"/>
      <c r="URU72" s="102"/>
      <c r="URV72" s="102"/>
      <c r="URW72" s="102"/>
      <c r="URX72" s="102"/>
      <c r="URY72" s="102"/>
      <c r="URZ72" s="102"/>
      <c r="USA72" s="102"/>
      <c r="USB72" s="102"/>
      <c r="USC72" s="102"/>
      <c r="USD72" s="102"/>
      <c r="USE72" s="102"/>
      <c r="USF72" s="102"/>
      <c r="USG72" s="102"/>
      <c r="USH72" s="102"/>
      <c r="USI72" s="102"/>
      <c r="USJ72" s="102"/>
      <c r="USK72" s="102"/>
      <c r="USL72" s="102"/>
      <c r="USM72" s="102"/>
      <c r="USN72" s="102"/>
      <c r="USO72" s="102"/>
      <c r="USP72" s="102"/>
      <c r="USQ72" s="102"/>
      <c r="USR72" s="102"/>
      <c r="USS72" s="102"/>
      <c r="UST72" s="102"/>
      <c r="USU72" s="102"/>
      <c r="USV72" s="102"/>
      <c r="USW72" s="102"/>
      <c r="USX72" s="102"/>
      <c r="USY72" s="102"/>
      <c r="USZ72" s="102"/>
      <c r="UTA72" s="102"/>
      <c r="UTB72" s="102"/>
      <c r="UTC72" s="102"/>
      <c r="UTD72" s="102"/>
      <c r="UTE72" s="102"/>
      <c r="UTF72" s="102"/>
      <c r="UTG72" s="102"/>
      <c r="UTH72" s="102"/>
      <c r="UTI72" s="102"/>
      <c r="UTJ72" s="102"/>
      <c r="UTK72" s="102"/>
      <c r="UTL72" s="102"/>
      <c r="UTM72" s="102"/>
      <c r="UTN72" s="102"/>
      <c r="UTO72" s="102"/>
      <c r="UTP72" s="102"/>
      <c r="UTQ72" s="102"/>
      <c r="UTR72" s="102"/>
      <c r="UTS72" s="102"/>
      <c r="UTT72" s="102"/>
      <c r="UTU72" s="102"/>
      <c r="UTV72" s="102"/>
      <c r="UTW72" s="102"/>
      <c r="UTX72" s="102"/>
      <c r="UTY72" s="102"/>
      <c r="UTZ72" s="102"/>
      <c r="UUA72" s="102"/>
      <c r="UUB72" s="102"/>
      <c r="UUC72" s="102"/>
      <c r="UUD72" s="102"/>
      <c r="UUE72" s="102"/>
      <c r="UUF72" s="102"/>
      <c r="UUG72" s="102"/>
      <c r="UUH72" s="102"/>
      <c r="UUI72" s="102"/>
      <c r="UUJ72" s="102"/>
      <c r="UUK72" s="102"/>
      <c r="UUL72" s="102"/>
      <c r="UUM72" s="102"/>
      <c r="UUN72" s="102"/>
      <c r="UUO72" s="102"/>
      <c r="UUP72" s="102"/>
      <c r="UUQ72" s="102"/>
      <c r="UUR72" s="102"/>
      <c r="UUS72" s="102"/>
      <c r="UUT72" s="102"/>
      <c r="UUU72" s="102"/>
      <c r="UUV72" s="102"/>
      <c r="UUW72" s="102"/>
      <c r="UUX72" s="102"/>
      <c r="UUY72" s="102"/>
      <c r="UUZ72" s="102"/>
      <c r="UVA72" s="102"/>
      <c r="UVB72" s="102"/>
      <c r="UVC72" s="102"/>
      <c r="UVD72" s="102"/>
      <c r="UVE72" s="102"/>
      <c r="UVF72" s="102"/>
      <c r="UVG72" s="102"/>
      <c r="UVH72" s="102"/>
      <c r="UVI72" s="102"/>
      <c r="UVJ72" s="102"/>
      <c r="UVK72" s="102"/>
      <c r="UVL72" s="102"/>
      <c r="UVM72" s="102"/>
      <c r="UVN72" s="102"/>
      <c r="UVO72" s="102"/>
      <c r="UVP72" s="102"/>
      <c r="UVQ72" s="102"/>
      <c r="UVR72" s="102"/>
      <c r="UVS72" s="102"/>
      <c r="UVT72" s="102"/>
      <c r="UVU72" s="102"/>
      <c r="UVV72" s="102"/>
      <c r="UVW72" s="102"/>
      <c r="UVX72" s="102"/>
      <c r="UVY72" s="102"/>
      <c r="UVZ72" s="102"/>
      <c r="UWA72" s="102"/>
      <c r="UWB72" s="102"/>
      <c r="UWC72" s="102"/>
      <c r="UWD72" s="102"/>
      <c r="UWE72" s="102"/>
      <c r="UWF72" s="102"/>
      <c r="UWG72" s="102"/>
      <c r="UWH72" s="102"/>
      <c r="UWI72" s="102"/>
      <c r="UWJ72" s="102"/>
      <c r="UWK72" s="102"/>
      <c r="UWL72" s="102"/>
      <c r="UWM72" s="102"/>
      <c r="UWN72" s="102"/>
      <c r="UWO72" s="102"/>
      <c r="UWP72" s="102"/>
      <c r="UWQ72" s="102"/>
      <c r="UWR72" s="102"/>
      <c r="UWS72" s="102"/>
      <c r="UWT72" s="102"/>
      <c r="UWU72" s="102"/>
      <c r="UWV72" s="102"/>
      <c r="UWW72" s="102"/>
      <c r="UWX72" s="102"/>
      <c r="UWY72" s="102"/>
      <c r="UWZ72" s="102"/>
      <c r="UXA72" s="102"/>
      <c r="UXB72" s="102"/>
      <c r="UXC72" s="102"/>
      <c r="UXD72" s="102"/>
      <c r="UXE72" s="102"/>
      <c r="UXF72" s="102"/>
      <c r="UXG72" s="102"/>
      <c r="UXH72" s="102"/>
      <c r="UXI72" s="102"/>
      <c r="UXJ72" s="102"/>
      <c r="UXK72" s="102"/>
      <c r="UXL72" s="102"/>
      <c r="UXM72" s="102"/>
      <c r="UXN72" s="102"/>
      <c r="UXO72" s="102"/>
      <c r="UXP72" s="102"/>
      <c r="UXQ72" s="102"/>
      <c r="UXR72" s="102"/>
      <c r="UXS72" s="102"/>
      <c r="UXT72" s="102"/>
      <c r="UXU72" s="102"/>
      <c r="UXV72" s="102"/>
      <c r="UXW72" s="102"/>
      <c r="UXX72" s="102"/>
      <c r="UXY72" s="102"/>
      <c r="UXZ72" s="102"/>
      <c r="UYA72" s="102"/>
      <c r="UYB72" s="102"/>
      <c r="UYC72" s="102"/>
      <c r="UYD72" s="102"/>
      <c r="UYE72" s="102"/>
      <c r="UYF72" s="102"/>
      <c r="UYG72" s="102"/>
      <c r="UYH72" s="102"/>
      <c r="UYI72" s="102"/>
      <c r="UYJ72" s="102"/>
      <c r="UYK72" s="102"/>
      <c r="UYL72" s="102"/>
      <c r="UYM72" s="102"/>
      <c r="UYN72" s="102"/>
      <c r="UYO72" s="102"/>
      <c r="UYP72" s="102"/>
      <c r="UYQ72" s="102"/>
      <c r="UYR72" s="102"/>
      <c r="UYS72" s="102"/>
      <c r="UYT72" s="102"/>
      <c r="UYU72" s="102"/>
      <c r="UYV72" s="102"/>
      <c r="UYW72" s="102"/>
      <c r="UYX72" s="102"/>
      <c r="UYY72" s="102"/>
      <c r="UYZ72" s="102"/>
      <c r="UZA72" s="102"/>
      <c r="UZB72" s="102"/>
      <c r="UZC72" s="102"/>
      <c r="UZD72" s="102"/>
      <c r="UZE72" s="102"/>
      <c r="UZF72" s="102"/>
      <c r="UZG72" s="102"/>
      <c r="UZH72" s="102"/>
      <c r="UZI72" s="102"/>
      <c r="UZJ72" s="102"/>
      <c r="UZK72" s="102"/>
      <c r="UZL72" s="102"/>
      <c r="UZM72" s="102"/>
      <c r="UZN72" s="102"/>
      <c r="UZO72" s="102"/>
      <c r="UZP72" s="102"/>
      <c r="UZQ72" s="102"/>
      <c r="UZR72" s="102"/>
      <c r="UZS72" s="102"/>
      <c r="UZT72" s="102"/>
      <c r="UZU72" s="102"/>
      <c r="UZV72" s="102"/>
      <c r="UZW72" s="102"/>
      <c r="UZX72" s="102"/>
      <c r="UZY72" s="102"/>
      <c r="UZZ72" s="102"/>
      <c r="VAA72" s="102"/>
      <c r="VAB72" s="102"/>
      <c r="VAC72" s="102"/>
      <c r="VAD72" s="102"/>
      <c r="VAE72" s="102"/>
      <c r="VAF72" s="102"/>
      <c r="VAG72" s="102"/>
      <c r="VAH72" s="102"/>
      <c r="VAI72" s="102"/>
      <c r="VAJ72" s="102"/>
      <c r="VAK72" s="102"/>
      <c r="VAL72" s="102"/>
      <c r="VAM72" s="102"/>
      <c r="VAN72" s="102"/>
      <c r="VAO72" s="102"/>
      <c r="VAP72" s="102"/>
      <c r="VAQ72" s="102"/>
      <c r="VAR72" s="102"/>
      <c r="VAS72" s="102"/>
      <c r="VAT72" s="102"/>
      <c r="VAU72" s="102"/>
      <c r="VAV72" s="102"/>
      <c r="VAW72" s="102"/>
      <c r="VAX72" s="102"/>
      <c r="VAY72" s="102"/>
      <c r="VAZ72" s="102"/>
      <c r="VBA72" s="102"/>
      <c r="VBB72" s="102"/>
      <c r="VBC72" s="102"/>
      <c r="VBD72" s="102"/>
      <c r="VBE72" s="102"/>
      <c r="VBF72" s="102"/>
      <c r="VBG72" s="102"/>
      <c r="VBH72" s="102"/>
      <c r="VBI72" s="102"/>
      <c r="VBJ72" s="102"/>
      <c r="VBK72" s="102"/>
      <c r="VBL72" s="102"/>
      <c r="VBM72" s="102"/>
      <c r="VBN72" s="102"/>
      <c r="VBO72" s="102"/>
      <c r="VBP72" s="102"/>
      <c r="VBQ72" s="102"/>
      <c r="VBR72" s="102"/>
      <c r="VBS72" s="102"/>
      <c r="VBT72" s="102"/>
      <c r="VBU72" s="102"/>
      <c r="VBV72" s="102"/>
      <c r="VBW72" s="102"/>
      <c r="VBX72" s="102"/>
      <c r="VBY72" s="102"/>
      <c r="VBZ72" s="102"/>
      <c r="VCA72" s="102"/>
      <c r="VCB72" s="102"/>
      <c r="VCC72" s="102"/>
      <c r="VCD72" s="102"/>
      <c r="VCE72" s="102"/>
      <c r="VCF72" s="102"/>
      <c r="VCG72" s="102"/>
      <c r="VCH72" s="102"/>
      <c r="VCI72" s="102"/>
      <c r="VCJ72" s="102"/>
      <c r="VCK72" s="102"/>
      <c r="VCL72" s="102"/>
      <c r="VCM72" s="102"/>
      <c r="VCN72" s="102"/>
      <c r="VCO72" s="102"/>
      <c r="VCP72" s="102"/>
      <c r="VCQ72" s="102"/>
      <c r="VCR72" s="102"/>
      <c r="VCS72" s="102"/>
      <c r="VCT72" s="102"/>
      <c r="VCU72" s="102"/>
      <c r="VCV72" s="102"/>
      <c r="VCW72" s="102"/>
      <c r="VCX72" s="102"/>
      <c r="VCY72" s="102"/>
      <c r="VCZ72" s="102"/>
      <c r="VDA72" s="102"/>
      <c r="VDB72" s="102"/>
      <c r="VDC72" s="102"/>
      <c r="VDD72" s="102"/>
      <c r="VDE72" s="102"/>
      <c r="VDF72" s="102"/>
      <c r="VDG72" s="102"/>
      <c r="VDH72" s="102"/>
      <c r="VDI72" s="102"/>
      <c r="VDJ72" s="102"/>
      <c r="VDK72" s="102"/>
      <c r="VDL72" s="102"/>
      <c r="VDM72" s="102"/>
      <c r="VDN72" s="102"/>
      <c r="VDO72" s="102"/>
      <c r="VDP72" s="102"/>
      <c r="VDQ72" s="102"/>
      <c r="VDR72" s="102"/>
      <c r="VDS72" s="102"/>
      <c r="VDT72" s="102"/>
      <c r="VDU72" s="102"/>
      <c r="VDV72" s="102"/>
      <c r="VDW72" s="102"/>
      <c r="VDX72" s="102"/>
      <c r="VDY72" s="102"/>
      <c r="VDZ72" s="102"/>
      <c r="VEA72" s="102"/>
      <c r="VEB72" s="102"/>
      <c r="VEC72" s="102"/>
      <c r="VED72" s="102"/>
      <c r="VEE72" s="102"/>
      <c r="VEF72" s="102"/>
      <c r="VEG72" s="102"/>
      <c r="VEH72" s="102"/>
      <c r="VEI72" s="102"/>
      <c r="VEJ72" s="102"/>
      <c r="VEK72" s="102"/>
      <c r="VEL72" s="102"/>
      <c r="VEM72" s="102"/>
      <c r="VEN72" s="102"/>
      <c r="VEO72" s="102"/>
      <c r="VEP72" s="102"/>
      <c r="VEQ72" s="102"/>
      <c r="VER72" s="102"/>
      <c r="VES72" s="102"/>
      <c r="VET72" s="102"/>
      <c r="VEU72" s="102"/>
      <c r="VEV72" s="102"/>
      <c r="VEW72" s="102"/>
      <c r="VEX72" s="102"/>
      <c r="VEY72" s="102"/>
      <c r="VEZ72" s="102"/>
      <c r="VFA72" s="102"/>
      <c r="VFB72" s="102"/>
      <c r="VFC72" s="102"/>
      <c r="VFD72" s="102"/>
      <c r="VFE72" s="102"/>
      <c r="VFF72" s="102"/>
      <c r="VFG72" s="102"/>
      <c r="VFH72" s="102"/>
      <c r="VFI72" s="102"/>
      <c r="VFJ72" s="102"/>
      <c r="VFK72" s="102"/>
      <c r="VFL72" s="102"/>
      <c r="VFM72" s="102"/>
      <c r="VFN72" s="102"/>
      <c r="VFO72" s="102"/>
      <c r="VFP72" s="102"/>
      <c r="VFQ72" s="102"/>
      <c r="VFR72" s="102"/>
      <c r="VFS72" s="102"/>
      <c r="VFT72" s="102"/>
      <c r="VFU72" s="102"/>
      <c r="VFV72" s="102"/>
      <c r="VFW72" s="102"/>
      <c r="VFX72" s="102"/>
      <c r="VFY72" s="102"/>
      <c r="VFZ72" s="102"/>
      <c r="VGA72" s="102"/>
      <c r="VGB72" s="102"/>
      <c r="VGC72" s="102"/>
      <c r="VGD72" s="102"/>
      <c r="VGE72" s="102"/>
      <c r="VGF72" s="102"/>
      <c r="VGG72" s="102"/>
      <c r="VGH72" s="102"/>
      <c r="VGI72" s="102"/>
      <c r="VGJ72" s="102"/>
      <c r="VGK72" s="102"/>
      <c r="VGL72" s="102"/>
      <c r="VGM72" s="102"/>
      <c r="VGN72" s="102"/>
      <c r="VGO72" s="102"/>
      <c r="VGP72" s="102"/>
      <c r="VGQ72" s="102"/>
      <c r="VGR72" s="102"/>
      <c r="VGS72" s="102"/>
      <c r="VGT72" s="102"/>
      <c r="VGU72" s="102"/>
      <c r="VGV72" s="102"/>
      <c r="VGW72" s="102"/>
      <c r="VGX72" s="102"/>
      <c r="VGY72" s="102"/>
      <c r="VGZ72" s="102"/>
      <c r="VHA72" s="102"/>
      <c r="VHB72" s="102"/>
      <c r="VHC72" s="102"/>
      <c r="VHD72" s="102"/>
      <c r="VHE72" s="102"/>
      <c r="VHF72" s="102"/>
      <c r="VHG72" s="102"/>
      <c r="VHH72" s="102"/>
      <c r="VHI72" s="102"/>
      <c r="VHJ72" s="102"/>
      <c r="VHK72" s="102"/>
      <c r="VHL72" s="102"/>
      <c r="VHM72" s="102"/>
      <c r="VHN72" s="102"/>
      <c r="VHO72" s="102"/>
      <c r="VHP72" s="102"/>
      <c r="VHQ72" s="102"/>
      <c r="VHR72" s="102"/>
      <c r="VHS72" s="102"/>
      <c r="VHT72" s="102"/>
      <c r="VHU72" s="102"/>
      <c r="VHV72" s="102"/>
      <c r="VHW72" s="102"/>
      <c r="VHX72" s="102"/>
      <c r="VHY72" s="102"/>
      <c r="VHZ72" s="102"/>
      <c r="VIA72" s="102"/>
      <c r="VIB72" s="102"/>
      <c r="VIC72" s="102"/>
      <c r="VID72" s="102"/>
      <c r="VIE72" s="102"/>
      <c r="VIF72" s="102"/>
      <c r="VIG72" s="102"/>
      <c r="VIH72" s="102"/>
      <c r="VII72" s="102"/>
      <c r="VIJ72" s="102"/>
      <c r="VIK72" s="102"/>
      <c r="VIL72" s="102"/>
      <c r="VIM72" s="102"/>
      <c r="VIN72" s="102"/>
      <c r="VIO72" s="102"/>
      <c r="VIP72" s="102"/>
      <c r="VIQ72" s="102"/>
      <c r="VIR72" s="102"/>
      <c r="VIS72" s="102"/>
      <c r="VIT72" s="102"/>
      <c r="VIU72" s="102"/>
      <c r="VIV72" s="102"/>
      <c r="VIW72" s="102"/>
      <c r="VIX72" s="102"/>
      <c r="VIY72" s="102"/>
      <c r="VIZ72" s="102"/>
      <c r="VJA72" s="102"/>
      <c r="VJB72" s="102"/>
      <c r="VJC72" s="102"/>
      <c r="VJD72" s="102"/>
      <c r="VJE72" s="102"/>
      <c r="VJF72" s="102"/>
      <c r="VJG72" s="102"/>
      <c r="VJH72" s="102"/>
      <c r="VJI72" s="102"/>
      <c r="VJJ72" s="102"/>
      <c r="VJK72" s="102"/>
      <c r="VJL72" s="102"/>
      <c r="VJM72" s="102"/>
      <c r="VJN72" s="102"/>
      <c r="VJO72" s="102"/>
      <c r="VJP72" s="102"/>
      <c r="VJQ72" s="102"/>
      <c r="VJR72" s="102"/>
      <c r="VJS72" s="102"/>
      <c r="VJT72" s="102"/>
      <c r="VJU72" s="102"/>
      <c r="VJV72" s="102"/>
      <c r="VJW72" s="102"/>
      <c r="VJX72" s="102"/>
      <c r="VJY72" s="102"/>
      <c r="VJZ72" s="102"/>
      <c r="VKA72" s="102"/>
      <c r="VKB72" s="102"/>
      <c r="VKC72" s="102"/>
      <c r="VKD72" s="102"/>
      <c r="VKE72" s="102"/>
      <c r="VKF72" s="102"/>
      <c r="VKG72" s="102"/>
      <c r="VKH72" s="102"/>
      <c r="VKI72" s="102"/>
      <c r="VKJ72" s="102"/>
      <c r="VKK72" s="102"/>
      <c r="VKL72" s="102"/>
      <c r="VKM72" s="102"/>
      <c r="VKN72" s="102"/>
      <c r="VKO72" s="102"/>
      <c r="VKP72" s="102"/>
      <c r="VKQ72" s="102"/>
      <c r="VKR72" s="102"/>
      <c r="VKS72" s="102"/>
      <c r="VKT72" s="102"/>
      <c r="VKU72" s="102"/>
      <c r="VKV72" s="102"/>
      <c r="VKW72" s="102"/>
      <c r="VKX72" s="102"/>
      <c r="VKY72" s="102"/>
      <c r="VKZ72" s="102"/>
      <c r="VLA72" s="102"/>
      <c r="VLB72" s="102"/>
      <c r="VLC72" s="102"/>
      <c r="VLD72" s="102"/>
      <c r="VLE72" s="102"/>
      <c r="VLF72" s="102"/>
      <c r="VLG72" s="102"/>
      <c r="VLH72" s="102"/>
      <c r="VLI72" s="102"/>
      <c r="VLJ72" s="102"/>
      <c r="VLK72" s="102"/>
      <c r="VLL72" s="102"/>
      <c r="VLM72" s="102"/>
      <c r="VLN72" s="102"/>
      <c r="VLO72" s="102"/>
      <c r="VLP72" s="102"/>
      <c r="VLQ72" s="102"/>
      <c r="VLR72" s="102"/>
      <c r="VLS72" s="102"/>
      <c r="VLT72" s="102"/>
      <c r="VLU72" s="102"/>
      <c r="VLV72" s="102"/>
      <c r="VLW72" s="102"/>
      <c r="VLX72" s="102"/>
      <c r="VLY72" s="102"/>
      <c r="VLZ72" s="102"/>
      <c r="VMA72" s="102"/>
      <c r="VMB72" s="102"/>
      <c r="VMC72" s="102"/>
      <c r="VMD72" s="102"/>
      <c r="VME72" s="102"/>
      <c r="VMF72" s="102"/>
      <c r="VMG72" s="102"/>
      <c r="VMH72" s="102"/>
      <c r="VMI72" s="102"/>
      <c r="VMJ72" s="102"/>
      <c r="VMK72" s="102"/>
      <c r="VML72" s="102"/>
      <c r="VMM72" s="102"/>
      <c r="VMN72" s="102"/>
      <c r="VMO72" s="102"/>
      <c r="VMP72" s="102"/>
      <c r="VMQ72" s="102"/>
      <c r="VMR72" s="102"/>
      <c r="VMS72" s="102"/>
      <c r="VMT72" s="102"/>
      <c r="VMU72" s="102"/>
      <c r="VMV72" s="102"/>
      <c r="VMW72" s="102"/>
      <c r="VMX72" s="102"/>
      <c r="VMY72" s="102"/>
      <c r="VMZ72" s="102"/>
      <c r="VNA72" s="102"/>
      <c r="VNB72" s="102"/>
      <c r="VNC72" s="102"/>
      <c r="VND72" s="102"/>
      <c r="VNE72" s="102"/>
      <c r="VNF72" s="102"/>
      <c r="VNG72" s="102"/>
      <c r="VNH72" s="102"/>
      <c r="VNI72" s="102"/>
      <c r="VNJ72" s="102"/>
      <c r="VNK72" s="102"/>
      <c r="VNL72" s="102"/>
      <c r="VNM72" s="102"/>
      <c r="VNN72" s="102"/>
      <c r="VNO72" s="102"/>
      <c r="VNP72" s="102"/>
      <c r="VNQ72" s="102"/>
      <c r="VNR72" s="102"/>
      <c r="VNS72" s="102"/>
      <c r="VNT72" s="102"/>
      <c r="VNU72" s="102"/>
      <c r="VNV72" s="102"/>
      <c r="VNW72" s="102"/>
      <c r="VNX72" s="102"/>
      <c r="VNY72" s="102"/>
      <c r="VNZ72" s="102"/>
      <c r="VOA72" s="102"/>
      <c r="VOB72" s="102"/>
      <c r="VOC72" s="102"/>
      <c r="VOD72" s="102"/>
      <c r="VOE72" s="102"/>
      <c r="VOF72" s="102"/>
      <c r="VOG72" s="102"/>
      <c r="VOH72" s="102"/>
      <c r="VOI72" s="102"/>
      <c r="VOJ72" s="102"/>
      <c r="VOK72" s="102"/>
      <c r="VOL72" s="102"/>
      <c r="VOM72" s="102"/>
      <c r="VON72" s="102"/>
      <c r="VOO72" s="102"/>
      <c r="VOP72" s="102"/>
      <c r="VOQ72" s="102"/>
      <c r="VOR72" s="102"/>
      <c r="VOS72" s="102"/>
      <c r="VOT72" s="102"/>
      <c r="VOU72" s="102"/>
      <c r="VOV72" s="102"/>
      <c r="VOW72" s="102"/>
      <c r="VOX72" s="102"/>
      <c r="VOY72" s="102"/>
      <c r="VOZ72" s="102"/>
      <c r="VPA72" s="102"/>
      <c r="VPB72" s="102"/>
      <c r="VPC72" s="102"/>
      <c r="VPD72" s="102"/>
      <c r="VPE72" s="102"/>
      <c r="VPF72" s="102"/>
      <c r="VPG72" s="102"/>
      <c r="VPH72" s="102"/>
      <c r="VPI72" s="102"/>
      <c r="VPJ72" s="102"/>
      <c r="VPK72" s="102"/>
      <c r="VPL72" s="102"/>
      <c r="VPM72" s="102"/>
      <c r="VPN72" s="102"/>
      <c r="VPO72" s="102"/>
      <c r="VPP72" s="102"/>
      <c r="VPQ72" s="102"/>
      <c r="VPR72" s="102"/>
      <c r="VPS72" s="102"/>
      <c r="VPT72" s="102"/>
      <c r="VPU72" s="102"/>
      <c r="VPV72" s="102"/>
      <c r="VPW72" s="102"/>
      <c r="VPX72" s="102"/>
      <c r="VPY72" s="102"/>
      <c r="VPZ72" s="102"/>
      <c r="VQA72" s="102"/>
      <c r="VQB72" s="102"/>
      <c r="VQC72" s="102"/>
      <c r="VQD72" s="102"/>
      <c r="VQE72" s="102"/>
      <c r="VQF72" s="102"/>
      <c r="VQG72" s="102"/>
      <c r="VQH72" s="102"/>
      <c r="VQI72" s="102"/>
      <c r="VQJ72" s="102"/>
      <c r="VQK72" s="102"/>
      <c r="VQL72" s="102"/>
      <c r="VQM72" s="102"/>
      <c r="VQN72" s="102"/>
      <c r="VQO72" s="102"/>
      <c r="VQP72" s="102"/>
      <c r="VQQ72" s="102"/>
      <c r="VQR72" s="102"/>
      <c r="VQS72" s="102"/>
      <c r="VQT72" s="102"/>
      <c r="VQU72" s="102"/>
      <c r="VQV72" s="102"/>
      <c r="VQW72" s="102"/>
      <c r="VQX72" s="102"/>
      <c r="VQY72" s="102"/>
      <c r="VQZ72" s="102"/>
      <c r="VRA72" s="102"/>
      <c r="VRB72" s="102"/>
      <c r="VRC72" s="102"/>
      <c r="VRD72" s="102"/>
      <c r="VRE72" s="102"/>
      <c r="VRF72" s="102"/>
      <c r="VRG72" s="102"/>
      <c r="VRH72" s="102"/>
      <c r="VRI72" s="102"/>
      <c r="VRJ72" s="102"/>
      <c r="VRK72" s="102"/>
      <c r="VRL72" s="102"/>
      <c r="VRM72" s="102"/>
      <c r="VRN72" s="102"/>
      <c r="VRO72" s="102"/>
      <c r="VRP72" s="102"/>
      <c r="VRQ72" s="102"/>
      <c r="VRR72" s="102"/>
      <c r="VRS72" s="102"/>
      <c r="VRT72" s="102"/>
      <c r="VRU72" s="102"/>
      <c r="VRV72" s="102"/>
      <c r="VRW72" s="102"/>
      <c r="VRX72" s="102"/>
      <c r="VRY72" s="102"/>
      <c r="VRZ72" s="102"/>
      <c r="VSA72" s="102"/>
      <c r="VSB72" s="102"/>
      <c r="VSC72" s="102"/>
      <c r="VSD72" s="102"/>
      <c r="VSE72" s="102"/>
      <c r="VSF72" s="102"/>
      <c r="VSG72" s="102"/>
      <c r="VSH72" s="102"/>
      <c r="VSI72" s="102"/>
      <c r="VSJ72" s="102"/>
      <c r="VSK72" s="102"/>
      <c r="VSL72" s="102"/>
      <c r="VSM72" s="102"/>
      <c r="VSN72" s="102"/>
      <c r="VSO72" s="102"/>
      <c r="VSP72" s="102"/>
      <c r="VSQ72" s="102"/>
      <c r="VSR72" s="102"/>
      <c r="VSS72" s="102"/>
      <c r="VST72" s="102"/>
      <c r="VSU72" s="102"/>
      <c r="VSV72" s="102"/>
      <c r="VSW72" s="102"/>
      <c r="VSX72" s="102"/>
      <c r="VSY72" s="102"/>
      <c r="VSZ72" s="102"/>
      <c r="VTA72" s="102"/>
      <c r="VTB72" s="102"/>
      <c r="VTC72" s="102"/>
      <c r="VTD72" s="102"/>
      <c r="VTE72" s="102"/>
      <c r="VTF72" s="102"/>
      <c r="VTG72" s="102"/>
      <c r="VTH72" s="102"/>
      <c r="VTI72" s="102"/>
      <c r="VTJ72" s="102"/>
      <c r="VTK72" s="102"/>
      <c r="VTL72" s="102"/>
      <c r="VTM72" s="102"/>
      <c r="VTN72" s="102"/>
      <c r="VTO72" s="102"/>
      <c r="VTP72" s="102"/>
      <c r="VTQ72" s="102"/>
      <c r="VTR72" s="102"/>
      <c r="VTS72" s="102"/>
      <c r="VTT72" s="102"/>
      <c r="VTU72" s="102"/>
      <c r="VTV72" s="102"/>
      <c r="VTW72" s="102"/>
      <c r="VTX72" s="102"/>
      <c r="VTY72" s="102"/>
      <c r="VTZ72" s="102"/>
      <c r="VUA72" s="102"/>
      <c r="VUB72" s="102"/>
      <c r="VUC72" s="102"/>
      <c r="VUD72" s="102"/>
      <c r="VUE72" s="102"/>
      <c r="VUF72" s="102"/>
      <c r="VUG72" s="102"/>
      <c r="VUH72" s="102"/>
      <c r="VUI72" s="102"/>
      <c r="VUJ72" s="102"/>
      <c r="VUK72" s="102"/>
      <c r="VUL72" s="102"/>
      <c r="VUM72" s="102"/>
      <c r="VUN72" s="102"/>
      <c r="VUO72" s="102"/>
      <c r="VUP72" s="102"/>
      <c r="VUQ72" s="102"/>
      <c r="VUR72" s="102"/>
      <c r="VUS72" s="102"/>
      <c r="VUT72" s="102"/>
      <c r="VUU72" s="102"/>
      <c r="VUV72" s="102"/>
      <c r="VUW72" s="102"/>
      <c r="VUX72" s="102"/>
      <c r="VUY72" s="102"/>
      <c r="VUZ72" s="102"/>
      <c r="VVA72" s="102"/>
      <c r="VVB72" s="102"/>
      <c r="VVC72" s="102"/>
      <c r="VVD72" s="102"/>
      <c r="VVE72" s="102"/>
      <c r="VVF72" s="102"/>
      <c r="VVG72" s="102"/>
      <c r="VVH72" s="102"/>
      <c r="VVI72" s="102"/>
      <c r="VVJ72" s="102"/>
      <c r="VVK72" s="102"/>
      <c r="VVL72" s="102"/>
      <c r="VVM72" s="102"/>
      <c r="VVN72" s="102"/>
      <c r="VVO72" s="102"/>
      <c r="VVP72" s="102"/>
      <c r="VVQ72" s="102"/>
      <c r="VVR72" s="102"/>
      <c r="VVS72" s="102"/>
      <c r="VVT72" s="102"/>
      <c r="VVU72" s="102"/>
      <c r="VVV72" s="102"/>
      <c r="VVW72" s="102"/>
      <c r="VVX72" s="102"/>
      <c r="VVY72" s="102"/>
      <c r="VVZ72" s="102"/>
      <c r="VWA72" s="102"/>
      <c r="VWB72" s="102"/>
      <c r="VWC72" s="102"/>
      <c r="VWD72" s="102"/>
      <c r="VWE72" s="102"/>
      <c r="VWF72" s="102"/>
      <c r="VWG72" s="102"/>
      <c r="VWH72" s="102"/>
      <c r="VWI72" s="102"/>
      <c r="VWJ72" s="102"/>
      <c r="VWK72" s="102"/>
      <c r="VWL72" s="102"/>
      <c r="VWM72" s="102"/>
      <c r="VWN72" s="102"/>
      <c r="VWO72" s="102"/>
      <c r="VWP72" s="102"/>
      <c r="VWQ72" s="102"/>
      <c r="VWR72" s="102"/>
      <c r="VWS72" s="102"/>
      <c r="VWT72" s="102"/>
      <c r="VWU72" s="102"/>
      <c r="VWV72" s="102"/>
      <c r="VWW72" s="102"/>
      <c r="VWX72" s="102"/>
      <c r="VWY72" s="102"/>
      <c r="VWZ72" s="102"/>
      <c r="VXA72" s="102"/>
      <c r="VXB72" s="102"/>
      <c r="VXC72" s="102"/>
      <c r="VXD72" s="102"/>
      <c r="VXE72" s="102"/>
      <c r="VXF72" s="102"/>
      <c r="VXG72" s="102"/>
      <c r="VXH72" s="102"/>
      <c r="VXI72" s="102"/>
      <c r="VXJ72" s="102"/>
      <c r="VXK72" s="102"/>
      <c r="VXL72" s="102"/>
      <c r="VXM72" s="102"/>
      <c r="VXN72" s="102"/>
      <c r="VXO72" s="102"/>
      <c r="VXP72" s="102"/>
      <c r="VXQ72" s="102"/>
      <c r="VXR72" s="102"/>
      <c r="VXS72" s="102"/>
      <c r="VXT72" s="102"/>
      <c r="VXU72" s="102"/>
      <c r="VXV72" s="102"/>
      <c r="VXW72" s="102"/>
      <c r="VXX72" s="102"/>
      <c r="VXY72" s="102"/>
      <c r="VXZ72" s="102"/>
      <c r="VYA72" s="102"/>
      <c r="VYB72" s="102"/>
      <c r="VYC72" s="102"/>
      <c r="VYD72" s="102"/>
      <c r="VYE72" s="102"/>
      <c r="VYF72" s="102"/>
      <c r="VYG72" s="102"/>
      <c r="VYH72" s="102"/>
      <c r="VYI72" s="102"/>
      <c r="VYJ72" s="102"/>
      <c r="VYK72" s="102"/>
      <c r="VYL72" s="102"/>
      <c r="VYM72" s="102"/>
      <c r="VYN72" s="102"/>
      <c r="VYO72" s="102"/>
      <c r="VYP72" s="102"/>
      <c r="VYQ72" s="102"/>
      <c r="VYR72" s="102"/>
      <c r="VYS72" s="102"/>
      <c r="VYT72" s="102"/>
      <c r="VYU72" s="102"/>
      <c r="VYV72" s="102"/>
      <c r="VYW72" s="102"/>
      <c r="VYX72" s="102"/>
      <c r="VYY72" s="102"/>
      <c r="VYZ72" s="102"/>
      <c r="VZA72" s="102"/>
      <c r="VZB72" s="102"/>
      <c r="VZC72" s="102"/>
      <c r="VZD72" s="102"/>
      <c r="VZE72" s="102"/>
      <c r="VZF72" s="102"/>
      <c r="VZG72" s="102"/>
      <c r="VZH72" s="102"/>
      <c r="VZI72" s="102"/>
      <c r="VZJ72" s="102"/>
      <c r="VZK72" s="102"/>
      <c r="VZL72" s="102"/>
      <c r="VZM72" s="102"/>
      <c r="VZN72" s="102"/>
      <c r="VZO72" s="102"/>
      <c r="VZP72" s="102"/>
      <c r="VZQ72" s="102"/>
      <c r="VZR72" s="102"/>
      <c r="VZS72" s="102"/>
      <c r="VZT72" s="102"/>
      <c r="VZU72" s="102"/>
      <c r="VZV72" s="102"/>
      <c r="VZW72" s="102"/>
      <c r="VZX72" s="102"/>
      <c r="VZY72" s="102"/>
      <c r="VZZ72" s="102"/>
      <c r="WAA72" s="102"/>
      <c r="WAB72" s="102"/>
      <c r="WAC72" s="102"/>
      <c r="WAD72" s="102"/>
      <c r="WAE72" s="102"/>
      <c r="WAF72" s="102"/>
      <c r="WAG72" s="102"/>
      <c r="WAH72" s="102"/>
      <c r="WAI72" s="102"/>
      <c r="WAJ72" s="102"/>
      <c r="WAK72" s="102"/>
      <c r="WAL72" s="102"/>
      <c r="WAM72" s="102"/>
      <c r="WAN72" s="102"/>
      <c r="WAO72" s="102"/>
      <c r="WAP72" s="102"/>
      <c r="WAQ72" s="102"/>
      <c r="WAR72" s="102"/>
      <c r="WAS72" s="102"/>
      <c r="WAT72" s="102"/>
      <c r="WAU72" s="102"/>
      <c r="WAV72" s="102"/>
      <c r="WAW72" s="102"/>
      <c r="WAX72" s="102"/>
      <c r="WAY72" s="102"/>
      <c r="WAZ72" s="102"/>
      <c r="WBA72" s="102"/>
      <c r="WBB72" s="102"/>
      <c r="WBC72" s="102"/>
      <c r="WBD72" s="102"/>
      <c r="WBE72" s="102"/>
      <c r="WBF72" s="102"/>
      <c r="WBG72" s="102"/>
      <c r="WBH72" s="102"/>
      <c r="WBI72" s="102"/>
      <c r="WBJ72" s="102"/>
      <c r="WBK72" s="102"/>
      <c r="WBL72" s="102"/>
      <c r="WBM72" s="102"/>
      <c r="WBN72" s="102"/>
      <c r="WBO72" s="102"/>
      <c r="WBP72" s="102"/>
      <c r="WBQ72" s="102"/>
      <c r="WBR72" s="102"/>
      <c r="WBS72" s="102"/>
      <c r="WBT72" s="102"/>
      <c r="WBU72" s="102"/>
      <c r="WBV72" s="102"/>
      <c r="WBW72" s="102"/>
      <c r="WBX72" s="102"/>
      <c r="WBY72" s="102"/>
      <c r="WBZ72" s="102"/>
      <c r="WCA72" s="102"/>
      <c r="WCB72" s="102"/>
      <c r="WCC72" s="102"/>
      <c r="WCD72" s="102"/>
      <c r="WCE72" s="102"/>
      <c r="WCF72" s="102"/>
      <c r="WCG72" s="102"/>
      <c r="WCH72" s="102"/>
      <c r="WCI72" s="102"/>
      <c r="WCJ72" s="102"/>
      <c r="WCK72" s="102"/>
      <c r="WCL72" s="102"/>
      <c r="WCM72" s="102"/>
      <c r="WCN72" s="102"/>
      <c r="WCO72" s="102"/>
      <c r="WCP72" s="102"/>
      <c r="WCQ72" s="102"/>
      <c r="WCR72" s="102"/>
      <c r="WCS72" s="102"/>
      <c r="WCT72" s="102"/>
      <c r="WCU72" s="102"/>
      <c r="WCV72" s="102"/>
      <c r="WCW72" s="102"/>
      <c r="WCX72" s="102"/>
      <c r="WCY72" s="102"/>
      <c r="WCZ72" s="102"/>
      <c r="WDA72" s="102"/>
      <c r="WDB72" s="102"/>
      <c r="WDC72" s="102"/>
      <c r="WDD72" s="102"/>
      <c r="WDE72" s="102"/>
      <c r="WDF72" s="102"/>
      <c r="WDG72" s="102"/>
      <c r="WDH72" s="102"/>
      <c r="WDI72" s="102"/>
      <c r="WDJ72" s="102"/>
      <c r="WDK72" s="102"/>
      <c r="WDL72" s="102"/>
      <c r="WDM72" s="102"/>
      <c r="WDN72" s="102"/>
      <c r="WDO72" s="102"/>
      <c r="WDP72" s="102"/>
      <c r="WDQ72" s="102"/>
      <c r="WDR72" s="102"/>
      <c r="WDS72" s="102"/>
      <c r="WDT72" s="102"/>
      <c r="WDU72" s="102"/>
      <c r="WDV72" s="102"/>
      <c r="WDW72" s="102"/>
      <c r="WDX72" s="102"/>
      <c r="WDY72" s="102"/>
      <c r="WDZ72" s="102"/>
      <c r="WEA72" s="102"/>
      <c r="WEB72" s="102"/>
      <c r="WEC72" s="102"/>
      <c r="WED72" s="102"/>
      <c r="WEE72" s="102"/>
      <c r="WEF72" s="102"/>
      <c r="WEG72" s="102"/>
      <c r="WEH72" s="102"/>
      <c r="WEI72" s="102"/>
      <c r="WEJ72" s="102"/>
      <c r="WEK72" s="102"/>
      <c r="WEL72" s="102"/>
      <c r="WEM72" s="102"/>
      <c r="WEN72" s="102"/>
      <c r="WEO72" s="102"/>
      <c r="WEP72" s="102"/>
      <c r="WEQ72" s="102"/>
      <c r="WER72" s="102"/>
      <c r="WES72" s="102"/>
      <c r="WET72" s="102"/>
      <c r="WEU72" s="102"/>
      <c r="WEV72" s="102"/>
      <c r="WEW72" s="102"/>
      <c r="WEX72" s="102"/>
      <c r="WEY72" s="102"/>
      <c r="WEZ72" s="102"/>
      <c r="WFA72" s="102"/>
      <c r="WFB72" s="102"/>
      <c r="WFC72" s="102"/>
      <c r="WFD72" s="102"/>
      <c r="WFE72" s="102"/>
      <c r="WFF72" s="102"/>
      <c r="WFG72" s="102"/>
      <c r="WFH72" s="102"/>
      <c r="WFI72" s="102"/>
      <c r="WFJ72" s="102"/>
      <c r="WFK72" s="102"/>
      <c r="WFL72" s="102"/>
      <c r="WFM72" s="102"/>
      <c r="WFN72" s="102"/>
      <c r="WFO72" s="102"/>
      <c r="WFP72" s="102"/>
      <c r="WFQ72" s="102"/>
      <c r="WFR72" s="102"/>
      <c r="WFS72" s="102"/>
      <c r="WFT72" s="102"/>
      <c r="WFU72" s="102"/>
      <c r="WFV72" s="102"/>
      <c r="WFW72" s="102"/>
      <c r="WFX72" s="102"/>
      <c r="WFY72" s="102"/>
      <c r="WFZ72" s="102"/>
      <c r="WGA72" s="102"/>
      <c r="WGB72" s="102"/>
      <c r="WGC72" s="102"/>
      <c r="WGD72" s="102"/>
      <c r="WGE72" s="102"/>
      <c r="WGF72" s="102"/>
      <c r="WGG72" s="102"/>
      <c r="WGH72" s="102"/>
      <c r="WGI72" s="102"/>
      <c r="WGJ72" s="102"/>
      <c r="WGK72" s="102"/>
      <c r="WGL72" s="102"/>
      <c r="WGM72" s="102"/>
      <c r="WGN72" s="102"/>
      <c r="WGO72" s="102"/>
      <c r="WGP72" s="102"/>
      <c r="WGQ72" s="102"/>
      <c r="WGR72" s="102"/>
      <c r="WGS72" s="102"/>
      <c r="WGT72" s="102"/>
      <c r="WGU72" s="102"/>
      <c r="WGV72" s="102"/>
      <c r="WGW72" s="102"/>
      <c r="WGX72" s="102"/>
      <c r="WGY72" s="102"/>
      <c r="WGZ72" s="102"/>
      <c r="WHA72" s="102"/>
      <c r="WHB72" s="102"/>
      <c r="WHC72" s="102"/>
      <c r="WHD72" s="102"/>
      <c r="WHE72" s="102"/>
      <c r="WHF72" s="102"/>
      <c r="WHG72" s="102"/>
      <c r="WHH72" s="102"/>
      <c r="WHI72" s="102"/>
      <c r="WHJ72" s="102"/>
      <c r="WHK72" s="102"/>
      <c r="WHL72" s="102"/>
      <c r="WHM72" s="102"/>
      <c r="WHN72" s="102"/>
      <c r="WHO72" s="102"/>
      <c r="WHP72" s="102"/>
      <c r="WHQ72" s="102"/>
      <c r="WHR72" s="102"/>
      <c r="WHS72" s="102"/>
      <c r="WHT72" s="102"/>
      <c r="WHU72" s="102"/>
      <c r="WHV72" s="102"/>
      <c r="WHW72" s="102"/>
      <c r="WHX72" s="102"/>
      <c r="WHY72" s="102"/>
      <c r="WHZ72" s="102"/>
      <c r="WIA72" s="102"/>
      <c r="WIB72" s="102"/>
      <c r="WIC72" s="102"/>
      <c r="WID72" s="102"/>
      <c r="WIE72" s="102"/>
      <c r="WIF72" s="102"/>
      <c r="WIG72" s="102"/>
      <c r="WIH72" s="102"/>
      <c r="WII72" s="102"/>
      <c r="WIJ72" s="102"/>
      <c r="WIK72" s="102"/>
      <c r="WIL72" s="102"/>
      <c r="WIM72" s="102"/>
      <c r="WIN72" s="102"/>
      <c r="WIO72" s="102"/>
      <c r="WIP72" s="102"/>
      <c r="WIQ72" s="102"/>
      <c r="WIR72" s="102"/>
      <c r="WIS72" s="102"/>
      <c r="WIT72" s="102"/>
      <c r="WIU72" s="102"/>
      <c r="WIV72" s="102"/>
      <c r="WIW72" s="102"/>
      <c r="WIX72" s="102"/>
      <c r="WIY72" s="102"/>
      <c r="WIZ72" s="102"/>
      <c r="WJA72" s="102"/>
      <c r="WJB72" s="102"/>
      <c r="WJC72" s="102"/>
      <c r="WJD72" s="102"/>
      <c r="WJE72" s="102"/>
      <c r="WJF72" s="102"/>
      <c r="WJG72" s="102"/>
      <c r="WJH72" s="102"/>
      <c r="WJI72" s="102"/>
      <c r="WJJ72" s="102"/>
      <c r="WJK72" s="102"/>
      <c r="WJL72" s="102"/>
      <c r="WJM72" s="102"/>
      <c r="WJN72" s="102"/>
      <c r="WJO72" s="102"/>
      <c r="WJP72" s="102"/>
      <c r="WJQ72" s="102"/>
      <c r="WJR72" s="102"/>
      <c r="WJS72" s="102"/>
      <c r="WJT72" s="102"/>
      <c r="WJU72" s="102"/>
      <c r="WJV72" s="102"/>
      <c r="WJW72" s="102"/>
      <c r="WJX72" s="102"/>
      <c r="WJY72" s="102"/>
      <c r="WJZ72" s="102"/>
      <c r="WKA72" s="102"/>
      <c r="WKB72" s="102"/>
      <c r="WKC72" s="102"/>
      <c r="WKD72" s="102"/>
      <c r="WKE72" s="102"/>
      <c r="WKF72" s="102"/>
      <c r="WKG72" s="102"/>
      <c r="WKH72" s="102"/>
      <c r="WKI72" s="102"/>
      <c r="WKJ72" s="102"/>
      <c r="WKK72" s="102"/>
      <c r="WKL72" s="102"/>
      <c r="WKM72" s="102"/>
      <c r="WKN72" s="102"/>
      <c r="WKO72" s="102"/>
      <c r="WKP72" s="102"/>
      <c r="WKQ72" s="102"/>
      <c r="WKR72" s="102"/>
      <c r="WKS72" s="102"/>
      <c r="WKT72" s="102"/>
      <c r="WKU72" s="102"/>
      <c r="WKV72" s="102"/>
      <c r="WKW72" s="102"/>
      <c r="WKX72" s="102"/>
      <c r="WKY72" s="102"/>
      <c r="WKZ72" s="102"/>
      <c r="WLA72" s="102"/>
      <c r="WLB72" s="102"/>
      <c r="WLC72" s="102"/>
      <c r="WLD72" s="102"/>
      <c r="WLE72" s="102"/>
      <c r="WLF72" s="102"/>
      <c r="WLG72" s="102"/>
      <c r="WLH72" s="102"/>
      <c r="WLI72" s="102"/>
      <c r="WLJ72" s="102"/>
      <c r="WLK72" s="102"/>
      <c r="WLL72" s="102"/>
      <c r="WLM72" s="102"/>
      <c r="WLN72" s="102"/>
      <c r="WLO72" s="102"/>
      <c r="WLP72" s="102"/>
      <c r="WLQ72" s="102"/>
      <c r="WLR72" s="102"/>
      <c r="WLS72" s="102"/>
      <c r="WLT72" s="102"/>
      <c r="WLU72" s="102"/>
      <c r="WLV72" s="102"/>
      <c r="WLW72" s="102"/>
      <c r="WLX72" s="102"/>
      <c r="WLY72" s="102"/>
      <c r="WLZ72" s="102"/>
      <c r="WMA72" s="102"/>
      <c r="WMB72" s="102"/>
      <c r="WMC72" s="102"/>
      <c r="WMD72" s="102"/>
      <c r="WME72" s="102"/>
      <c r="WMF72" s="102"/>
      <c r="WMG72" s="102"/>
      <c r="WMH72" s="102"/>
      <c r="WMI72" s="102"/>
      <c r="WMJ72" s="102"/>
      <c r="WMK72" s="102"/>
      <c r="WML72" s="102"/>
      <c r="WMM72" s="102"/>
      <c r="WMN72" s="102"/>
      <c r="WMO72" s="102"/>
      <c r="WMP72" s="102"/>
      <c r="WMQ72" s="102"/>
      <c r="WMR72" s="102"/>
      <c r="WMS72" s="102"/>
      <c r="WMT72" s="102"/>
      <c r="WMU72" s="102"/>
      <c r="WMV72" s="102"/>
      <c r="WMW72" s="102"/>
      <c r="WMX72" s="102"/>
      <c r="WMY72" s="102"/>
      <c r="WMZ72" s="102"/>
      <c r="WNA72" s="102"/>
      <c r="WNB72" s="102"/>
      <c r="WNC72" s="102"/>
      <c r="WND72" s="102"/>
      <c r="WNE72" s="102"/>
      <c r="WNF72" s="102"/>
      <c r="WNG72" s="102"/>
      <c r="WNH72" s="102"/>
      <c r="WNI72" s="102"/>
      <c r="WNJ72" s="102"/>
      <c r="WNK72" s="102"/>
      <c r="WNL72" s="102"/>
      <c r="WNM72" s="102"/>
      <c r="WNN72" s="102"/>
      <c r="WNO72" s="102"/>
      <c r="WNP72" s="102"/>
      <c r="WNQ72" s="102"/>
      <c r="WNR72" s="102"/>
      <c r="WNS72" s="102"/>
      <c r="WNT72" s="102"/>
      <c r="WNU72" s="102"/>
      <c r="WNV72" s="102"/>
      <c r="WNW72" s="102"/>
      <c r="WNX72" s="102"/>
      <c r="WNY72" s="102"/>
      <c r="WNZ72" s="102"/>
      <c r="WOA72" s="102"/>
      <c r="WOB72" s="102"/>
      <c r="WOC72" s="102"/>
      <c r="WOD72" s="102"/>
      <c r="WOE72" s="102"/>
      <c r="WOF72" s="102"/>
      <c r="WOG72" s="102"/>
      <c r="WOH72" s="102"/>
      <c r="WOI72" s="102"/>
      <c r="WOJ72" s="102"/>
      <c r="WOK72" s="102"/>
      <c r="WOL72" s="102"/>
      <c r="WOM72" s="102"/>
      <c r="WON72" s="102"/>
      <c r="WOO72" s="102"/>
      <c r="WOP72" s="102"/>
      <c r="WOQ72" s="102"/>
      <c r="WOR72" s="102"/>
      <c r="WOS72" s="102"/>
      <c r="WOT72" s="102"/>
      <c r="WOU72" s="102"/>
      <c r="WOV72" s="102"/>
      <c r="WOW72" s="102"/>
      <c r="WOX72" s="102"/>
      <c r="WOY72" s="102"/>
      <c r="WOZ72" s="102"/>
      <c r="WPA72" s="102"/>
      <c r="WPB72" s="102"/>
      <c r="WPC72" s="102"/>
      <c r="WPD72" s="102"/>
      <c r="WPE72" s="102"/>
      <c r="WPF72" s="102"/>
      <c r="WPG72" s="102"/>
      <c r="WPH72" s="102"/>
      <c r="WPI72" s="102"/>
      <c r="WPJ72" s="102"/>
      <c r="WPK72" s="102"/>
      <c r="WPL72" s="102"/>
      <c r="WPM72" s="102"/>
      <c r="WPN72" s="102"/>
      <c r="WPO72" s="102"/>
      <c r="WPP72" s="102"/>
      <c r="WPQ72" s="102"/>
      <c r="WPR72" s="102"/>
      <c r="WPS72" s="102"/>
      <c r="WPT72" s="102"/>
      <c r="WPU72" s="102"/>
      <c r="WPV72" s="102"/>
      <c r="WPW72" s="102"/>
      <c r="WPX72" s="102"/>
      <c r="WPY72" s="102"/>
      <c r="WPZ72" s="102"/>
      <c r="WQA72" s="102"/>
      <c r="WQB72" s="102"/>
      <c r="WQC72" s="102"/>
      <c r="WQD72" s="102"/>
      <c r="WQE72" s="102"/>
      <c r="WQF72" s="102"/>
      <c r="WQG72" s="102"/>
      <c r="WQH72" s="102"/>
      <c r="WQI72" s="102"/>
      <c r="WQJ72" s="102"/>
      <c r="WQK72" s="102"/>
      <c r="WQL72" s="102"/>
      <c r="WQM72" s="102"/>
      <c r="WQN72" s="102"/>
      <c r="WQO72" s="102"/>
      <c r="WQP72" s="102"/>
      <c r="WQQ72" s="102"/>
      <c r="WQR72" s="102"/>
      <c r="WQS72" s="102"/>
      <c r="WQT72" s="102"/>
      <c r="WQU72" s="102"/>
      <c r="WQV72" s="102"/>
      <c r="WQW72" s="102"/>
      <c r="WQX72" s="102"/>
      <c r="WQY72" s="102"/>
      <c r="WQZ72" s="102"/>
      <c r="WRA72" s="102"/>
      <c r="WRB72" s="102"/>
      <c r="WRC72" s="102"/>
      <c r="WRD72" s="102"/>
      <c r="WRE72" s="102"/>
      <c r="WRF72" s="102"/>
      <c r="WRG72" s="102"/>
      <c r="WRH72" s="102"/>
      <c r="WRI72" s="102"/>
      <c r="WRJ72" s="102"/>
      <c r="WRK72" s="102"/>
      <c r="WRL72" s="102"/>
      <c r="WRM72" s="102"/>
      <c r="WRN72" s="102"/>
      <c r="WRO72" s="102"/>
      <c r="WRP72" s="102"/>
      <c r="WRQ72" s="102"/>
      <c r="WRR72" s="102"/>
      <c r="WRS72" s="102"/>
      <c r="WRT72" s="102"/>
      <c r="WRU72" s="102"/>
      <c r="WRV72" s="102"/>
      <c r="WRW72" s="102"/>
      <c r="WRX72" s="102"/>
      <c r="WRY72" s="102"/>
      <c r="WRZ72" s="102"/>
      <c r="WSA72" s="102"/>
      <c r="WSB72" s="102"/>
      <c r="WSC72" s="102"/>
      <c r="WSD72" s="102"/>
      <c r="WSE72" s="102"/>
      <c r="WSF72" s="102"/>
      <c r="WSG72" s="102"/>
      <c r="WSH72" s="102"/>
      <c r="WSI72" s="102"/>
      <c r="WSJ72" s="102"/>
      <c r="WSK72" s="102"/>
      <c r="WSL72" s="102"/>
      <c r="WSM72" s="102"/>
      <c r="WSN72" s="102"/>
      <c r="WSO72" s="102"/>
      <c r="WSP72" s="102"/>
      <c r="WSQ72" s="102"/>
      <c r="WSR72" s="102"/>
      <c r="WSS72" s="102"/>
      <c r="WST72" s="102"/>
      <c r="WSU72" s="102"/>
      <c r="WSV72" s="102"/>
      <c r="WSW72" s="102"/>
      <c r="WSX72" s="102"/>
      <c r="WSY72" s="102"/>
      <c r="WSZ72" s="102"/>
      <c r="WTA72" s="102"/>
      <c r="WTB72" s="102"/>
      <c r="WTC72" s="102"/>
      <c r="WTD72" s="102"/>
      <c r="WTE72" s="102"/>
      <c r="WTF72" s="102"/>
      <c r="WTG72" s="102"/>
      <c r="WTH72" s="102"/>
      <c r="WTI72" s="102"/>
      <c r="WTJ72" s="102"/>
      <c r="WTK72" s="102"/>
      <c r="WTL72" s="102"/>
      <c r="WTM72" s="102"/>
      <c r="WTN72" s="102"/>
      <c r="WTO72" s="102"/>
      <c r="WTP72" s="102"/>
      <c r="WTQ72" s="102"/>
      <c r="WTR72" s="102"/>
      <c r="WTS72" s="102"/>
      <c r="WTT72" s="102"/>
      <c r="WTU72" s="102"/>
      <c r="WTV72" s="102"/>
      <c r="WTW72" s="102"/>
      <c r="WTX72" s="102"/>
      <c r="WTY72" s="102"/>
      <c r="WTZ72" s="102"/>
      <c r="WUA72" s="102"/>
      <c r="WUB72" s="102"/>
      <c r="WUC72" s="102"/>
      <c r="WUD72" s="102"/>
      <c r="WUE72" s="102"/>
      <c r="WUF72" s="102"/>
      <c r="WUG72" s="102"/>
      <c r="WUH72" s="102"/>
      <c r="WUI72" s="102"/>
      <c r="WUJ72" s="102"/>
      <c r="WUK72" s="102"/>
      <c r="WUL72" s="102"/>
      <c r="WUM72" s="102"/>
      <c r="WUN72" s="102"/>
      <c r="WUO72" s="102"/>
      <c r="WUP72" s="102"/>
      <c r="WUQ72" s="102"/>
      <c r="WUR72" s="102"/>
      <c r="WUS72" s="102"/>
      <c r="WUT72" s="102"/>
      <c r="WUU72" s="102"/>
      <c r="WUV72" s="102"/>
      <c r="WUW72" s="102"/>
      <c r="WUX72" s="102"/>
      <c r="WUY72" s="102"/>
      <c r="WUZ72" s="102"/>
      <c r="WVA72" s="102"/>
      <c r="WVB72" s="102"/>
      <c r="WVC72" s="102"/>
      <c r="WVD72" s="102"/>
      <c r="WVE72" s="102"/>
      <c r="WVF72" s="102"/>
      <c r="WVG72" s="102"/>
      <c r="WVH72" s="102"/>
      <c r="WVI72" s="102"/>
      <c r="WVJ72" s="102"/>
      <c r="WVK72" s="102"/>
      <c r="WVL72" s="102"/>
      <c r="WVM72" s="102"/>
      <c r="WVN72" s="102"/>
      <c r="WVO72" s="102"/>
      <c r="WVP72" s="102"/>
      <c r="WVQ72" s="102"/>
      <c r="WVR72" s="102"/>
      <c r="WVS72" s="102"/>
      <c r="WVT72" s="102"/>
      <c r="WVU72" s="102"/>
      <c r="WVV72" s="102"/>
    </row>
    <row r="73" spans="1:16142" ht="12" customHeight="1" x14ac:dyDescent="0.25">
      <c r="A73" s="120" t="s">
        <v>345</v>
      </c>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c r="BG73" s="102"/>
      <c r="BH73" s="102"/>
      <c r="BI73" s="102"/>
      <c r="BJ73" s="102"/>
      <c r="BK73" s="102"/>
      <c r="BL73" s="102"/>
      <c r="BM73" s="102"/>
      <c r="BN73" s="102"/>
      <c r="BO73" s="102"/>
      <c r="BP73" s="102"/>
      <c r="BQ73" s="102"/>
      <c r="BR73" s="102"/>
      <c r="BS73" s="102"/>
      <c r="BT73" s="102"/>
      <c r="BU73" s="102"/>
      <c r="BV73" s="102"/>
      <c r="BW73" s="102"/>
      <c r="BX73" s="102"/>
      <c r="BY73" s="102"/>
      <c r="BZ73" s="102"/>
      <c r="CA73" s="102"/>
      <c r="CB73" s="102"/>
      <c r="CC73" s="102"/>
      <c r="CD73" s="102"/>
      <c r="CE73" s="102"/>
      <c r="CF73" s="102"/>
      <c r="CG73" s="102"/>
      <c r="CH73" s="102"/>
      <c r="CI73" s="102"/>
      <c r="CJ73" s="102"/>
      <c r="CK73" s="102"/>
      <c r="CL73" s="102"/>
      <c r="CM73" s="102"/>
      <c r="CN73" s="102"/>
      <c r="CO73" s="102"/>
      <c r="CP73" s="102"/>
      <c r="CQ73" s="102"/>
      <c r="CR73" s="102"/>
      <c r="CS73" s="102"/>
      <c r="CT73" s="102"/>
      <c r="CU73" s="102"/>
      <c r="CV73" s="102"/>
      <c r="CW73" s="102"/>
      <c r="CX73" s="102"/>
      <c r="CY73" s="102"/>
      <c r="CZ73" s="102"/>
      <c r="DA73" s="102"/>
      <c r="DB73" s="102"/>
      <c r="DC73" s="102"/>
      <c r="DD73" s="102"/>
      <c r="DE73" s="102"/>
      <c r="DF73" s="102"/>
      <c r="DG73" s="102"/>
      <c r="DH73" s="102"/>
      <c r="DI73" s="102"/>
      <c r="DJ73" s="102"/>
      <c r="DK73" s="102"/>
      <c r="DL73" s="102"/>
      <c r="DM73" s="102"/>
      <c r="DN73" s="102"/>
      <c r="DO73" s="102"/>
      <c r="DP73" s="102"/>
      <c r="DQ73" s="102"/>
      <c r="DR73" s="102"/>
      <c r="DS73" s="102"/>
      <c r="DT73" s="102"/>
      <c r="DU73" s="102"/>
      <c r="DV73" s="102"/>
      <c r="DW73" s="102"/>
      <c r="DX73" s="102"/>
      <c r="DY73" s="102"/>
      <c r="DZ73" s="102"/>
      <c r="EA73" s="102"/>
      <c r="EB73" s="102"/>
      <c r="EC73" s="102"/>
      <c r="ED73" s="102"/>
      <c r="EE73" s="102"/>
      <c r="EF73" s="102"/>
      <c r="EG73" s="102"/>
      <c r="EH73" s="102"/>
      <c r="EI73" s="102"/>
      <c r="EJ73" s="102"/>
      <c r="EK73" s="102"/>
      <c r="EL73" s="102"/>
      <c r="EM73" s="102"/>
      <c r="EN73" s="102"/>
      <c r="EO73" s="102"/>
      <c r="EP73" s="102"/>
      <c r="EQ73" s="102"/>
      <c r="ER73" s="102"/>
      <c r="ES73" s="102"/>
      <c r="ET73" s="102"/>
      <c r="EU73" s="102"/>
      <c r="EV73" s="102"/>
      <c r="EW73" s="102"/>
      <c r="EX73" s="102"/>
      <c r="EY73" s="102"/>
      <c r="EZ73" s="102"/>
      <c r="FA73" s="102"/>
      <c r="FB73" s="102"/>
      <c r="FC73" s="102"/>
      <c r="FD73" s="102"/>
      <c r="FE73" s="102"/>
      <c r="FF73" s="102"/>
      <c r="FG73" s="102"/>
      <c r="FH73" s="102"/>
      <c r="FI73" s="102"/>
      <c r="FJ73" s="102"/>
      <c r="FK73" s="102"/>
      <c r="FL73" s="102"/>
      <c r="FM73" s="102"/>
      <c r="FN73" s="102"/>
      <c r="FO73" s="102"/>
      <c r="FP73" s="102"/>
      <c r="FQ73" s="102"/>
      <c r="FR73" s="102"/>
      <c r="FS73" s="102"/>
      <c r="FT73" s="102"/>
      <c r="FU73" s="102"/>
      <c r="FV73" s="102"/>
      <c r="FW73" s="102"/>
      <c r="FX73" s="102"/>
      <c r="FY73" s="102"/>
      <c r="FZ73" s="102"/>
      <c r="GA73" s="102"/>
      <c r="GB73" s="102"/>
      <c r="GC73" s="102"/>
      <c r="GD73" s="102"/>
      <c r="GE73" s="102"/>
      <c r="GF73" s="102"/>
      <c r="GG73" s="102"/>
      <c r="GH73" s="102"/>
      <c r="GI73" s="102"/>
      <c r="GJ73" s="102"/>
      <c r="GK73" s="102"/>
      <c r="GL73" s="102"/>
      <c r="GM73" s="102"/>
      <c r="GN73" s="102"/>
      <c r="GO73" s="102"/>
      <c r="GP73" s="102"/>
      <c r="GQ73" s="102"/>
      <c r="GR73" s="102"/>
      <c r="GS73" s="102"/>
      <c r="GT73" s="102"/>
      <c r="GU73" s="102"/>
      <c r="GV73" s="102"/>
      <c r="GW73" s="102"/>
      <c r="GX73" s="102"/>
      <c r="GY73" s="102"/>
      <c r="GZ73" s="102"/>
      <c r="HA73" s="102"/>
      <c r="HB73" s="102"/>
      <c r="HC73" s="102"/>
      <c r="HD73" s="102"/>
      <c r="HE73" s="102"/>
      <c r="HF73" s="102"/>
      <c r="HG73" s="102"/>
      <c r="HH73" s="102"/>
      <c r="HI73" s="102"/>
      <c r="HJ73" s="102"/>
      <c r="HK73" s="102"/>
      <c r="HL73" s="102"/>
      <c r="HM73" s="102"/>
      <c r="HN73" s="102"/>
      <c r="HO73" s="102"/>
      <c r="HP73" s="102"/>
      <c r="HQ73" s="102"/>
      <c r="HR73" s="102"/>
      <c r="HS73" s="102"/>
      <c r="HT73" s="102"/>
      <c r="HU73" s="102"/>
      <c r="HV73" s="102"/>
      <c r="HW73" s="102"/>
      <c r="HX73" s="102"/>
      <c r="HY73" s="102"/>
      <c r="HZ73" s="102"/>
      <c r="IA73" s="102"/>
      <c r="IB73" s="102"/>
      <c r="IC73" s="102"/>
      <c r="ID73" s="102"/>
      <c r="IE73" s="102"/>
      <c r="IF73" s="102"/>
      <c r="IG73" s="102"/>
      <c r="IH73" s="102"/>
      <c r="II73" s="102"/>
      <c r="IJ73" s="102"/>
      <c r="IK73" s="102"/>
      <c r="IL73" s="102"/>
      <c r="IM73" s="102"/>
      <c r="IN73" s="102"/>
      <c r="IO73" s="102"/>
      <c r="IP73" s="102"/>
      <c r="IQ73" s="102"/>
      <c r="IR73" s="102"/>
      <c r="IS73" s="102"/>
      <c r="IT73" s="102"/>
      <c r="IU73" s="102"/>
      <c r="IV73" s="102"/>
      <c r="IW73" s="102"/>
      <c r="IX73" s="102"/>
      <c r="IY73" s="102"/>
      <c r="IZ73" s="102"/>
      <c r="JA73" s="102"/>
      <c r="JB73" s="102"/>
      <c r="JC73" s="102"/>
      <c r="JD73" s="102"/>
      <c r="JE73" s="102"/>
      <c r="JF73" s="102"/>
      <c r="JG73" s="102"/>
      <c r="JH73" s="102"/>
      <c r="JI73" s="102"/>
      <c r="JJ73" s="102"/>
      <c r="JK73" s="102"/>
      <c r="JL73" s="102"/>
      <c r="JM73" s="102"/>
      <c r="JN73" s="102"/>
      <c r="JO73" s="102"/>
      <c r="JP73" s="102"/>
      <c r="JQ73" s="102"/>
      <c r="JR73" s="102"/>
      <c r="JS73" s="102"/>
      <c r="JT73" s="102"/>
      <c r="JU73" s="102"/>
      <c r="JV73" s="102"/>
      <c r="JW73" s="102"/>
      <c r="JX73" s="102"/>
      <c r="JY73" s="102"/>
      <c r="JZ73" s="102"/>
      <c r="KA73" s="102"/>
      <c r="KB73" s="102"/>
      <c r="KC73" s="102"/>
      <c r="KD73" s="102"/>
      <c r="KE73" s="102"/>
      <c r="KF73" s="102"/>
      <c r="KG73" s="102"/>
      <c r="KH73" s="102"/>
      <c r="KI73" s="102"/>
      <c r="KJ73" s="102"/>
      <c r="KK73" s="102"/>
      <c r="KL73" s="102"/>
      <c r="KM73" s="102"/>
      <c r="KN73" s="102"/>
      <c r="KO73" s="102"/>
      <c r="KP73" s="102"/>
      <c r="KQ73" s="102"/>
      <c r="KR73" s="102"/>
      <c r="KS73" s="102"/>
      <c r="KT73" s="102"/>
      <c r="KU73" s="102"/>
      <c r="KV73" s="102"/>
      <c r="KW73" s="102"/>
      <c r="KX73" s="102"/>
      <c r="KY73" s="102"/>
      <c r="KZ73" s="102"/>
      <c r="LA73" s="102"/>
      <c r="LB73" s="102"/>
      <c r="LC73" s="102"/>
      <c r="LD73" s="102"/>
      <c r="LE73" s="102"/>
      <c r="LF73" s="102"/>
      <c r="LG73" s="102"/>
      <c r="LH73" s="102"/>
      <c r="LI73" s="102"/>
      <c r="LJ73" s="102"/>
      <c r="LK73" s="102"/>
      <c r="LL73" s="102"/>
      <c r="LM73" s="102"/>
      <c r="LN73" s="102"/>
      <c r="LO73" s="102"/>
      <c r="LP73" s="102"/>
      <c r="LQ73" s="102"/>
      <c r="LR73" s="102"/>
      <c r="LS73" s="102"/>
      <c r="LT73" s="102"/>
      <c r="LU73" s="102"/>
      <c r="LV73" s="102"/>
      <c r="LW73" s="102"/>
      <c r="LX73" s="102"/>
      <c r="LY73" s="102"/>
      <c r="LZ73" s="102"/>
      <c r="MA73" s="102"/>
      <c r="MB73" s="102"/>
      <c r="MC73" s="102"/>
      <c r="MD73" s="102"/>
      <c r="ME73" s="102"/>
      <c r="MF73" s="102"/>
      <c r="MG73" s="102"/>
      <c r="MH73" s="102"/>
      <c r="MI73" s="102"/>
      <c r="MJ73" s="102"/>
      <c r="MK73" s="102"/>
      <c r="ML73" s="102"/>
      <c r="MM73" s="102"/>
      <c r="MN73" s="102"/>
      <c r="MO73" s="102"/>
      <c r="MP73" s="102"/>
      <c r="MQ73" s="102"/>
      <c r="MR73" s="102"/>
      <c r="MS73" s="102"/>
      <c r="MT73" s="102"/>
      <c r="MU73" s="102"/>
      <c r="MV73" s="102"/>
      <c r="MW73" s="102"/>
      <c r="MX73" s="102"/>
      <c r="MY73" s="102"/>
      <c r="MZ73" s="102"/>
      <c r="NA73" s="102"/>
      <c r="NB73" s="102"/>
      <c r="NC73" s="102"/>
      <c r="ND73" s="102"/>
      <c r="NE73" s="102"/>
      <c r="NF73" s="102"/>
      <c r="NG73" s="102"/>
      <c r="NH73" s="102"/>
      <c r="NI73" s="102"/>
      <c r="NJ73" s="102"/>
      <c r="NK73" s="102"/>
      <c r="NL73" s="102"/>
      <c r="NM73" s="102"/>
      <c r="NN73" s="102"/>
      <c r="NO73" s="102"/>
      <c r="NP73" s="102"/>
      <c r="NQ73" s="102"/>
      <c r="NR73" s="102"/>
      <c r="NS73" s="102"/>
      <c r="NT73" s="102"/>
      <c r="NU73" s="102"/>
      <c r="NV73" s="102"/>
      <c r="NW73" s="102"/>
      <c r="NX73" s="102"/>
      <c r="NY73" s="102"/>
      <c r="NZ73" s="102"/>
      <c r="OA73" s="102"/>
      <c r="OB73" s="102"/>
      <c r="OC73" s="102"/>
      <c r="OD73" s="102"/>
      <c r="OE73" s="102"/>
      <c r="OF73" s="102"/>
      <c r="OG73" s="102"/>
      <c r="OH73" s="102"/>
      <c r="OI73" s="102"/>
      <c r="OJ73" s="102"/>
      <c r="OK73" s="102"/>
      <c r="OL73" s="102"/>
      <c r="OM73" s="102"/>
      <c r="ON73" s="102"/>
      <c r="OO73" s="102"/>
      <c r="OP73" s="102"/>
      <c r="OQ73" s="102"/>
      <c r="OR73" s="102"/>
      <c r="OS73" s="102"/>
      <c r="OT73" s="102"/>
      <c r="OU73" s="102"/>
      <c r="OV73" s="102"/>
      <c r="OW73" s="102"/>
      <c r="OX73" s="102"/>
      <c r="OY73" s="102"/>
      <c r="OZ73" s="102"/>
      <c r="PA73" s="102"/>
      <c r="PB73" s="102"/>
      <c r="PC73" s="102"/>
      <c r="PD73" s="102"/>
      <c r="PE73" s="102"/>
      <c r="PF73" s="102"/>
      <c r="PG73" s="102"/>
      <c r="PH73" s="102"/>
      <c r="PI73" s="102"/>
      <c r="PJ73" s="102"/>
      <c r="PK73" s="102"/>
      <c r="PL73" s="102"/>
      <c r="PM73" s="102"/>
      <c r="PN73" s="102"/>
      <c r="PO73" s="102"/>
      <c r="PP73" s="102"/>
      <c r="PQ73" s="102"/>
      <c r="PR73" s="102"/>
      <c r="PS73" s="102"/>
      <c r="PT73" s="102"/>
      <c r="PU73" s="102"/>
      <c r="PV73" s="102"/>
      <c r="PW73" s="102"/>
      <c r="PX73" s="102"/>
      <c r="PY73" s="102"/>
      <c r="PZ73" s="102"/>
      <c r="QA73" s="102"/>
      <c r="QB73" s="102"/>
      <c r="QC73" s="102"/>
      <c r="QD73" s="102"/>
      <c r="QE73" s="102"/>
      <c r="QF73" s="102"/>
      <c r="QG73" s="102"/>
      <c r="QH73" s="102"/>
      <c r="QI73" s="102"/>
      <c r="QJ73" s="102"/>
      <c r="QK73" s="102"/>
      <c r="QL73" s="102"/>
      <c r="QM73" s="102"/>
      <c r="QN73" s="102"/>
      <c r="QO73" s="102"/>
      <c r="QP73" s="102"/>
      <c r="QQ73" s="102"/>
      <c r="QR73" s="102"/>
      <c r="QS73" s="102"/>
      <c r="QT73" s="102"/>
      <c r="QU73" s="102"/>
      <c r="QV73" s="102"/>
      <c r="QW73" s="102"/>
      <c r="QX73" s="102"/>
      <c r="QY73" s="102"/>
      <c r="QZ73" s="102"/>
      <c r="RA73" s="102"/>
      <c r="RB73" s="102"/>
      <c r="RC73" s="102"/>
      <c r="RD73" s="102"/>
      <c r="RE73" s="102"/>
      <c r="RF73" s="102"/>
      <c r="RG73" s="102"/>
      <c r="RH73" s="102"/>
      <c r="RI73" s="102"/>
      <c r="RJ73" s="102"/>
      <c r="RK73" s="102"/>
      <c r="RL73" s="102"/>
      <c r="RM73" s="102"/>
      <c r="RN73" s="102"/>
      <c r="RO73" s="102"/>
      <c r="RP73" s="102"/>
      <c r="RQ73" s="102"/>
      <c r="RR73" s="102"/>
      <c r="RS73" s="102"/>
      <c r="RT73" s="102"/>
      <c r="RU73" s="102"/>
      <c r="RV73" s="102"/>
      <c r="RW73" s="102"/>
      <c r="RX73" s="102"/>
      <c r="RY73" s="102"/>
      <c r="RZ73" s="102"/>
      <c r="SA73" s="102"/>
      <c r="SB73" s="102"/>
      <c r="SC73" s="102"/>
      <c r="SD73" s="102"/>
      <c r="SE73" s="102"/>
      <c r="SF73" s="102"/>
      <c r="SG73" s="102"/>
      <c r="SH73" s="102"/>
      <c r="SI73" s="102"/>
      <c r="SJ73" s="102"/>
      <c r="SK73" s="102"/>
      <c r="SL73" s="102"/>
      <c r="SM73" s="102"/>
      <c r="SN73" s="102"/>
      <c r="SO73" s="102"/>
      <c r="SP73" s="102"/>
      <c r="SQ73" s="102"/>
      <c r="SR73" s="102"/>
      <c r="SS73" s="102"/>
      <c r="ST73" s="102"/>
      <c r="SU73" s="102"/>
      <c r="SV73" s="102"/>
      <c r="SW73" s="102"/>
      <c r="SX73" s="102"/>
      <c r="SY73" s="102"/>
      <c r="SZ73" s="102"/>
      <c r="TA73" s="102"/>
      <c r="TB73" s="102"/>
      <c r="TC73" s="102"/>
      <c r="TD73" s="102"/>
      <c r="TE73" s="102"/>
      <c r="TF73" s="102"/>
      <c r="TG73" s="102"/>
      <c r="TH73" s="102"/>
      <c r="TI73" s="102"/>
      <c r="TJ73" s="102"/>
      <c r="TK73" s="102"/>
      <c r="TL73" s="102"/>
      <c r="TM73" s="102"/>
      <c r="TN73" s="102"/>
      <c r="TO73" s="102"/>
      <c r="TP73" s="102"/>
      <c r="TQ73" s="102"/>
      <c r="TR73" s="102"/>
      <c r="TS73" s="102"/>
      <c r="TT73" s="102"/>
      <c r="TU73" s="102"/>
      <c r="TV73" s="102"/>
      <c r="TW73" s="102"/>
      <c r="TX73" s="102"/>
      <c r="TY73" s="102"/>
      <c r="TZ73" s="102"/>
      <c r="UA73" s="102"/>
      <c r="UB73" s="102"/>
      <c r="UC73" s="102"/>
      <c r="UD73" s="102"/>
      <c r="UE73" s="102"/>
      <c r="UF73" s="102"/>
      <c r="UG73" s="102"/>
      <c r="UH73" s="102"/>
      <c r="UI73" s="102"/>
      <c r="UJ73" s="102"/>
      <c r="UK73" s="102"/>
      <c r="UL73" s="102"/>
      <c r="UM73" s="102"/>
      <c r="UN73" s="102"/>
      <c r="UO73" s="102"/>
      <c r="UP73" s="102"/>
      <c r="UQ73" s="102"/>
      <c r="UR73" s="102"/>
      <c r="US73" s="102"/>
      <c r="UT73" s="102"/>
      <c r="UU73" s="102"/>
      <c r="UV73" s="102"/>
      <c r="UW73" s="102"/>
      <c r="UX73" s="102"/>
      <c r="UY73" s="102"/>
      <c r="UZ73" s="102"/>
      <c r="VA73" s="102"/>
      <c r="VB73" s="102"/>
      <c r="VC73" s="102"/>
      <c r="VD73" s="102"/>
      <c r="VE73" s="102"/>
      <c r="VF73" s="102"/>
      <c r="VG73" s="102"/>
      <c r="VH73" s="102"/>
      <c r="VI73" s="102"/>
      <c r="VJ73" s="102"/>
      <c r="VK73" s="102"/>
      <c r="VL73" s="102"/>
      <c r="VM73" s="102"/>
      <c r="VN73" s="102"/>
      <c r="VO73" s="102"/>
      <c r="VP73" s="102"/>
      <c r="VQ73" s="102"/>
      <c r="VR73" s="102"/>
      <c r="VS73" s="102"/>
      <c r="VT73" s="102"/>
      <c r="VU73" s="102"/>
      <c r="VV73" s="102"/>
      <c r="VW73" s="102"/>
      <c r="VX73" s="102"/>
      <c r="VY73" s="102"/>
      <c r="VZ73" s="102"/>
      <c r="WA73" s="102"/>
      <c r="WB73" s="102"/>
      <c r="WC73" s="102"/>
      <c r="WD73" s="102"/>
      <c r="WE73" s="102"/>
      <c r="WF73" s="102"/>
      <c r="WG73" s="102"/>
      <c r="WH73" s="102"/>
      <c r="WI73" s="102"/>
      <c r="WJ73" s="102"/>
      <c r="WK73" s="102"/>
      <c r="WL73" s="102"/>
      <c r="WM73" s="102"/>
      <c r="WN73" s="102"/>
      <c r="WO73" s="102"/>
      <c r="WP73" s="102"/>
      <c r="WQ73" s="102"/>
      <c r="WR73" s="102"/>
      <c r="WS73" s="102"/>
      <c r="WT73" s="102"/>
      <c r="WU73" s="102"/>
      <c r="WV73" s="102"/>
      <c r="WW73" s="102"/>
      <c r="WX73" s="102"/>
      <c r="WY73" s="102"/>
      <c r="WZ73" s="102"/>
      <c r="XA73" s="102"/>
      <c r="XB73" s="102"/>
      <c r="XC73" s="102"/>
      <c r="XD73" s="102"/>
      <c r="XE73" s="102"/>
      <c r="XF73" s="102"/>
      <c r="XG73" s="102"/>
      <c r="XH73" s="102"/>
      <c r="XI73" s="102"/>
      <c r="XJ73" s="102"/>
      <c r="XK73" s="102"/>
      <c r="XL73" s="102"/>
      <c r="XM73" s="102"/>
      <c r="XN73" s="102"/>
      <c r="XO73" s="102"/>
      <c r="XP73" s="102"/>
      <c r="XQ73" s="102"/>
      <c r="XR73" s="102"/>
      <c r="XS73" s="102"/>
      <c r="XT73" s="102"/>
      <c r="XU73" s="102"/>
      <c r="XV73" s="102"/>
      <c r="XW73" s="102"/>
      <c r="XX73" s="102"/>
      <c r="XY73" s="102"/>
      <c r="XZ73" s="102"/>
      <c r="YA73" s="102"/>
      <c r="YB73" s="102"/>
      <c r="YC73" s="102"/>
      <c r="YD73" s="102"/>
      <c r="YE73" s="102"/>
      <c r="YF73" s="102"/>
      <c r="YG73" s="102"/>
      <c r="YH73" s="102"/>
      <c r="YI73" s="102"/>
      <c r="YJ73" s="102"/>
      <c r="YK73" s="102"/>
      <c r="YL73" s="102"/>
      <c r="YM73" s="102"/>
      <c r="YN73" s="102"/>
      <c r="YO73" s="102"/>
      <c r="YP73" s="102"/>
      <c r="YQ73" s="102"/>
      <c r="YR73" s="102"/>
      <c r="YS73" s="102"/>
      <c r="YT73" s="102"/>
      <c r="YU73" s="102"/>
      <c r="YV73" s="102"/>
      <c r="YW73" s="102"/>
      <c r="YX73" s="102"/>
      <c r="YY73" s="102"/>
      <c r="YZ73" s="102"/>
      <c r="ZA73" s="102"/>
      <c r="ZB73" s="102"/>
      <c r="ZC73" s="102"/>
      <c r="ZD73" s="102"/>
      <c r="ZE73" s="102"/>
      <c r="ZF73" s="102"/>
      <c r="ZG73" s="102"/>
      <c r="ZH73" s="102"/>
      <c r="ZI73" s="102"/>
      <c r="ZJ73" s="102"/>
      <c r="ZK73" s="102"/>
      <c r="ZL73" s="102"/>
      <c r="ZM73" s="102"/>
      <c r="ZN73" s="102"/>
      <c r="ZO73" s="102"/>
      <c r="ZP73" s="102"/>
      <c r="ZQ73" s="102"/>
      <c r="ZR73" s="102"/>
      <c r="ZS73" s="102"/>
      <c r="ZT73" s="102"/>
      <c r="ZU73" s="102"/>
      <c r="ZV73" s="102"/>
      <c r="ZW73" s="102"/>
      <c r="ZX73" s="102"/>
      <c r="ZY73" s="102"/>
      <c r="ZZ73" s="102"/>
      <c r="AAA73" s="102"/>
      <c r="AAB73" s="102"/>
      <c r="AAC73" s="102"/>
      <c r="AAD73" s="102"/>
      <c r="AAE73" s="102"/>
      <c r="AAF73" s="102"/>
      <c r="AAG73" s="102"/>
      <c r="AAH73" s="102"/>
      <c r="AAI73" s="102"/>
      <c r="AAJ73" s="102"/>
      <c r="AAK73" s="102"/>
      <c r="AAL73" s="102"/>
      <c r="AAM73" s="102"/>
      <c r="AAN73" s="102"/>
      <c r="AAO73" s="102"/>
      <c r="AAP73" s="102"/>
      <c r="AAQ73" s="102"/>
      <c r="AAR73" s="102"/>
      <c r="AAS73" s="102"/>
      <c r="AAT73" s="102"/>
      <c r="AAU73" s="102"/>
      <c r="AAV73" s="102"/>
      <c r="AAW73" s="102"/>
      <c r="AAX73" s="102"/>
      <c r="AAY73" s="102"/>
      <c r="AAZ73" s="102"/>
      <c r="ABA73" s="102"/>
      <c r="ABB73" s="102"/>
      <c r="ABC73" s="102"/>
      <c r="ABD73" s="102"/>
      <c r="ABE73" s="102"/>
      <c r="ABF73" s="102"/>
      <c r="ABG73" s="102"/>
      <c r="ABH73" s="102"/>
      <c r="ABI73" s="102"/>
      <c r="ABJ73" s="102"/>
      <c r="ABK73" s="102"/>
      <c r="ABL73" s="102"/>
      <c r="ABM73" s="102"/>
      <c r="ABN73" s="102"/>
      <c r="ABO73" s="102"/>
      <c r="ABP73" s="102"/>
      <c r="ABQ73" s="102"/>
      <c r="ABR73" s="102"/>
      <c r="ABS73" s="102"/>
      <c r="ABT73" s="102"/>
      <c r="ABU73" s="102"/>
      <c r="ABV73" s="102"/>
      <c r="ABW73" s="102"/>
      <c r="ABX73" s="102"/>
      <c r="ABY73" s="102"/>
      <c r="ABZ73" s="102"/>
      <c r="ACA73" s="102"/>
      <c r="ACB73" s="102"/>
      <c r="ACC73" s="102"/>
      <c r="ACD73" s="102"/>
      <c r="ACE73" s="102"/>
      <c r="ACF73" s="102"/>
      <c r="ACG73" s="102"/>
      <c r="ACH73" s="102"/>
      <c r="ACI73" s="102"/>
      <c r="ACJ73" s="102"/>
      <c r="ACK73" s="102"/>
      <c r="ACL73" s="102"/>
      <c r="ACM73" s="102"/>
      <c r="ACN73" s="102"/>
      <c r="ACO73" s="102"/>
      <c r="ACP73" s="102"/>
      <c r="ACQ73" s="102"/>
      <c r="ACR73" s="102"/>
      <c r="ACS73" s="102"/>
      <c r="ACT73" s="102"/>
      <c r="ACU73" s="102"/>
      <c r="ACV73" s="102"/>
      <c r="ACW73" s="102"/>
      <c r="ACX73" s="102"/>
      <c r="ACY73" s="102"/>
      <c r="ACZ73" s="102"/>
      <c r="ADA73" s="102"/>
      <c r="ADB73" s="102"/>
      <c r="ADC73" s="102"/>
      <c r="ADD73" s="102"/>
      <c r="ADE73" s="102"/>
      <c r="ADF73" s="102"/>
      <c r="ADG73" s="102"/>
      <c r="ADH73" s="102"/>
      <c r="ADI73" s="102"/>
      <c r="ADJ73" s="102"/>
      <c r="ADK73" s="102"/>
      <c r="ADL73" s="102"/>
      <c r="ADM73" s="102"/>
      <c r="ADN73" s="102"/>
      <c r="ADO73" s="102"/>
      <c r="ADP73" s="102"/>
      <c r="ADQ73" s="102"/>
      <c r="ADR73" s="102"/>
      <c r="ADS73" s="102"/>
      <c r="ADT73" s="102"/>
      <c r="ADU73" s="102"/>
      <c r="ADV73" s="102"/>
      <c r="ADW73" s="102"/>
      <c r="ADX73" s="102"/>
      <c r="ADY73" s="102"/>
      <c r="ADZ73" s="102"/>
      <c r="AEA73" s="102"/>
      <c r="AEB73" s="102"/>
      <c r="AEC73" s="102"/>
      <c r="AED73" s="102"/>
      <c r="AEE73" s="102"/>
      <c r="AEF73" s="102"/>
      <c r="AEG73" s="102"/>
      <c r="AEH73" s="102"/>
      <c r="AEI73" s="102"/>
      <c r="AEJ73" s="102"/>
      <c r="AEK73" s="102"/>
      <c r="AEL73" s="102"/>
      <c r="AEM73" s="102"/>
      <c r="AEN73" s="102"/>
      <c r="AEO73" s="102"/>
      <c r="AEP73" s="102"/>
      <c r="AEQ73" s="102"/>
      <c r="AER73" s="102"/>
      <c r="AES73" s="102"/>
      <c r="AET73" s="102"/>
      <c r="AEU73" s="102"/>
      <c r="AEV73" s="102"/>
      <c r="AEW73" s="102"/>
      <c r="AEX73" s="102"/>
      <c r="AEY73" s="102"/>
      <c r="AEZ73" s="102"/>
      <c r="AFA73" s="102"/>
      <c r="AFB73" s="102"/>
      <c r="AFC73" s="102"/>
      <c r="AFD73" s="102"/>
      <c r="AFE73" s="102"/>
      <c r="AFF73" s="102"/>
      <c r="AFG73" s="102"/>
      <c r="AFH73" s="102"/>
      <c r="AFI73" s="102"/>
      <c r="AFJ73" s="102"/>
      <c r="AFK73" s="102"/>
      <c r="AFL73" s="102"/>
      <c r="AFM73" s="102"/>
      <c r="AFN73" s="102"/>
      <c r="AFO73" s="102"/>
      <c r="AFP73" s="102"/>
      <c r="AFQ73" s="102"/>
      <c r="AFR73" s="102"/>
      <c r="AFS73" s="102"/>
      <c r="AFT73" s="102"/>
      <c r="AFU73" s="102"/>
      <c r="AFV73" s="102"/>
      <c r="AFW73" s="102"/>
      <c r="AFX73" s="102"/>
      <c r="AFY73" s="102"/>
      <c r="AFZ73" s="102"/>
      <c r="AGA73" s="102"/>
      <c r="AGB73" s="102"/>
      <c r="AGC73" s="102"/>
      <c r="AGD73" s="102"/>
      <c r="AGE73" s="102"/>
      <c r="AGF73" s="102"/>
      <c r="AGG73" s="102"/>
      <c r="AGH73" s="102"/>
      <c r="AGI73" s="102"/>
      <c r="AGJ73" s="102"/>
      <c r="AGK73" s="102"/>
      <c r="AGL73" s="102"/>
      <c r="AGM73" s="102"/>
      <c r="AGN73" s="102"/>
      <c r="AGO73" s="102"/>
      <c r="AGP73" s="102"/>
      <c r="AGQ73" s="102"/>
      <c r="AGR73" s="102"/>
      <c r="AGS73" s="102"/>
      <c r="AGT73" s="102"/>
      <c r="AGU73" s="102"/>
      <c r="AGV73" s="102"/>
      <c r="AGW73" s="102"/>
      <c r="AGX73" s="102"/>
      <c r="AGY73" s="102"/>
      <c r="AGZ73" s="102"/>
      <c r="AHA73" s="102"/>
      <c r="AHB73" s="102"/>
      <c r="AHC73" s="102"/>
      <c r="AHD73" s="102"/>
      <c r="AHE73" s="102"/>
      <c r="AHF73" s="102"/>
      <c r="AHG73" s="102"/>
      <c r="AHH73" s="102"/>
      <c r="AHI73" s="102"/>
      <c r="AHJ73" s="102"/>
      <c r="AHK73" s="102"/>
      <c r="AHL73" s="102"/>
      <c r="AHM73" s="102"/>
      <c r="AHN73" s="102"/>
      <c r="AHO73" s="102"/>
      <c r="AHP73" s="102"/>
      <c r="AHQ73" s="102"/>
      <c r="AHR73" s="102"/>
      <c r="AHS73" s="102"/>
      <c r="AHT73" s="102"/>
      <c r="AHU73" s="102"/>
      <c r="AHV73" s="102"/>
      <c r="AHW73" s="102"/>
      <c r="AHX73" s="102"/>
      <c r="AHY73" s="102"/>
      <c r="AHZ73" s="102"/>
      <c r="AIA73" s="102"/>
      <c r="AIB73" s="102"/>
      <c r="AIC73" s="102"/>
      <c r="AID73" s="102"/>
      <c r="AIE73" s="102"/>
      <c r="AIF73" s="102"/>
      <c r="AIG73" s="102"/>
      <c r="AIH73" s="102"/>
      <c r="AII73" s="102"/>
      <c r="AIJ73" s="102"/>
      <c r="AIK73" s="102"/>
      <c r="AIL73" s="102"/>
      <c r="AIM73" s="102"/>
      <c r="AIN73" s="102"/>
      <c r="AIO73" s="102"/>
      <c r="AIP73" s="102"/>
      <c r="AIQ73" s="102"/>
      <c r="AIR73" s="102"/>
      <c r="AIS73" s="102"/>
      <c r="AIT73" s="102"/>
      <c r="AIU73" s="102"/>
      <c r="AIV73" s="102"/>
      <c r="AIW73" s="102"/>
      <c r="AIX73" s="102"/>
      <c r="AIY73" s="102"/>
      <c r="AIZ73" s="102"/>
      <c r="AJA73" s="102"/>
      <c r="AJB73" s="102"/>
      <c r="AJC73" s="102"/>
      <c r="AJD73" s="102"/>
      <c r="AJE73" s="102"/>
      <c r="AJF73" s="102"/>
      <c r="AJG73" s="102"/>
      <c r="AJH73" s="102"/>
      <c r="AJI73" s="102"/>
      <c r="AJJ73" s="102"/>
      <c r="AJK73" s="102"/>
      <c r="AJL73" s="102"/>
      <c r="AJM73" s="102"/>
      <c r="AJN73" s="102"/>
      <c r="AJO73" s="102"/>
      <c r="AJP73" s="102"/>
      <c r="AJQ73" s="102"/>
      <c r="AJR73" s="102"/>
      <c r="AJS73" s="102"/>
      <c r="AJT73" s="102"/>
      <c r="AJU73" s="102"/>
      <c r="AJV73" s="102"/>
      <c r="AJW73" s="102"/>
      <c r="AJX73" s="102"/>
      <c r="AJY73" s="102"/>
      <c r="AJZ73" s="102"/>
      <c r="AKA73" s="102"/>
      <c r="AKB73" s="102"/>
      <c r="AKC73" s="102"/>
      <c r="AKD73" s="102"/>
      <c r="AKE73" s="102"/>
      <c r="AKF73" s="102"/>
      <c r="AKG73" s="102"/>
      <c r="AKH73" s="102"/>
      <c r="AKI73" s="102"/>
      <c r="AKJ73" s="102"/>
      <c r="AKK73" s="102"/>
      <c r="AKL73" s="102"/>
      <c r="AKM73" s="102"/>
      <c r="AKN73" s="102"/>
      <c r="AKO73" s="102"/>
      <c r="AKP73" s="102"/>
      <c r="AKQ73" s="102"/>
      <c r="AKR73" s="102"/>
      <c r="AKS73" s="102"/>
      <c r="AKT73" s="102"/>
      <c r="AKU73" s="102"/>
      <c r="AKV73" s="102"/>
      <c r="AKW73" s="102"/>
      <c r="AKX73" s="102"/>
      <c r="AKY73" s="102"/>
      <c r="AKZ73" s="102"/>
      <c r="ALA73" s="102"/>
      <c r="ALB73" s="102"/>
      <c r="ALC73" s="102"/>
      <c r="ALD73" s="102"/>
      <c r="ALE73" s="102"/>
      <c r="ALF73" s="102"/>
      <c r="ALG73" s="102"/>
      <c r="ALH73" s="102"/>
      <c r="ALI73" s="102"/>
      <c r="ALJ73" s="102"/>
      <c r="ALK73" s="102"/>
      <c r="ALL73" s="102"/>
      <c r="ALM73" s="102"/>
      <c r="ALN73" s="102"/>
      <c r="ALO73" s="102"/>
      <c r="ALP73" s="102"/>
      <c r="ALQ73" s="102"/>
      <c r="ALR73" s="102"/>
      <c r="ALS73" s="102"/>
      <c r="ALT73" s="102"/>
      <c r="ALU73" s="102"/>
      <c r="ALV73" s="102"/>
      <c r="ALW73" s="102"/>
      <c r="ALX73" s="102"/>
      <c r="ALY73" s="102"/>
      <c r="ALZ73" s="102"/>
      <c r="AMA73" s="102"/>
      <c r="AMB73" s="102"/>
      <c r="AMC73" s="102"/>
      <c r="AMD73" s="102"/>
      <c r="AME73" s="102"/>
      <c r="AMF73" s="102"/>
      <c r="AMG73" s="102"/>
      <c r="AMH73" s="102"/>
      <c r="AMI73" s="102"/>
      <c r="AMJ73" s="102"/>
      <c r="AMK73" s="102"/>
      <c r="AML73" s="102"/>
      <c r="AMM73" s="102"/>
      <c r="AMN73" s="102"/>
      <c r="AMO73" s="102"/>
      <c r="AMP73" s="102"/>
      <c r="AMQ73" s="102"/>
      <c r="AMR73" s="102"/>
      <c r="AMS73" s="102"/>
      <c r="AMT73" s="102"/>
      <c r="AMU73" s="102"/>
      <c r="AMV73" s="102"/>
      <c r="AMW73" s="102"/>
      <c r="AMX73" s="102"/>
      <c r="AMY73" s="102"/>
      <c r="AMZ73" s="102"/>
      <c r="ANA73" s="102"/>
      <c r="ANB73" s="102"/>
      <c r="ANC73" s="102"/>
      <c r="AND73" s="102"/>
      <c r="ANE73" s="102"/>
      <c r="ANF73" s="102"/>
      <c r="ANG73" s="102"/>
      <c r="ANH73" s="102"/>
      <c r="ANI73" s="102"/>
      <c r="ANJ73" s="102"/>
      <c r="ANK73" s="102"/>
      <c r="ANL73" s="102"/>
      <c r="ANM73" s="102"/>
      <c r="ANN73" s="102"/>
      <c r="ANO73" s="102"/>
      <c r="ANP73" s="102"/>
      <c r="ANQ73" s="102"/>
      <c r="ANR73" s="102"/>
      <c r="ANS73" s="102"/>
      <c r="ANT73" s="102"/>
      <c r="ANU73" s="102"/>
      <c r="ANV73" s="102"/>
      <c r="ANW73" s="102"/>
      <c r="ANX73" s="102"/>
      <c r="ANY73" s="102"/>
      <c r="ANZ73" s="102"/>
      <c r="AOA73" s="102"/>
      <c r="AOB73" s="102"/>
      <c r="AOC73" s="102"/>
      <c r="AOD73" s="102"/>
      <c r="AOE73" s="102"/>
      <c r="AOF73" s="102"/>
      <c r="AOG73" s="102"/>
      <c r="AOH73" s="102"/>
      <c r="AOI73" s="102"/>
      <c r="AOJ73" s="102"/>
      <c r="AOK73" s="102"/>
      <c r="AOL73" s="102"/>
      <c r="AOM73" s="102"/>
      <c r="AON73" s="102"/>
      <c r="AOO73" s="102"/>
      <c r="AOP73" s="102"/>
      <c r="AOQ73" s="102"/>
      <c r="AOR73" s="102"/>
      <c r="AOS73" s="102"/>
      <c r="AOT73" s="102"/>
      <c r="AOU73" s="102"/>
      <c r="AOV73" s="102"/>
      <c r="AOW73" s="102"/>
      <c r="AOX73" s="102"/>
      <c r="AOY73" s="102"/>
      <c r="AOZ73" s="102"/>
      <c r="APA73" s="102"/>
      <c r="APB73" s="102"/>
      <c r="APC73" s="102"/>
      <c r="APD73" s="102"/>
      <c r="APE73" s="102"/>
      <c r="APF73" s="102"/>
      <c r="APG73" s="102"/>
      <c r="APH73" s="102"/>
      <c r="API73" s="102"/>
      <c r="APJ73" s="102"/>
      <c r="APK73" s="102"/>
      <c r="APL73" s="102"/>
      <c r="APM73" s="102"/>
      <c r="APN73" s="102"/>
      <c r="APO73" s="102"/>
      <c r="APP73" s="102"/>
      <c r="APQ73" s="102"/>
      <c r="APR73" s="102"/>
      <c r="APS73" s="102"/>
      <c r="APT73" s="102"/>
      <c r="APU73" s="102"/>
      <c r="APV73" s="102"/>
      <c r="APW73" s="102"/>
      <c r="APX73" s="102"/>
      <c r="APY73" s="102"/>
      <c r="APZ73" s="102"/>
      <c r="AQA73" s="102"/>
      <c r="AQB73" s="102"/>
      <c r="AQC73" s="102"/>
      <c r="AQD73" s="102"/>
      <c r="AQE73" s="102"/>
      <c r="AQF73" s="102"/>
      <c r="AQG73" s="102"/>
      <c r="AQH73" s="102"/>
      <c r="AQI73" s="102"/>
      <c r="AQJ73" s="102"/>
      <c r="AQK73" s="102"/>
      <c r="AQL73" s="102"/>
      <c r="AQM73" s="102"/>
      <c r="AQN73" s="102"/>
      <c r="AQO73" s="102"/>
      <c r="AQP73" s="102"/>
      <c r="AQQ73" s="102"/>
      <c r="AQR73" s="102"/>
      <c r="AQS73" s="102"/>
      <c r="AQT73" s="102"/>
      <c r="AQU73" s="102"/>
      <c r="AQV73" s="102"/>
      <c r="AQW73" s="102"/>
      <c r="AQX73" s="102"/>
      <c r="AQY73" s="102"/>
      <c r="AQZ73" s="102"/>
      <c r="ARA73" s="102"/>
      <c r="ARB73" s="102"/>
      <c r="ARC73" s="102"/>
      <c r="ARD73" s="102"/>
      <c r="ARE73" s="102"/>
      <c r="ARF73" s="102"/>
      <c r="ARG73" s="102"/>
      <c r="ARH73" s="102"/>
      <c r="ARI73" s="102"/>
      <c r="ARJ73" s="102"/>
      <c r="ARK73" s="102"/>
      <c r="ARL73" s="102"/>
      <c r="ARM73" s="102"/>
      <c r="ARN73" s="102"/>
      <c r="ARO73" s="102"/>
      <c r="ARP73" s="102"/>
      <c r="ARQ73" s="102"/>
      <c r="ARR73" s="102"/>
      <c r="ARS73" s="102"/>
      <c r="ART73" s="102"/>
      <c r="ARU73" s="102"/>
      <c r="ARV73" s="102"/>
      <c r="ARW73" s="102"/>
      <c r="ARX73" s="102"/>
      <c r="ARY73" s="102"/>
      <c r="ARZ73" s="102"/>
      <c r="ASA73" s="102"/>
      <c r="ASB73" s="102"/>
      <c r="ASC73" s="102"/>
      <c r="ASD73" s="102"/>
      <c r="ASE73" s="102"/>
      <c r="ASF73" s="102"/>
      <c r="ASG73" s="102"/>
      <c r="ASH73" s="102"/>
      <c r="ASI73" s="102"/>
      <c r="ASJ73" s="102"/>
      <c r="ASK73" s="102"/>
      <c r="ASL73" s="102"/>
      <c r="ASM73" s="102"/>
      <c r="ASN73" s="102"/>
      <c r="ASO73" s="102"/>
      <c r="ASP73" s="102"/>
      <c r="ASQ73" s="102"/>
      <c r="ASR73" s="102"/>
      <c r="ASS73" s="102"/>
      <c r="AST73" s="102"/>
      <c r="ASU73" s="102"/>
      <c r="ASV73" s="102"/>
      <c r="ASW73" s="102"/>
      <c r="ASX73" s="102"/>
      <c r="ASY73" s="102"/>
      <c r="ASZ73" s="102"/>
      <c r="ATA73" s="102"/>
      <c r="ATB73" s="102"/>
      <c r="ATC73" s="102"/>
      <c r="ATD73" s="102"/>
      <c r="ATE73" s="102"/>
      <c r="ATF73" s="102"/>
      <c r="ATG73" s="102"/>
      <c r="ATH73" s="102"/>
      <c r="ATI73" s="102"/>
      <c r="ATJ73" s="102"/>
      <c r="ATK73" s="102"/>
      <c r="ATL73" s="102"/>
      <c r="ATM73" s="102"/>
      <c r="ATN73" s="102"/>
      <c r="ATO73" s="102"/>
      <c r="ATP73" s="102"/>
      <c r="ATQ73" s="102"/>
      <c r="ATR73" s="102"/>
      <c r="ATS73" s="102"/>
      <c r="ATT73" s="102"/>
      <c r="ATU73" s="102"/>
      <c r="ATV73" s="102"/>
      <c r="ATW73" s="102"/>
      <c r="ATX73" s="102"/>
      <c r="ATY73" s="102"/>
      <c r="ATZ73" s="102"/>
      <c r="AUA73" s="102"/>
      <c r="AUB73" s="102"/>
      <c r="AUC73" s="102"/>
      <c r="AUD73" s="102"/>
      <c r="AUE73" s="102"/>
      <c r="AUF73" s="102"/>
      <c r="AUG73" s="102"/>
      <c r="AUH73" s="102"/>
      <c r="AUI73" s="102"/>
      <c r="AUJ73" s="102"/>
      <c r="AUK73" s="102"/>
      <c r="AUL73" s="102"/>
      <c r="AUM73" s="102"/>
      <c r="AUN73" s="102"/>
      <c r="AUO73" s="102"/>
      <c r="AUP73" s="102"/>
      <c r="AUQ73" s="102"/>
      <c r="AUR73" s="102"/>
      <c r="AUS73" s="102"/>
      <c r="AUT73" s="102"/>
      <c r="AUU73" s="102"/>
      <c r="AUV73" s="102"/>
      <c r="AUW73" s="102"/>
      <c r="AUX73" s="102"/>
      <c r="AUY73" s="102"/>
      <c r="AUZ73" s="102"/>
      <c r="AVA73" s="102"/>
      <c r="AVB73" s="102"/>
      <c r="AVC73" s="102"/>
      <c r="AVD73" s="102"/>
      <c r="AVE73" s="102"/>
      <c r="AVF73" s="102"/>
      <c r="AVG73" s="102"/>
      <c r="AVH73" s="102"/>
      <c r="AVI73" s="102"/>
      <c r="AVJ73" s="102"/>
      <c r="AVK73" s="102"/>
      <c r="AVL73" s="102"/>
      <c r="AVM73" s="102"/>
      <c r="AVN73" s="102"/>
      <c r="AVO73" s="102"/>
      <c r="AVP73" s="102"/>
      <c r="AVQ73" s="102"/>
      <c r="AVR73" s="102"/>
      <c r="AVS73" s="102"/>
      <c r="AVT73" s="102"/>
      <c r="AVU73" s="102"/>
      <c r="AVV73" s="102"/>
      <c r="AVW73" s="102"/>
      <c r="AVX73" s="102"/>
      <c r="AVY73" s="102"/>
      <c r="AVZ73" s="102"/>
      <c r="AWA73" s="102"/>
      <c r="AWB73" s="102"/>
      <c r="AWC73" s="102"/>
      <c r="AWD73" s="102"/>
      <c r="AWE73" s="102"/>
      <c r="AWF73" s="102"/>
      <c r="AWG73" s="102"/>
      <c r="AWH73" s="102"/>
      <c r="AWI73" s="102"/>
      <c r="AWJ73" s="102"/>
      <c r="AWK73" s="102"/>
      <c r="AWL73" s="102"/>
      <c r="AWM73" s="102"/>
      <c r="AWN73" s="102"/>
      <c r="AWO73" s="102"/>
      <c r="AWP73" s="102"/>
      <c r="AWQ73" s="102"/>
      <c r="AWR73" s="102"/>
      <c r="AWS73" s="102"/>
      <c r="AWT73" s="102"/>
      <c r="AWU73" s="102"/>
      <c r="AWV73" s="102"/>
      <c r="AWW73" s="102"/>
      <c r="AWX73" s="102"/>
      <c r="AWY73" s="102"/>
      <c r="AWZ73" s="102"/>
      <c r="AXA73" s="102"/>
      <c r="AXB73" s="102"/>
      <c r="AXC73" s="102"/>
      <c r="AXD73" s="102"/>
      <c r="AXE73" s="102"/>
      <c r="AXF73" s="102"/>
      <c r="AXG73" s="102"/>
      <c r="AXH73" s="102"/>
      <c r="AXI73" s="102"/>
      <c r="AXJ73" s="102"/>
      <c r="AXK73" s="102"/>
      <c r="AXL73" s="102"/>
      <c r="AXM73" s="102"/>
      <c r="AXN73" s="102"/>
      <c r="AXO73" s="102"/>
      <c r="AXP73" s="102"/>
      <c r="AXQ73" s="102"/>
      <c r="AXR73" s="102"/>
      <c r="AXS73" s="102"/>
      <c r="AXT73" s="102"/>
      <c r="AXU73" s="102"/>
      <c r="AXV73" s="102"/>
      <c r="AXW73" s="102"/>
      <c r="AXX73" s="102"/>
      <c r="AXY73" s="102"/>
      <c r="AXZ73" s="102"/>
      <c r="AYA73" s="102"/>
      <c r="AYB73" s="102"/>
      <c r="AYC73" s="102"/>
      <c r="AYD73" s="102"/>
      <c r="AYE73" s="102"/>
      <c r="AYF73" s="102"/>
      <c r="AYG73" s="102"/>
      <c r="AYH73" s="102"/>
      <c r="AYI73" s="102"/>
      <c r="AYJ73" s="102"/>
      <c r="AYK73" s="102"/>
      <c r="AYL73" s="102"/>
      <c r="AYM73" s="102"/>
      <c r="AYN73" s="102"/>
      <c r="AYO73" s="102"/>
      <c r="AYP73" s="102"/>
      <c r="AYQ73" s="102"/>
      <c r="AYR73" s="102"/>
      <c r="AYS73" s="102"/>
      <c r="AYT73" s="102"/>
      <c r="AYU73" s="102"/>
      <c r="AYV73" s="102"/>
      <c r="AYW73" s="102"/>
      <c r="AYX73" s="102"/>
      <c r="AYY73" s="102"/>
      <c r="AYZ73" s="102"/>
      <c r="AZA73" s="102"/>
      <c r="AZB73" s="102"/>
      <c r="AZC73" s="102"/>
      <c r="AZD73" s="102"/>
      <c r="AZE73" s="102"/>
      <c r="AZF73" s="102"/>
      <c r="AZG73" s="102"/>
      <c r="AZH73" s="102"/>
      <c r="AZI73" s="102"/>
      <c r="AZJ73" s="102"/>
      <c r="AZK73" s="102"/>
      <c r="AZL73" s="102"/>
      <c r="AZM73" s="102"/>
      <c r="AZN73" s="102"/>
      <c r="AZO73" s="102"/>
      <c r="AZP73" s="102"/>
      <c r="AZQ73" s="102"/>
      <c r="AZR73" s="102"/>
      <c r="AZS73" s="102"/>
      <c r="AZT73" s="102"/>
      <c r="AZU73" s="102"/>
      <c r="AZV73" s="102"/>
      <c r="AZW73" s="102"/>
      <c r="AZX73" s="102"/>
      <c r="AZY73" s="102"/>
      <c r="AZZ73" s="102"/>
      <c r="BAA73" s="102"/>
      <c r="BAB73" s="102"/>
      <c r="BAC73" s="102"/>
      <c r="BAD73" s="102"/>
      <c r="BAE73" s="102"/>
      <c r="BAF73" s="102"/>
      <c r="BAG73" s="102"/>
      <c r="BAH73" s="102"/>
      <c r="BAI73" s="102"/>
      <c r="BAJ73" s="102"/>
      <c r="BAK73" s="102"/>
      <c r="BAL73" s="102"/>
      <c r="BAM73" s="102"/>
      <c r="BAN73" s="102"/>
      <c r="BAO73" s="102"/>
      <c r="BAP73" s="102"/>
      <c r="BAQ73" s="102"/>
      <c r="BAR73" s="102"/>
      <c r="BAS73" s="102"/>
      <c r="BAT73" s="102"/>
      <c r="BAU73" s="102"/>
      <c r="BAV73" s="102"/>
      <c r="BAW73" s="102"/>
      <c r="BAX73" s="102"/>
      <c r="BAY73" s="102"/>
      <c r="BAZ73" s="102"/>
      <c r="BBA73" s="102"/>
      <c r="BBB73" s="102"/>
      <c r="BBC73" s="102"/>
      <c r="BBD73" s="102"/>
      <c r="BBE73" s="102"/>
      <c r="BBF73" s="102"/>
      <c r="BBG73" s="102"/>
      <c r="BBH73" s="102"/>
      <c r="BBI73" s="102"/>
      <c r="BBJ73" s="102"/>
      <c r="BBK73" s="102"/>
      <c r="BBL73" s="102"/>
      <c r="BBM73" s="102"/>
      <c r="BBN73" s="102"/>
      <c r="BBO73" s="102"/>
      <c r="BBP73" s="102"/>
      <c r="BBQ73" s="102"/>
      <c r="BBR73" s="102"/>
      <c r="BBS73" s="102"/>
      <c r="BBT73" s="102"/>
      <c r="BBU73" s="102"/>
      <c r="BBV73" s="102"/>
      <c r="BBW73" s="102"/>
      <c r="BBX73" s="102"/>
      <c r="BBY73" s="102"/>
      <c r="BBZ73" s="102"/>
      <c r="BCA73" s="102"/>
      <c r="BCB73" s="102"/>
      <c r="BCC73" s="102"/>
      <c r="BCD73" s="102"/>
      <c r="BCE73" s="102"/>
      <c r="BCF73" s="102"/>
      <c r="BCG73" s="102"/>
      <c r="BCH73" s="102"/>
      <c r="BCI73" s="102"/>
      <c r="BCJ73" s="102"/>
      <c r="BCK73" s="102"/>
      <c r="BCL73" s="102"/>
      <c r="BCM73" s="102"/>
      <c r="BCN73" s="102"/>
      <c r="BCO73" s="102"/>
      <c r="BCP73" s="102"/>
      <c r="BCQ73" s="102"/>
      <c r="BCR73" s="102"/>
      <c r="BCS73" s="102"/>
      <c r="BCT73" s="102"/>
      <c r="BCU73" s="102"/>
      <c r="BCV73" s="102"/>
      <c r="BCW73" s="102"/>
      <c r="BCX73" s="102"/>
      <c r="BCY73" s="102"/>
      <c r="BCZ73" s="102"/>
      <c r="BDA73" s="102"/>
      <c r="BDB73" s="102"/>
      <c r="BDC73" s="102"/>
      <c r="BDD73" s="102"/>
      <c r="BDE73" s="102"/>
      <c r="BDF73" s="102"/>
      <c r="BDG73" s="102"/>
      <c r="BDH73" s="102"/>
      <c r="BDI73" s="102"/>
      <c r="BDJ73" s="102"/>
      <c r="BDK73" s="102"/>
      <c r="BDL73" s="102"/>
      <c r="BDM73" s="102"/>
      <c r="BDN73" s="102"/>
      <c r="BDO73" s="102"/>
      <c r="BDP73" s="102"/>
      <c r="BDQ73" s="102"/>
      <c r="BDR73" s="102"/>
      <c r="BDS73" s="102"/>
      <c r="BDT73" s="102"/>
      <c r="BDU73" s="102"/>
      <c r="BDV73" s="102"/>
      <c r="BDW73" s="102"/>
      <c r="BDX73" s="102"/>
      <c r="BDY73" s="102"/>
      <c r="BDZ73" s="102"/>
      <c r="BEA73" s="102"/>
      <c r="BEB73" s="102"/>
      <c r="BEC73" s="102"/>
      <c r="BED73" s="102"/>
      <c r="BEE73" s="102"/>
      <c r="BEF73" s="102"/>
      <c r="BEG73" s="102"/>
      <c r="BEH73" s="102"/>
      <c r="BEI73" s="102"/>
      <c r="BEJ73" s="102"/>
      <c r="BEK73" s="102"/>
      <c r="BEL73" s="102"/>
      <c r="BEM73" s="102"/>
      <c r="BEN73" s="102"/>
      <c r="BEO73" s="102"/>
      <c r="BEP73" s="102"/>
      <c r="BEQ73" s="102"/>
      <c r="BER73" s="102"/>
      <c r="BES73" s="102"/>
      <c r="BET73" s="102"/>
      <c r="BEU73" s="102"/>
      <c r="BEV73" s="102"/>
      <c r="BEW73" s="102"/>
      <c r="BEX73" s="102"/>
      <c r="BEY73" s="102"/>
      <c r="BEZ73" s="102"/>
      <c r="BFA73" s="102"/>
      <c r="BFB73" s="102"/>
      <c r="BFC73" s="102"/>
      <c r="BFD73" s="102"/>
      <c r="BFE73" s="102"/>
      <c r="BFF73" s="102"/>
      <c r="BFG73" s="102"/>
      <c r="BFH73" s="102"/>
      <c r="BFI73" s="102"/>
      <c r="BFJ73" s="102"/>
      <c r="BFK73" s="102"/>
      <c r="BFL73" s="102"/>
      <c r="BFM73" s="102"/>
      <c r="BFN73" s="102"/>
      <c r="BFO73" s="102"/>
      <c r="BFP73" s="102"/>
      <c r="BFQ73" s="102"/>
      <c r="BFR73" s="102"/>
      <c r="BFS73" s="102"/>
      <c r="BFT73" s="102"/>
      <c r="BFU73" s="102"/>
      <c r="BFV73" s="102"/>
      <c r="BFW73" s="102"/>
      <c r="BFX73" s="102"/>
      <c r="BFY73" s="102"/>
      <c r="BFZ73" s="102"/>
      <c r="BGA73" s="102"/>
      <c r="BGB73" s="102"/>
      <c r="BGC73" s="102"/>
      <c r="BGD73" s="102"/>
      <c r="BGE73" s="102"/>
      <c r="BGF73" s="102"/>
      <c r="BGG73" s="102"/>
      <c r="BGH73" s="102"/>
      <c r="BGI73" s="102"/>
      <c r="BGJ73" s="102"/>
      <c r="BGK73" s="102"/>
      <c r="BGL73" s="102"/>
      <c r="BGM73" s="102"/>
      <c r="BGN73" s="102"/>
      <c r="BGO73" s="102"/>
      <c r="BGP73" s="102"/>
      <c r="BGQ73" s="102"/>
      <c r="BGR73" s="102"/>
      <c r="BGS73" s="102"/>
      <c r="BGT73" s="102"/>
      <c r="BGU73" s="102"/>
      <c r="BGV73" s="102"/>
      <c r="BGW73" s="102"/>
      <c r="BGX73" s="102"/>
      <c r="BGY73" s="102"/>
      <c r="BGZ73" s="102"/>
      <c r="BHA73" s="102"/>
      <c r="BHB73" s="102"/>
      <c r="BHC73" s="102"/>
      <c r="BHD73" s="102"/>
      <c r="BHE73" s="102"/>
      <c r="BHF73" s="102"/>
      <c r="BHG73" s="102"/>
      <c r="BHH73" s="102"/>
      <c r="BHI73" s="102"/>
      <c r="BHJ73" s="102"/>
      <c r="BHK73" s="102"/>
      <c r="BHL73" s="102"/>
      <c r="BHM73" s="102"/>
      <c r="BHN73" s="102"/>
      <c r="BHO73" s="102"/>
      <c r="BHP73" s="102"/>
      <c r="BHQ73" s="102"/>
      <c r="BHR73" s="102"/>
      <c r="BHS73" s="102"/>
      <c r="BHT73" s="102"/>
      <c r="BHU73" s="102"/>
      <c r="BHV73" s="102"/>
      <c r="BHW73" s="102"/>
      <c r="BHX73" s="102"/>
      <c r="BHY73" s="102"/>
      <c r="BHZ73" s="102"/>
      <c r="BIA73" s="102"/>
      <c r="BIB73" s="102"/>
      <c r="BIC73" s="102"/>
      <c r="BID73" s="102"/>
      <c r="BIE73" s="102"/>
      <c r="BIF73" s="102"/>
      <c r="BIG73" s="102"/>
      <c r="BIH73" s="102"/>
      <c r="BII73" s="102"/>
      <c r="BIJ73" s="102"/>
      <c r="BIK73" s="102"/>
      <c r="BIL73" s="102"/>
      <c r="BIM73" s="102"/>
      <c r="BIN73" s="102"/>
      <c r="BIO73" s="102"/>
      <c r="BIP73" s="102"/>
      <c r="BIQ73" s="102"/>
      <c r="BIR73" s="102"/>
      <c r="BIS73" s="102"/>
      <c r="BIT73" s="102"/>
      <c r="BIU73" s="102"/>
      <c r="BIV73" s="102"/>
      <c r="BIW73" s="102"/>
      <c r="BIX73" s="102"/>
      <c r="BIY73" s="102"/>
      <c r="BIZ73" s="102"/>
      <c r="BJA73" s="102"/>
      <c r="BJB73" s="102"/>
      <c r="BJC73" s="102"/>
      <c r="BJD73" s="102"/>
      <c r="BJE73" s="102"/>
      <c r="BJF73" s="102"/>
      <c r="BJG73" s="102"/>
      <c r="BJH73" s="102"/>
      <c r="BJI73" s="102"/>
      <c r="BJJ73" s="102"/>
      <c r="BJK73" s="102"/>
      <c r="BJL73" s="102"/>
      <c r="BJM73" s="102"/>
      <c r="BJN73" s="102"/>
      <c r="BJO73" s="102"/>
      <c r="BJP73" s="102"/>
      <c r="BJQ73" s="102"/>
      <c r="BJR73" s="102"/>
      <c r="BJS73" s="102"/>
      <c r="BJT73" s="102"/>
      <c r="BJU73" s="102"/>
      <c r="BJV73" s="102"/>
      <c r="BJW73" s="102"/>
      <c r="BJX73" s="102"/>
      <c r="BJY73" s="102"/>
      <c r="BJZ73" s="102"/>
      <c r="BKA73" s="102"/>
      <c r="BKB73" s="102"/>
      <c r="BKC73" s="102"/>
      <c r="BKD73" s="102"/>
      <c r="BKE73" s="102"/>
      <c r="BKF73" s="102"/>
      <c r="BKG73" s="102"/>
      <c r="BKH73" s="102"/>
      <c r="BKI73" s="102"/>
      <c r="BKJ73" s="102"/>
      <c r="BKK73" s="102"/>
      <c r="BKL73" s="102"/>
      <c r="BKM73" s="102"/>
      <c r="BKN73" s="102"/>
      <c r="BKO73" s="102"/>
      <c r="BKP73" s="102"/>
      <c r="BKQ73" s="102"/>
      <c r="BKR73" s="102"/>
      <c r="BKS73" s="102"/>
      <c r="BKT73" s="102"/>
      <c r="BKU73" s="102"/>
      <c r="BKV73" s="102"/>
      <c r="BKW73" s="102"/>
      <c r="BKX73" s="102"/>
      <c r="BKY73" s="102"/>
      <c r="BKZ73" s="102"/>
      <c r="BLA73" s="102"/>
      <c r="BLB73" s="102"/>
      <c r="BLC73" s="102"/>
      <c r="BLD73" s="102"/>
      <c r="BLE73" s="102"/>
      <c r="BLF73" s="102"/>
      <c r="BLG73" s="102"/>
      <c r="BLH73" s="102"/>
      <c r="BLI73" s="102"/>
      <c r="BLJ73" s="102"/>
      <c r="BLK73" s="102"/>
      <c r="BLL73" s="102"/>
      <c r="BLM73" s="102"/>
      <c r="BLN73" s="102"/>
      <c r="BLO73" s="102"/>
      <c r="BLP73" s="102"/>
      <c r="BLQ73" s="102"/>
      <c r="BLR73" s="102"/>
      <c r="BLS73" s="102"/>
      <c r="BLT73" s="102"/>
      <c r="BLU73" s="102"/>
      <c r="BLV73" s="102"/>
      <c r="BLW73" s="102"/>
      <c r="BLX73" s="102"/>
      <c r="BLY73" s="102"/>
      <c r="BLZ73" s="102"/>
      <c r="BMA73" s="102"/>
      <c r="BMB73" s="102"/>
      <c r="BMC73" s="102"/>
      <c r="BMD73" s="102"/>
      <c r="BME73" s="102"/>
      <c r="BMF73" s="102"/>
      <c r="BMG73" s="102"/>
      <c r="BMH73" s="102"/>
      <c r="BMI73" s="102"/>
      <c r="BMJ73" s="102"/>
      <c r="BMK73" s="102"/>
      <c r="BML73" s="102"/>
      <c r="BMM73" s="102"/>
      <c r="BMN73" s="102"/>
      <c r="BMO73" s="102"/>
      <c r="BMP73" s="102"/>
      <c r="BMQ73" s="102"/>
      <c r="BMR73" s="102"/>
      <c r="BMS73" s="102"/>
      <c r="BMT73" s="102"/>
      <c r="BMU73" s="102"/>
      <c r="BMV73" s="102"/>
      <c r="BMW73" s="102"/>
      <c r="BMX73" s="102"/>
      <c r="BMY73" s="102"/>
      <c r="BMZ73" s="102"/>
      <c r="BNA73" s="102"/>
      <c r="BNB73" s="102"/>
      <c r="BNC73" s="102"/>
      <c r="BND73" s="102"/>
      <c r="BNE73" s="102"/>
      <c r="BNF73" s="102"/>
      <c r="BNG73" s="102"/>
      <c r="BNH73" s="102"/>
      <c r="BNI73" s="102"/>
      <c r="BNJ73" s="102"/>
      <c r="BNK73" s="102"/>
      <c r="BNL73" s="102"/>
      <c r="BNM73" s="102"/>
      <c r="BNN73" s="102"/>
      <c r="BNO73" s="102"/>
      <c r="BNP73" s="102"/>
      <c r="BNQ73" s="102"/>
      <c r="BNR73" s="102"/>
      <c r="BNS73" s="102"/>
      <c r="BNT73" s="102"/>
      <c r="BNU73" s="102"/>
      <c r="BNV73" s="102"/>
      <c r="BNW73" s="102"/>
      <c r="BNX73" s="102"/>
      <c r="BNY73" s="102"/>
      <c r="BNZ73" s="102"/>
      <c r="BOA73" s="102"/>
      <c r="BOB73" s="102"/>
      <c r="BOC73" s="102"/>
      <c r="BOD73" s="102"/>
      <c r="BOE73" s="102"/>
      <c r="BOF73" s="102"/>
      <c r="BOG73" s="102"/>
      <c r="BOH73" s="102"/>
      <c r="BOI73" s="102"/>
      <c r="BOJ73" s="102"/>
      <c r="BOK73" s="102"/>
      <c r="BOL73" s="102"/>
      <c r="BOM73" s="102"/>
      <c r="BON73" s="102"/>
      <c r="BOO73" s="102"/>
      <c r="BOP73" s="102"/>
      <c r="BOQ73" s="102"/>
      <c r="BOR73" s="102"/>
      <c r="BOS73" s="102"/>
      <c r="BOT73" s="102"/>
      <c r="BOU73" s="102"/>
      <c r="BOV73" s="102"/>
      <c r="BOW73" s="102"/>
      <c r="BOX73" s="102"/>
      <c r="BOY73" s="102"/>
      <c r="BOZ73" s="102"/>
      <c r="BPA73" s="102"/>
      <c r="BPB73" s="102"/>
      <c r="BPC73" s="102"/>
      <c r="BPD73" s="102"/>
      <c r="BPE73" s="102"/>
      <c r="BPF73" s="102"/>
      <c r="BPG73" s="102"/>
      <c r="BPH73" s="102"/>
      <c r="BPI73" s="102"/>
      <c r="BPJ73" s="102"/>
      <c r="BPK73" s="102"/>
      <c r="BPL73" s="102"/>
      <c r="BPM73" s="102"/>
      <c r="BPN73" s="102"/>
      <c r="BPO73" s="102"/>
      <c r="BPP73" s="102"/>
      <c r="BPQ73" s="102"/>
      <c r="BPR73" s="102"/>
      <c r="BPS73" s="102"/>
      <c r="BPT73" s="102"/>
      <c r="BPU73" s="102"/>
      <c r="BPV73" s="102"/>
      <c r="BPW73" s="102"/>
      <c r="BPX73" s="102"/>
      <c r="BPY73" s="102"/>
      <c r="BPZ73" s="102"/>
      <c r="BQA73" s="102"/>
      <c r="BQB73" s="102"/>
      <c r="BQC73" s="102"/>
      <c r="BQD73" s="102"/>
      <c r="BQE73" s="102"/>
      <c r="BQF73" s="102"/>
      <c r="BQG73" s="102"/>
      <c r="BQH73" s="102"/>
      <c r="BQI73" s="102"/>
      <c r="BQJ73" s="102"/>
      <c r="BQK73" s="102"/>
      <c r="BQL73" s="102"/>
      <c r="BQM73" s="102"/>
      <c r="BQN73" s="102"/>
      <c r="BQO73" s="102"/>
      <c r="BQP73" s="102"/>
      <c r="BQQ73" s="102"/>
      <c r="BQR73" s="102"/>
      <c r="BQS73" s="102"/>
      <c r="BQT73" s="102"/>
      <c r="BQU73" s="102"/>
      <c r="BQV73" s="102"/>
      <c r="BQW73" s="102"/>
      <c r="BQX73" s="102"/>
      <c r="BQY73" s="102"/>
      <c r="BQZ73" s="102"/>
      <c r="BRA73" s="102"/>
      <c r="BRB73" s="102"/>
      <c r="BRC73" s="102"/>
      <c r="BRD73" s="102"/>
      <c r="BRE73" s="102"/>
      <c r="BRF73" s="102"/>
      <c r="BRG73" s="102"/>
      <c r="BRH73" s="102"/>
      <c r="BRI73" s="102"/>
      <c r="BRJ73" s="102"/>
      <c r="BRK73" s="102"/>
      <c r="BRL73" s="102"/>
      <c r="BRM73" s="102"/>
      <c r="BRN73" s="102"/>
      <c r="BRO73" s="102"/>
      <c r="BRP73" s="102"/>
      <c r="BRQ73" s="102"/>
      <c r="BRR73" s="102"/>
      <c r="BRS73" s="102"/>
      <c r="BRT73" s="102"/>
      <c r="BRU73" s="102"/>
      <c r="BRV73" s="102"/>
      <c r="BRW73" s="102"/>
      <c r="BRX73" s="102"/>
      <c r="BRY73" s="102"/>
      <c r="BRZ73" s="102"/>
      <c r="BSA73" s="102"/>
      <c r="BSB73" s="102"/>
      <c r="BSC73" s="102"/>
      <c r="BSD73" s="102"/>
      <c r="BSE73" s="102"/>
      <c r="BSF73" s="102"/>
      <c r="BSG73" s="102"/>
      <c r="BSH73" s="102"/>
      <c r="BSI73" s="102"/>
      <c r="BSJ73" s="102"/>
      <c r="BSK73" s="102"/>
      <c r="BSL73" s="102"/>
      <c r="BSM73" s="102"/>
      <c r="BSN73" s="102"/>
      <c r="BSO73" s="102"/>
      <c r="BSP73" s="102"/>
      <c r="BSQ73" s="102"/>
      <c r="BSR73" s="102"/>
      <c r="BSS73" s="102"/>
      <c r="BST73" s="102"/>
      <c r="BSU73" s="102"/>
      <c r="BSV73" s="102"/>
      <c r="BSW73" s="102"/>
      <c r="BSX73" s="102"/>
      <c r="BSY73" s="102"/>
      <c r="BSZ73" s="102"/>
      <c r="BTA73" s="102"/>
      <c r="BTB73" s="102"/>
      <c r="BTC73" s="102"/>
      <c r="BTD73" s="102"/>
      <c r="BTE73" s="102"/>
      <c r="BTF73" s="102"/>
      <c r="BTG73" s="102"/>
      <c r="BTH73" s="102"/>
      <c r="BTI73" s="102"/>
      <c r="BTJ73" s="102"/>
      <c r="BTK73" s="102"/>
      <c r="BTL73" s="102"/>
      <c r="BTM73" s="102"/>
      <c r="BTN73" s="102"/>
      <c r="BTO73" s="102"/>
      <c r="BTP73" s="102"/>
      <c r="BTQ73" s="102"/>
      <c r="BTR73" s="102"/>
      <c r="BTS73" s="102"/>
      <c r="BTT73" s="102"/>
      <c r="BTU73" s="102"/>
      <c r="BTV73" s="102"/>
      <c r="BTW73" s="102"/>
      <c r="BTX73" s="102"/>
      <c r="BTY73" s="102"/>
      <c r="BTZ73" s="102"/>
      <c r="BUA73" s="102"/>
      <c r="BUB73" s="102"/>
      <c r="BUC73" s="102"/>
      <c r="BUD73" s="102"/>
      <c r="BUE73" s="102"/>
      <c r="BUF73" s="102"/>
      <c r="BUG73" s="102"/>
      <c r="BUH73" s="102"/>
      <c r="BUI73" s="102"/>
      <c r="BUJ73" s="102"/>
      <c r="BUK73" s="102"/>
      <c r="BUL73" s="102"/>
      <c r="BUM73" s="102"/>
      <c r="BUN73" s="102"/>
      <c r="BUO73" s="102"/>
      <c r="BUP73" s="102"/>
      <c r="BUQ73" s="102"/>
      <c r="BUR73" s="102"/>
      <c r="BUS73" s="102"/>
      <c r="BUT73" s="102"/>
      <c r="BUU73" s="102"/>
      <c r="BUV73" s="102"/>
      <c r="BUW73" s="102"/>
      <c r="BUX73" s="102"/>
      <c r="BUY73" s="102"/>
      <c r="BUZ73" s="102"/>
      <c r="BVA73" s="102"/>
      <c r="BVB73" s="102"/>
      <c r="BVC73" s="102"/>
      <c r="BVD73" s="102"/>
      <c r="BVE73" s="102"/>
      <c r="BVF73" s="102"/>
      <c r="BVG73" s="102"/>
      <c r="BVH73" s="102"/>
      <c r="BVI73" s="102"/>
      <c r="BVJ73" s="102"/>
      <c r="BVK73" s="102"/>
      <c r="BVL73" s="102"/>
      <c r="BVM73" s="102"/>
      <c r="BVN73" s="102"/>
      <c r="BVO73" s="102"/>
      <c r="BVP73" s="102"/>
      <c r="BVQ73" s="102"/>
      <c r="BVR73" s="102"/>
      <c r="BVS73" s="102"/>
      <c r="BVT73" s="102"/>
      <c r="BVU73" s="102"/>
      <c r="BVV73" s="102"/>
      <c r="BVW73" s="102"/>
      <c r="BVX73" s="102"/>
      <c r="BVY73" s="102"/>
      <c r="BVZ73" s="102"/>
      <c r="BWA73" s="102"/>
      <c r="BWB73" s="102"/>
      <c r="BWC73" s="102"/>
      <c r="BWD73" s="102"/>
      <c r="BWE73" s="102"/>
      <c r="BWF73" s="102"/>
      <c r="BWG73" s="102"/>
      <c r="BWH73" s="102"/>
      <c r="BWI73" s="102"/>
      <c r="BWJ73" s="102"/>
      <c r="BWK73" s="102"/>
      <c r="BWL73" s="102"/>
      <c r="BWM73" s="102"/>
      <c r="BWN73" s="102"/>
      <c r="BWO73" s="102"/>
      <c r="BWP73" s="102"/>
      <c r="BWQ73" s="102"/>
      <c r="BWR73" s="102"/>
      <c r="BWS73" s="102"/>
      <c r="BWT73" s="102"/>
      <c r="BWU73" s="102"/>
      <c r="BWV73" s="102"/>
      <c r="BWW73" s="102"/>
      <c r="BWX73" s="102"/>
      <c r="BWY73" s="102"/>
      <c r="BWZ73" s="102"/>
      <c r="BXA73" s="102"/>
      <c r="BXB73" s="102"/>
      <c r="BXC73" s="102"/>
      <c r="BXD73" s="102"/>
      <c r="BXE73" s="102"/>
      <c r="BXF73" s="102"/>
      <c r="BXG73" s="102"/>
      <c r="BXH73" s="102"/>
      <c r="BXI73" s="102"/>
      <c r="BXJ73" s="102"/>
      <c r="BXK73" s="102"/>
      <c r="BXL73" s="102"/>
      <c r="BXM73" s="102"/>
      <c r="BXN73" s="102"/>
      <c r="BXO73" s="102"/>
      <c r="BXP73" s="102"/>
      <c r="BXQ73" s="102"/>
      <c r="BXR73" s="102"/>
      <c r="BXS73" s="102"/>
      <c r="BXT73" s="102"/>
      <c r="BXU73" s="102"/>
      <c r="BXV73" s="102"/>
      <c r="BXW73" s="102"/>
      <c r="BXX73" s="102"/>
      <c r="BXY73" s="102"/>
      <c r="BXZ73" s="102"/>
      <c r="BYA73" s="102"/>
      <c r="BYB73" s="102"/>
      <c r="BYC73" s="102"/>
      <c r="BYD73" s="102"/>
      <c r="BYE73" s="102"/>
      <c r="BYF73" s="102"/>
      <c r="BYG73" s="102"/>
      <c r="BYH73" s="102"/>
      <c r="BYI73" s="102"/>
      <c r="BYJ73" s="102"/>
      <c r="BYK73" s="102"/>
      <c r="BYL73" s="102"/>
      <c r="BYM73" s="102"/>
      <c r="BYN73" s="102"/>
      <c r="BYO73" s="102"/>
      <c r="BYP73" s="102"/>
      <c r="BYQ73" s="102"/>
      <c r="BYR73" s="102"/>
      <c r="BYS73" s="102"/>
      <c r="BYT73" s="102"/>
      <c r="BYU73" s="102"/>
      <c r="BYV73" s="102"/>
      <c r="BYW73" s="102"/>
      <c r="BYX73" s="102"/>
      <c r="BYY73" s="102"/>
      <c r="BYZ73" s="102"/>
      <c r="BZA73" s="102"/>
      <c r="BZB73" s="102"/>
      <c r="BZC73" s="102"/>
      <c r="BZD73" s="102"/>
      <c r="BZE73" s="102"/>
      <c r="BZF73" s="102"/>
      <c r="BZG73" s="102"/>
      <c r="BZH73" s="102"/>
      <c r="BZI73" s="102"/>
      <c r="BZJ73" s="102"/>
      <c r="BZK73" s="102"/>
      <c r="BZL73" s="102"/>
      <c r="BZM73" s="102"/>
      <c r="BZN73" s="102"/>
      <c r="BZO73" s="102"/>
      <c r="BZP73" s="102"/>
      <c r="BZQ73" s="102"/>
      <c r="BZR73" s="102"/>
      <c r="BZS73" s="102"/>
      <c r="BZT73" s="102"/>
      <c r="BZU73" s="102"/>
      <c r="BZV73" s="102"/>
      <c r="BZW73" s="102"/>
      <c r="BZX73" s="102"/>
      <c r="BZY73" s="102"/>
      <c r="BZZ73" s="102"/>
      <c r="CAA73" s="102"/>
      <c r="CAB73" s="102"/>
      <c r="CAC73" s="102"/>
      <c r="CAD73" s="102"/>
      <c r="CAE73" s="102"/>
      <c r="CAF73" s="102"/>
      <c r="CAG73" s="102"/>
      <c r="CAH73" s="102"/>
      <c r="CAI73" s="102"/>
      <c r="CAJ73" s="102"/>
      <c r="CAK73" s="102"/>
      <c r="CAL73" s="102"/>
      <c r="CAM73" s="102"/>
      <c r="CAN73" s="102"/>
      <c r="CAO73" s="102"/>
      <c r="CAP73" s="102"/>
      <c r="CAQ73" s="102"/>
      <c r="CAR73" s="102"/>
      <c r="CAS73" s="102"/>
      <c r="CAT73" s="102"/>
      <c r="CAU73" s="102"/>
      <c r="CAV73" s="102"/>
      <c r="CAW73" s="102"/>
      <c r="CAX73" s="102"/>
      <c r="CAY73" s="102"/>
      <c r="CAZ73" s="102"/>
      <c r="CBA73" s="102"/>
      <c r="CBB73" s="102"/>
      <c r="CBC73" s="102"/>
      <c r="CBD73" s="102"/>
      <c r="CBE73" s="102"/>
      <c r="CBF73" s="102"/>
      <c r="CBG73" s="102"/>
      <c r="CBH73" s="102"/>
      <c r="CBI73" s="102"/>
      <c r="CBJ73" s="102"/>
      <c r="CBK73" s="102"/>
      <c r="CBL73" s="102"/>
      <c r="CBM73" s="102"/>
      <c r="CBN73" s="102"/>
      <c r="CBO73" s="102"/>
      <c r="CBP73" s="102"/>
      <c r="CBQ73" s="102"/>
      <c r="CBR73" s="102"/>
      <c r="CBS73" s="102"/>
      <c r="CBT73" s="102"/>
      <c r="CBU73" s="102"/>
      <c r="CBV73" s="102"/>
      <c r="CBW73" s="102"/>
      <c r="CBX73" s="102"/>
      <c r="CBY73" s="102"/>
      <c r="CBZ73" s="102"/>
      <c r="CCA73" s="102"/>
      <c r="CCB73" s="102"/>
      <c r="CCC73" s="102"/>
      <c r="CCD73" s="102"/>
      <c r="CCE73" s="102"/>
      <c r="CCF73" s="102"/>
      <c r="CCG73" s="102"/>
      <c r="CCH73" s="102"/>
      <c r="CCI73" s="102"/>
      <c r="CCJ73" s="102"/>
      <c r="CCK73" s="102"/>
      <c r="CCL73" s="102"/>
      <c r="CCM73" s="102"/>
      <c r="CCN73" s="102"/>
      <c r="CCO73" s="102"/>
      <c r="CCP73" s="102"/>
      <c r="CCQ73" s="102"/>
      <c r="CCR73" s="102"/>
      <c r="CCS73" s="102"/>
      <c r="CCT73" s="102"/>
      <c r="CCU73" s="102"/>
      <c r="CCV73" s="102"/>
      <c r="CCW73" s="102"/>
      <c r="CCX73" s="102"/>
      <c r="CCY73" s="102"/>
      <c r="CCZ73" s="102"/>
      <c r="CDA73" s="102"/>
      <c r="CDB73" s="102"/>
      <c r="CDC73" s="102"/>
      <c r="CDD73" s="102"/>
      <c r="CDE73" s="102"/>
      <c r="CDF73" s="102"/>
      <c r="CDG73" s="102"/>
      <c r="CDH73" s="102"/>
      <c r="CDI73" s="102"/>
      <c r="CDJ73" s="102"/>
      <c r="CDK73" s="102"/>
      <c r="CDL73" s="102"/>
      <c r="CDM73" s="102"/>
      <c r="CDN73" s="102"/>
      <c r="CDO73" s="102"/>
      <c r="CDP73" s="102"/>
      <c r="CDQ73" s="102"/>
      <c r="CDR73" s="102"/>
      <c r="CDS73" s="102"/>
      <c r="CDT73" s="102"/>
      <c r="CDU73" s="102"/>
      <c r="CDV73" s="102"/>
      <c r="CDW73" s="102"/>
      <c r="CDX73" s="102"/>
      <c r="CDY73" s="102"/>
      <c r="CDZ73" s="102"/>
      <c r="CEA73" s="102"/>
      <c r="CEB73" s="102"/>
      <c r="CEC73" s="102"/>
      <c r="CED73" s="102"/>
      <c r="CEE73" s="102"/>
      <c r="CEF73" s="102"/>
      <c r="CEG73" s="102"/>
      <c r="CEH73" s="102"/>
      <c r="CEI73" s="102"/>
      <c r="CEJ73" s="102"/>
      <c r="CEK73" s="102"/>
      <c r="CEL73" s="102"/>
      <c r="CEM73" s="102"/>
      <c r="CEN73" s="102"/>
      <c r="CEO73" s="102"/>
      <c r="CEP73" s="102"/>
      <c r="CEQ73" s="102"/>
      <c r="CER73" s="102"/>
      <c r="CES73" s="102"/>
      <c r="CET73" s="102"/>
      <c r="CEU73" s="102"/>
      <c r="CEV73" s="102"/>
      <c r="CEW73" s="102"/>
      <c r="CEX73" s="102"/>
      <c r="CEY73" s="102"/>
      <c r="CEZ73" s="102"/>
      <c r="CFA73" s="102"/>
      <c r="CFB73" s="102"/>
      <c r="CFC73" s="102"/>
      <c r="CFD73" s="102"/>
      <c r="CFE73" s="102"/>
      <c r="CFF73" s="102"/>
      <c r="CFG73" s="102"/>
      <c r="CFH73" s="102"/>
      <c r="CFI73" s="102"/>
      <c r="CFJ73" s="102"/>
      <c r="CFK73" s="102"/>
      <c r="CFL73" s="102"/>
      <c r="CFM73" s="102"/>
      <c r="CFN73" s="102"/>
      <c r="CFO73" s="102"/>
      <c r="CFP73" s="102"/>
      <c r="CFQ73" s="102"/>
      <c r="CFR73" s="102"/>
      <c r="CFS73" s="102"/>
      <c r="CFT73" s="102"/>
      <c r="CFU73" s="102"/>
      <c r="CFV73" s="102"/>
      <c r="CFW73" s="102"/>
      <c r="CFX73" s="102"/>
      <c r="CFY73" s="102"/>
      <c r="CFZ73" s="102"/>
      <c r="CGA73" s="102"/>
      <c r="CGB73" s="102"/>
      <c r="CGC73" s="102"/>
      <c r="CGD73" s="102"/>
      <c r="CGE73" s="102"/>
      <c r="CGF73" s="102"/>
      <c r="CGG73" s="102"/>
      <c r="CGH73" s="102"/>
      <c r="CGI73" s="102"/>
      <c r="CGJ73" s="102"/>
      <c r="CGK73" s="102"/>
      <c r="CGL73" s="102"/>
      <c r="CGM73" s="102"/>
      <c r="CGN73" s="102"/>
      <c r="CGO73" s="102"/>
      <c r="CGP73" s="102"/>
      <c r="CGQ73" s="102"/>
      <c r="CGR73" s="102"/>
      <c r="CGS73" s="102"/>
      <c r="CGT73" s="102"/>
      <c r="CGU73" s="102"/>
      <c r="CGV73" s="102"/>
      <c r="CGW73" s="102"/>
      <c r="CGX73" s="102"/>
      <c r="CGY73" s="102"/>
      <c r="CGZ73" s="102"/>
      <c r="CHA73" s="102"/>
      <c r="CHB73" s="102"/>
      <c r="CHC73" s="102"/>
      <c r="CHD73" s="102"/>
      <c r="CHE73" s="102"/>
      <c r="CHF73" s="102"/>
      <c r="CHG73" s="102"/>
      <c r="CHH73" s="102"/>
      <c r="CHI73" s="102"/>
      <c r="CHJ73" s="102"/>
      <c r="CHK73" s="102"/>
      <c r="CHL73" s="102"/>
      <c r="CHM73" s="102"/>
      <c r="CHN73" s="102"/>
      <c r="CHO73" s="102"/>
      <c r="CHP73" s="102"/>
      <c r="CHQ73" s="102"/>
      <c r="CHR73" s="102"/>
      <c r="CHS73" s="102"/>
      <c r="CHT73" s="102"/>
      <c r="CHU73" s="102"/>
      <c r="CHV73" s="102"/>
      <c r="CHW73" s="102"/>
      <c r="CHX73" s="102"/>
      <c r="CHY73" s="102"/>
      <c r="CHZ73" s="102"/>
      <c r="CIA73" s="102"/>
      <c r="CIB73" s="102"/>
      <c r="CIC73" s="102"/>
      <c r="CID73" s="102"/>
      <c r="CIE73" s="102"/>
      <c r="CIF73" s="102"/>
      <c r="CIG73" s="102"/>
      <c r="CIH73" s="102"/>
      <c r="CII73" s="102"/>
      <c r="CIJ73" s="102"/>
      <c r="CIK73" s="102"/>
      <c r="CIL73" s="102"/>
      <c r="CIM73" s="102"/>
      <c r="CIN73" s="102"/>
      <c r="CIO73" s="102"/>
      <c r="CIP73" s="102"/>
      <c r="CIQ73" s="102"/>
      <c r="CIR73" s="102"/>
      <c r="CIS73" s="102"/>
      <c r="CIT73" s="102"/>
      <c r="CIU73" s="102"/>
      <c r="CIV73" s="102"/>
      <c r="CIW73" s="102"/>
      <c r="CIX73" s="102"/>
      <c r="CIY73" s="102"/>
      <c r="CIZ73" s="102"/>
      <c r="CJA73" s="102"/>
      <c r="CJB73" s="102"/>
      <c r="CJC73" s="102"/>
      <c r="CJD73" s="102"/>
      <c r="CJE73" s="102"/>
      <c r="CJF73" s="102"/>
      <c r="CJG73" s="102"/>
      <c r="CJH73" s="102"/>
      <c r="CJI73" s="102"/>
      <c r="CJJ73" s="102"/>
      <c r="CJK73" s="102"/>
      <c r="CJL73" s="102"/>
      <c r="CJM73" s="102"/>
      <c r="CJN73" s="102"/>
      <c r="CJO73" s="102"/>
      <c r="CJP73" s="102"/>
      <c r="CJQ73" s="102"/>
      <c r="CJR73" s="102"/>
      <c r="CJS73" s="102"/>
      <c r="CJT73" s="102"/>
      <c r="CJU73" s="102"/>
      <c r="CJV73" s="102"/>
      <c r="CJW73" s="102"/>
      <c r="CJX73" s="102"/>
      <c r="CJY73" s="102"/>
      <c r="CJZ73" s="102"/>
      <c r="CKA73" s="102"/>
      <c r="CKB73" s="102"/>
      <c r="CKC73" s="102"/>
      <c r="CKD73" s="102"/>
      <c r="CKE73" s="102"/>
      <c r="CKF73" s="102"/>
      <c r="CKG73" s="102"/>
      <c r="CKH73" s="102"/>
      <c r="CKI73" s="102"/>
      <c r="CKJ73" s="102"/>
      <c r="CKK73" s="102"/>
      <c r="CKL73" s="102"/>
      <c r="CKM73" s="102"/>
      <c r="CKN73" s="102"/>
      <c r="CKO73" s="102"/>
      <c r="CKP73" s="102"/>
      <c r="CKQ73" s="102"/>
      <c r="CKR73" s="102"/>
      <c r="CKS73" s="102"/>
      <c r="CKT73" s="102"/>
      <c r="CKU73" s="102"/>
      <c r="CKV73" s="102"/>
      <c r="CKW73" s="102"/>
      <c r="CKX73" s="102"/>
      <c r="CKY73" s="102"/>
      <c r="CKZ73" s="102"/>
      <c r="CLA73" s="102"/>
      <c r="CLB73" s="102"/>
      <c r="CLC73" s="102"/>
      <c r="CLD73" s="102"/>
      <c r="CLE73" s="102"/>
      <c r="CLF73" s="102"/>
      <c r="CLG73" s="102"/>
      <c r="CLH73" s="102"/>
      <c r="CLI73" s="102"/>
      <c r="CLJ73" s="102"/>
      <c r="CLK73" s="102"/>
      <c r="CLL73" s="102"/>
      <c r="CLM73" s="102"/>
      <c r="CLN73" s="102"/>
      <c r="CLO73" s="102"/>
      <c r="CLP73" s="102"/>
      <c r="CLQ73" s="102"/>
      <c r="CLR73" s="102"/>
      <c r="CLS73" s="102"/>
      <c r="CLT73" s="102"/>
      <c r="CLU73" s="102"/>
      <c r="CLV73" s="102"/>
      <c r="CLW73" s="102"/>
      <c r="CLX73" s="102"/>
      <c r="CLY73" s="102"/>
      <c r="CLZ73" s="102"/>
      <c r="CMA73" s="102"/>
      <c r="CMB73" s="102"/>
      <c r="CMC73" s="102"/>
      <c r="CMD73" s="102"/>
      <c r="CME73" s="102"/>
      <c r="CMF73" s="102"/>
      <c r="CMG73" s="102"/>
      <c r="CMH73" s="102"/>
      <c r="CMI73" s="102"/>
      <c r="CMJ73" s="102"/>
      <c r="CMK73" s="102"/>
      <c r="CML73" s="102"/>
      <c r="CMM73" s="102"/>
      <c r="CMN73" s="102"/>
      <c r="CMO73" s="102"/>
      <c r="CMP73" s="102"/>
      <c r="CMQ73" s="102"/>
      <c r="CMR73" s="102"/>
      <c r="CMS73" s="102"/>
      <c r="CMT73" s="102"/>
      <c r="CMU73" s="102"/>
      <c r="CMV73" s="102"/>
      <c r="CMW73" s="102"/>
      <c r="CMX73" s="102"/>
      <c r="CMY73" s="102"/>
      <c r="CMZ73" s="102"/>
      <c r="CNA73" s="102"/>
      <c r="CNB73" s="102"/>
      <c r="CNC73" s="102"/>
      <c r="CND73" s="102"/>
      <c r="CNE73" s="102"/>
      <c r="CNF73" s="102"/>
      <c r="CNG73" s="102"/>
      <c r="CNH73" s="102"/>
      <c r="CNI73" s="102"/>
      <c r="CNJ73" s="102"/>
      <c r="CNK73" s="102"/>
      <c r="CNL73" s="102"/>
      <c r="CNM73" s="102"/>
      <c r="CNN73" s="102"/>
      <c r="CNO73" s="102"/>
      <c r="CNP73" s="102"/>
      <c r="CNQ73" s="102"/>
      <c r="CNR73" s="102"/>
      <c r="CNS73" s="102"/>
      <c r="CNT73" s="102"/>
      <c r="CNU73" s="102"/>
      <c r="CNV73" s="102"/>
      <c r="CNW73" s="102"/>
      <c r="CNX73" s="102"/>
      <c r="CNY73" s="102"/>
      <c r="CNZ73" s="102"/>
      <c r="COA73" s="102"/>
      <c r="COB73" s="102"/>
      <c r="COC73" s="102"/>
      <c r="COD73" s="102"/>
      <c r="COE73" s="102"/>
      <c r="COF73" s="102"/>
      <c r="COG73" s="102"/>
      <c r="COH73" s="102"/>
      <c r="COI73" s="102"/>
      <c r="COJ73" s="102"/>
      <c r="COK73" s="102"/>
      <c r="COL73" s="102"/>
      <c r="COM73" s="102"/>
      <c r="CON73" s="102"/>
      <c r="COO73" s="102"/>
      <c r="COP73" s="102"/>
      <c r="COQ73" s="102"/>
      <c r="COR73" s="102"/>
      <c r="COS73" s="102"/>
      <c r="COT73" s="102"/>
      <c r="COU73" s="102"/>
      <c r="COV73" s="102"/>
      <c r="COW73" s="102"/>
      <c r="COX73" s="102"/>
      <c r="COY73" s="102"/>
      <c r="COZ73" s="102"/>
      <c r="CPA73" s="102"/>
      <c r="CPB73" s="102"/>
      <c r="CPC73" s="102"/>
      <c r="CPD73" s="102"/>
      <c r="CPE73" s="102"/>
      <c r="CPF73" s="102"/>
      <c r="CPG73" s="102"/>
      <c r="CPH73" s="102"/>
      <c r="CPI73" s="102"/>
      <c r="CPJ73" s="102"/>
      <c r="CPK73" s="102"/>
      <c r="CPL73" s="102"/>
      <c r="CPM73" s="102"/>
      <c r="CPN73" s="102"/>
      <c r="CPO73" s="102"/>
      <c r="CPP73" s="102"/>
      <c r="CPQ73" s="102"/>
      <c r="CPR73" s="102"/>
      <c r="CPS73" s="102"/>
      <c r="CPT73" s="102"/>
      <c r="CPU73" s="102"/>
      <c r="CPV73" s="102"/>
      <c r="CPW73" s="102"/>
      <c r="CPX73" s="102"/>
      <c r="CPY73" s="102"/>
      <c r="CPZ73" s="102"/>
      <c r="CQA73" s="102"/>
      <c r="CQB73" s="102"/>
      <c r="CQC73" s="102"/>
      <c r="CQD73" s="102"/>
      <c r="CQE73" s="102"/>
      <c r="CQF73" s="102"/>
      <c r="CQG73" s="102"/>
      <c r="CQH73" s="102"/>
      <c r="CQI73" s="102"/>
      <c r="CQJ73" s="102"/>
      <c r="CQK73" s="102"/>
      <c r="CQL73" s="102"/>
      <c r="CQM73" s="102"/>
      <c r="CQN73" s="102"/>
      <c r="CQO73" s="102"/>
      <c r="CQP73" s="102"/>
      <c r="CQQ73" s="102"/>
      <c r="CQR73" s="102"/>
      <c r="CQS73" s="102"/>
      <c r="CQT73" s="102"/>
      <c r="CQU73" s="102"/>
      <c r="CQV73" s="102"/>
      <c r="CQW73" s="102"/>
      <c r="CQX73" s="102"/>
      <c r="CQY73" s="102"/>
      <c r="CQZ73" s="102"/>
      <c r="CRA73" s="102"/>
      <c r="CRB73" s="102"/>
      <c r="CRC73" s="102"/>
      <c r="CRD73" s="102"/>
      <c r="CRE73" s="102"/>
      <c r="CRF73" s="102"/>
      <c r="CRG73" s="102"/>
      <c r="CRH73" s="102"/>
      <c r="CRI73" s="102"/>
      <c r="CRJ73" s="102"/>
      <c r="CRK73" s="102"/>
      <c r="CRL73" s="102"/>
      <c r="CRM73" s="102"/>
      <c r="CRN73" s="102"/>
      <c r="CRO73" s="102"/>
      <c r="CRP73" s="102"/>
      <c r="CRQ73" s="102"/>
      <c r="CRR73" s="102"/>
      <c r="CRS73" s="102"/>
      <c r="CRT73" s="102"/>
      <c r="CRU73" s="102"/>
      <c r="CRV73" s="102"/>
      <c r="CRW73" s="102"/>
      <c r="CRX73" s="102"/>
      <c r="CRY73" s="102"/>
      <c r="CRZ73" s="102"/>
      <c r="CSA73" s="102"/>
      <c r="CSB73" s="102"/>
      <c r="CSC73" s="102"/>
      <c r="CSD73" s="102"/>
      <c r="CSE73" s="102"/>
      <c r="CSF73" s="102"/>
      <c r="CSG73" s="102"/>
      <c r="CSH73" s="102"/>
      <c r="CSI73" s="102"/>
      <c r="CSJ73" s="102"/>
      <c r="CSK73" s="102"/>
      <c r="CSL73" s="102"/>
      <c r="CSM73" s="102"/>
      <c r="CSN73" s="102"/>
      <c r="CSO73" s="102"/>
      <c r="CSP73" s="102"/>
      <c r="CSQ73" s="102"/>
      <c r="CSR73" s="102"/>
      <c r="CSS73" s="102"/>
      <c r="CST73" s="102"/>
      <c r="CSU73" s="102"/>
      <c r="CSV73" s="102"/>
      <c r="CSW73" s="102"/>
      <c r="CSX73" s="102"/>
      <c r="CSY73" s="102"/>
      <c r="CSZ73" s="102"/>
      <c r="CTA73" s="102"/>
      <c r="CTB73" s="102"/>
      <c r="CTC73" s="102"/>
      <c r="CTD73" s="102"/>
      <c r="CTE73" s="102"/>
      <c r="CTF73" s="102"/>
      <c r="CTG73" s="102"/>
      <c r="CTH73" s="102"/>
      <c r="CTI73" s="102"/>
      <c r="CTJ73" s="102"/>
      <c r="CTK73" s="102"/>
      <c r="CTL73" s="102"/>
      <c r="CTM73" s="102"/>
      <c r="CTN73" s="102"/>
      <c r="CTO73" s="102"/>
      <c r="CTP73" s="102"/>
      <c r="CTQ73" s="102"/>
      <c r="CTR73" s="102"/>
      <c r="CTS73" s="102"/>
      <c r="CTT73" s="102"/>
      <c r="CTU73" s="102"/>
      <c r="CTV73" s="102"/>
      <c r="CTW73" s="102"/>
      <c r="CTX73" s="102"/>
      <c r="CTY73" s="102"/>
      <c r="CTZ73" s="102"/>
      <c r="CUA73" s="102"/>
      <c r="CUB73" s="102"/>
      <c r="CUC73" s="102"/>
      <c r="CUD73" s="102"/>
      <c r="CUE73" s="102"/>
      <c r="CUF73" s="102"/>
      <c r="CUG73" s="102"/>
      <c r="CUH73" s="102"/>
      <c r="CUI73" s="102"/>
      <c r="CUJ73" s="102"/>
      <c r="CUK73" s="102"/>
      <c r="CUL73" s="102"/>
      <c r="CUM73" s="102"/>
      <c r="CUN73" s="102"/>
      <c r="CUO73" s="102"/>
      <c r="CUP73" s="102"/>
      <c r="CUQ73" s="102"/>
      <c r="CUR73" s="102"/>
      <c r="CUS73" s="102"/>
      <c r="CUT73" s="102"/>
      <c r="CUU73" s="102"/>
      <c r="CUV73" s="102"/>
      <c r="CUW73" s="102"/>
      <c r="CUX73" s="102"/>
      <c r="CUY73" s="102"/>
      <c r="CUZ73" s="102"/>
      <c r="CVA73" s="102"/>
      <c r="CVB73" s="102"/>
      <c r="CVC73" s="102"/>
      <c r="CVD73" s="102"/>
      <c r="CVE73" s="102"/>
      <c r="CVF73" s="102"/>
      <c r="CVG73" s="102"/>
      <c r="CVH73" s="102"/>
      <c r="CVI73" s="102"/>
      <c r="CVJ73" s="102"/>
      <c r="CVK73" s="102"/>
      <c r="CVL73" s="102"/>
      <c r="CVM73" s="102"/>
      <c r="CVN73" s="102"/>
      <c r="CVO73" s="102"/>
      <c r="CVP73" s="102"/>
      <c r="CVQ73" s="102"/>
      <c r="CVR73" s="102"/>
      <c r="CVS73" s="102"/>
      <c r="CVT73" s="102"/>
      <c r="CVU73" s="102"/>
      <c r="CVV73" s="102"/>
      <c r="CVW73" s="102"/>
      <c r="CVX73" s="102"/>
      <c r="CVY73" s="102"/>
      <c r="CVZ73" s="102"/>
      <c r="CWA73" s="102"/>
      <c r="CWB73" s="102"/>
      <c r="CWC73" s="102"/>
      <c r="CWD73" s="102"/>
      <c r="CWE73" s="102"/>
      <c r="CWF73" s="102"/>
      <c r="CWG73" s="102"/>
      <c r="CWH73" s="102"/>
      <c r="CWI73" s="102"/>
      <c r="CWJ73" s="102"/>
      <c r="CWK73" s="102"/>
      <c r="CWL73" s="102"/>
      <c r="CWM73" s="102"/>
      <c r="CWN73" s="102"/>
      <c r="CWO73" s="102"/>
      <c r="CWP73" s="102"/>
      <c r="CWQ73" s="102"/>
      <c r="CWR73" s="102"/>
      <c r="CWS73" s="102"/>
      <c r="CWT73" s="102"/>
      <c r="CWU73" s="102"/>
      <c r="CWV73" s="102"/>
      <c r="CWW73" s="102"/>
      <c r="CWX73" s="102"/>
      <c r="CWY73" s="102"/>
      <c r="CWZ73" s="102"/>
      <c r="CXA73" s="102"/>
      <c r="CXB73" s="102"/>
      <c r="CXC73" s="102"/>
      <c r="CXD73" s="102"/>
      <c r="CXE73" s="102"/>
      <c r="CXF73" s="102"/>
      <c r="CXG73" s="102"/>
      <c r="CXH73" s="102"/>
      <c r="CXI73" s="102"/>
      <c r="CXJ73" s="102"/>
      <c r="CXK73" s="102"/>
      <c r="CXL73" s="102"/>
      <c r="CXM73" s="102"/>
      <c r="CXN73" s="102"/>
      <c r="CXO73" s="102"/>
      <c r="CXP73" s="102"/>
      <c r="CXQ73" s="102"/>
      <c r="CXR73" s="102"/>
      <c r="CXS73" s="102"/>
      <c r="CXT73" s="102"/>
      <c r="CXU73" s="102"/>
      <c r="CXV73" s="102"/>
      <c r="CXW73" s="102"/>
      <c r="CXX73" s="102"/>
      <c r="CXY73" s="102"/>
      <c r="CXZ73" s="102"/>
      <c r="CYA73" s="102"/>
      <c r="CYB73" s="102"/>
      <c r="CYC73" s="102"/>
      <c r="CYD73" s="102"/>
      <c r="CYE73" s="102"/>
      <c r="CYF73" s="102"/>
      <c r="CYG73" s="102"/>
      <c r="CYH73" s="102"/>
      <c r="CYI73" s="102"/>
      <c r="CYJ73" s="102"/>
      <c r="CYK73" s="102"/>
      <c r="CYL73" s="102"/>
      <c r="CYM73" s="102"/>
      <c r="CYN73" s="102"/>
      <c r="CYO73" s="102"/>
      <c r="CYP73" s="102"/>
      <c r="CYQ73" s="102"/>
      <c r="CYR73" s="102"/>
      <c r="CYS73" s="102"/>
      <c r="CYT73" s="102"/>
      <c r="CYU73" s="102"/>
      <c r="CYV73" s="102"/>
      <c r="CYW73" s="102"/>
      <c r="CYX73" s="102"/>
      <c r="CYY73" s="102"/>
      <c r="CYZ73" s="102"/>
      <c r="CZA73" s="102"/>
      <c r="CZB73" s="102"/>
      <c r="CZC73" s="102"/>
      <c r="CZD73" s="102"/>
      <c r="CZE73" s="102"/>
      <c r="CZF73" s="102"/>
      <c r="CZG73" s="102"/>
      <c r="CZH73" s="102"/>
      <c r="CZI73" s="102"/>
      <c r="CZJ73" s="102"/>
      <c r="CZK73" s="102"/>
      <c r="CZL73" s="102"/>
      <c r="CZM73" s="102"/>
      <c r="CZN73" s="102"/>
      <c r="CZO73" s="102"/>
      <c r="CZP73" s="102"/>
      <c r="CZQ73" s="102"/>
      <c r="CZR73" s="102"/>
      <c r="CZS73" s="102"/>
      <c r="CZT73" s="102"/>
      <c r="CZU73" s="102"/>
      <c r="CZV73" s="102"/>
      <c r="CZW73" s="102"/>
      <c r="CZX73" s="102"/>
      <c r="CZY73" s="102"/>
      <c r="CZZ73" s="102"/>
      <c r="DAA73" s="102"/>
      <c r="DAB73" s="102"/>
      <c r="DAC73" s="102"/>
      <c r="DAD73" s="102"/>
      <c r="DAE73" s="102"/>
      <c r="DAF73" s="102"/>
      <c r="DAG73" s="102"/>
      <c r="DAH73" s="102"/>
      <c r="DAI73" s="102"/>
      <c r="DAJ73" s="102"/>
      <c r="DAK73" s="102"/>
      <c r="DAL73" s="102"/>
      <c r="DAM73" s="102"/>
      <c r="DAN73" s="102"/>
      <c r="DAO73" s="102"/>
      <c r="DAP73" s="102"/>
      <c r="DAQ73" s="102"/>
      <c r="DAR73" s="102"/>
      <c r="DAS73" s="102"/>
      <c r="DAT73" s="102"/>
      <c r="DAU73" s="102"/>
      <c r="DAV73" s="102"/>
      <c r="DAW73" s="102"/>
      <c r="DAX73" s="102"/>
      <c r="DAY73" s="102"/>
      <c r="DAZ73" s="102"/>
      <c r="DBA73" s="102"/>
      <c r="DBB73" s="102"/>
      <c r="DBC73" s="102"/>
      <c r="DBD73" s="102"/>
      <c r="DBE73" s="102"/>
      <c r="DBF73" s="102"/>
      <c r="DBG73" s="102"/>
      <c r="DBH73" s="102"/>
      <c r="DBI73" s="102"/>
      <c r="DBJ73" s="102"/>
      <c r="DBK73" s="102"/>
      <c r="DBL73" s="102"/>
      <c r="DBM73" s="102"/>
      <c r="DBN73" s="102"/>
      <c r="DBO73" s="102"/>
      <c r="DBP73" s="102"/>
      <c r="DBQ73" s="102"/>
      <c r="DBR73" s="102"/>
      <c r="DBS73" s="102"/>
      <c r="DBT73" s="102"/>
      <c r="DBU73" s="102"/>
      <c r="DBV73" s="102"/>
      <c r="DBW73" s="102"/>
      <c r="DBX73" s="102"/>
      <c r="DBY73" s="102"/>
      <c r="DBZ73" s="102"/>
      <c r="DCA73" s="102"/>
      <c r="DCB73" s="102"/>
      <c r="DCC73" s="102"/>
      <c r="DCD73" s="102"/>
      <c r="DCE73" s="102"/>
      <c r="DCF73" s="102"/>
      <c r="DCG73" s="102"/>
      <c r="DCH73" s="102"/>
      <c r="DCI73" s="102"/>
      <c r="DCJ73" s="102"/>
      <c r="DCK73" s="102"/>
      <c r="DCL73" s="102"/>
      <c r="DCM73" s="102"/>
      <c r="DCN73" s="102"/>
      <c r="DCO73" s="102"/>
      <c r="DCP73" s="102"/>
      <c r="DCQ73" s="102"/>
      <c r="DCR73" s="102"/>
      <c r="DCS73" s="102"/>
      <c r="DCT73" s="102"/>
      <c r="DCU73" s="102"/>
      <c r="DCV73" s="102"/>
      <c r="DCW73" s="102"/>
      <c r="DCX73" s="102"/>
      <c r="DCY73" s="102"/>
      <c r="DCZ73" s="102"/>
      <c r="DDA73" s="102"/>
      <c r="DDB73" s="102"/>
      <c r="DDC73" s="102"/>
      <c r="DDD73" s="102"/>
      <c r="DDE73" s="102"/>
      <c r="DDF73" s="102"/>
      <c r="DDG73" s="102"/>
      <c r="DDH73" s="102"/>
      <c r="DDI73" s="102"/>
      <c r="DDJ73" s="102"/>
      <c r="DDK73" s="102"/>
      <c r="DDL73" s="102"/>
      <c r="DDM73" s="102"/>
      <c r="DDN73" s="102"/>
      <c r="DDO73" s="102"/>
      <c r="DDP73" s="102"/>
      <c r="DDQ73" s="102"/>
      <c r="DDR73" s="102"/>
      <c r="DDS73" s="102"/>
      <c r="DDT73" s="102"/>
      <c r="DDU73" s="102"/>
      <c r="DDV73" s="102"/>
      <c r="DDW73" s="102"/>
      <c r="DDX73" s="102"/>
      <c r="DDY73" s="102"/>
      <c r="DDZ73" s="102"/>
      <c r="DEA73" s="102"/>
      <c r="DEB73" s="102"/>
      <c r="DEC73" s="102"/>
      <c r="DED73" s="102"/>
      <c r="DEE73" s="102"/>
      <c r="DEF73" s="102"/>
      <c r="DEG73" s="102"/>
      <c r="DEH73" s="102"/>
      <c r="DEI73" s="102"/>
      <c r="DEJ73" s="102"/>
      <c r="DEK73" s="102"/>
      <c r="DEL73" s="102"/>
      <c r="DEM73" s="102"/>
      <c r="DEN73" s="102"/>
      <c r="DEO73" s="102"/>
      <c r="DEP73" s="102"/>
      <c r="DEQ73" s="102"/>
      <c r="DER73" s="102"/>
      <c r="DES73" s="102"/>
      <c r="DET73" s="102"/>
      <c r="DEU73" s="102"/>
      <c r="DEV73" s="102"/>
      <c r="DEW73" s="102"/>
      <c r="DEX73" s="102"/>
      <c r="DEY73" s="102"/>
      <c r="DEZ73" s="102"/>
      <c r="DFA73" s="102"/>
      <c r="DFB73" s="102"/>
      <c r="DFC73" s="102"/>
      <c r="DFD73" s="102"/>
      <c r="DFE73" s="102"/>
      <c r="DFF73" s="102"/>
      <c r="DFG73" s="102"/>
      <c r="DFH73" s="102"/>
      <c r="DFI73" s="102"/>
      <c r="DFJ73" s="102"/>
      <c r="DFK73" s="102"/>
      <c r="DFL73" s="102"/>
      <c r="DFM73" s="102"/>
      <c r="DFN73" s="102"/>
      <c r="DFO73" s="102"/>
      <c r="DFP73" s="102"/>
      <c r="DFQ73" s="102"/>
      <c r="DFR73" s="102"/>
      <c r="DFS73" s="102"/>
      <c r="DFT73" s="102"/>
      <c r="DFU73" s="102"/>
      <c r="DFV73" s="102"/>
      <c r="DFW73" s="102"/>
      <c r="DFX73" s="102"/>
      <c r="DFY73" s="102"/>
      <c r="DFZ73" s="102"/>
      <c r="DGA73" s="102"/>
      <c r="DGB73" s="102"/>
      <c r="DGC73" s="102"/>
      <c r="DGD73" s="102"/>
      <c r="DGE73" s="102"/>
      <c r="DGF73" s="102"/>
      <c r="DGG73" s="102"/>
      <c r="DGH73" s="102"/>
      <c r="DGI73" s="102"/>
      <c r="DGJ73" s="102"/>
      <c r="DGK73" s="102"/>
      <c r="DGL73" s="102"/>
      <c r="DGM73" s="102"/>
      <c r="DGN73" s="102"/>
      <c r="DGO73" s="102"/>
      <c r="DGP73" s="102"/>
      <c r="DGQ73" s="102"/>
      <c r="DGR73" s="102"/>
      <c r="DGS73" s="102"/>
      <c r="DGT73" s="102"/>
      <c r="DGU73" s="102"/>
      <c r="DGV73" s="102"/>
      <c r="DGW73" s="102"/>
      <c r="DGX73" s="102"/>
      <c r="DGY73" s="102"/>
      <c r="DGZ73" s="102"/>
      <c r="DHA73" s="102"/>
      <c r="DHB73" s="102"/>
      <c r="DHC73" s="102"/>
      <c r="DHD73" s="102"/>
      <c r="DHE73" s="102"/>
      <c r="DHF73" s="102"/>
      <c r="DHG73" s="102"/>
      <c r="DHH73" s="102"/>
      <c r="DHI73" s="102"/>
      <c r="DHJ73" s="102"/>
      <c r="DHK73" s="102"/>
      <c r="DHL73" s="102"/>
      <c r="DHM73" s="102"/>
      <c r="DHN73" s="102"/>
      <c r="DHO73" s="102"/>
      <c r="DHP73" s="102"/>
      <c r="DHQ73" s="102"/>
      <c r="DHR73" s="102"/>
      <c r="DHS73" s="102"/>
      <c r="DHT73" s="102"/>
      <c r="DHU73" s="102"/>
      <c r="DHV73" s="102"/>
      <c r="DHW73" s="102"/>
      <c r="DHX73" s="102"/>
      <c r="DHY73" s="102"/>
      <c r="DHZ73" s="102"/>
      <c r="DIA73" s="102"/>
      <c r="DIB73" s="102"/>
      <c r="DIC73" s="102"/>
      <c r="DID73" s="102"/>
      <c r="DIE73" s="102"/>
      <c r="DIF73" s="102"/>
      <c r="DIG73" s="102"/>
      <c r="DIH73" s="102"/>
      <c r="DII73" s="102"/>
      <c r="DIJ73" s="102"/>
      <c r="DIK73" s="102"/>
      <c r="DIL73" s="102"/>
      <c r="DIM73" s="102"/>
      <c r="DIN73" s="102"/>
      <c r="DIO73" s="102"/>
      <c r="DIP73" s="102"/>
      <c r="DIQ73" s="102"/>
      <c r="DIR73" s="102"/>
      <c r="DIS73" s="102"/>
      <c r="DIT73" s="102"/>
      <c r="DIU73" s="102"/>
      <c r="DIV73" s="102"/>
      <c r="DIW73" s="102"/>
      <c r="DIX73" s="102"/>
      <c r="DIY73" s="102"/>
      <c r="DIZ73" s="102"/>
      <c r="DJA73" s="102"/>
      <c r="DJB73" s="102"/>
      <c r="DJC73" s="102"/>
      <c r="DJD73" s="102"/>
      <c r="DJE73" s="102"/>
      <c r="DJF73" s="102"/>
      <c r="DJG73" s="102"/>
      <c r="DJH73" s="102"/>
      <c r="DJI73" s="102"/>
      <c r="DJJ73" s="102"/>
      <c r="DJK73" s="102"/>
      <c r="DJL73" s="102"/>
      <c r="DJM73" s="102"/>
      <c r="DJN73" s="102"/>
      <c r="DJO73" s="102"/>
      <c r="DJP73" s="102"/>
      <c r="DJQ73" s="102"/>
      <c r="DJR73" s="102"/>
      <c r="DJS73" s="102"/>
      <c r="DJT73" s="102"/>
      <c r="DJU73" s="102"/>
      <c r="DJV73" s="102"/>
      <c r="DJW73" s="102"/>
      <c r="DJX73" s="102"/>
      <c r="DJY73" s="102"/>
      <c r="DJZ73" s="102"/>
      <c r="DKA73" s="102"/>
      <c r="DKB73" s="102"/>
      <c r="DKC73" s="102"/>
      <c r="DKD73" s="102"/>
      <c r="DKE73" s="102"/>
      <c r="DKF73" s="102"/>
      <c r="DKG73" s="102"/>
      <c r="DKH73" s="102"/>
      <c r="DKI73" s="102"/>
      <c r="DKJ73" s="102"/>
      <c r="DKK73" s="102"/>
      <c r="DKL73" s="102"/>
      <c r="DKM73" s="102"/>
      <c r="DKN73" s="102"/>
      <c r="DKO73" s="102"/>
      <c r="DKP73" s="102"/>
      <c r="DKQ73" s="102"/>
      <c r="DKR73" s="102"/>
      <c r="DKS73" s="102"/>
      <c r="DKT73" s="102"/>
      <c r="DKU73" s="102"/>
      <c r="DKV73" s="102"/>
      <c r="DKW73" s="102"/>
      <c r="DKX73" s="102"/>
      <c r="DKY73" s="102"/>
      <c r="DKZ73" s="102"/>
      <c r="DLA73" s="102"/>
      <c r="DLB73" s="102"/>
      <c r="DLC73" s="102"/>
      <c r="DLD73" s="102"/>
      <c r="DLE73" s="102"/>
      <c r="DLF73" s="102"/>
      <c r="DLG73" s="102"/>
      <c r="DLH73" s="102"/>
      <c r="DLI73" s="102"/>
      <c r="DLJ73" s="102"/>
      <c r="DLK73" s="102"/>
      <c r="DLL73" s="102"/>
      <c r="DLM73" s="102"/>
      <c r="DLN73" s="102"/>
      <c r="DLO73" s="102"/>
      <c r="DLP73" s="102"/>
      <c r="DLQ73" s="102"/>
      <c r="DLR73" s="102"/>
      <c r="DLS73" s="102"/>
      <c r="DLT73" s="102"/>
      <c r="DLU73" s="102"/>
      <c r="DLV73" s="102"/>
      <c r="DLW73" s="102"/>
      <c r="DLX73" s="102"/>
      <c r="DLY73" s="102"/>
      <c r="DLZ73" s="102"/>
      <c r="DMA73" s="102"/>
      <c r="DMB73" s="102"/>
      <c r="DMC73" s="102"/>
      <c r="DMD73" s="102"/>
      <c r="DME73" s="102"/>
      <c r="DMF73" s="102"/>
      <c r="DMG73" s="102"/>
      <c r="DMH73" s="102"/>
      <c r="DMI73" s="102"/>
      <c r="DMJ73" s="102"/>
      <c r="DMK73" s="102"/>
      <c r="DML73" s="102"/>
      <c r="DMM73" s="102"/>
      <c r="DMN73" s="102"/>
      <c r="DMO73" s="102"/>
      <c r="DMP73" s="102"/>
      <c r="DMQ73" s="102"/>
      <c r="DMR73" s="102"/>
      <c r="DMS73" s="102"/>
      <c r="DMT73" s="102"/>
      <c r="DMU73" s="102"/>
      <c r="DMV73" s="102"/>
      <c r="DMW73" s="102"/>
      <c r="DMX73" s="102"/>
      <c r="DMY73" s="102"/>
      <c r="DMZ73" s="102"/>
      <c r="DNA73" s="102"/>
      <c r="DNB73" s="102"/>
      <c r="DNC73" s="102"/>
      <c r="DND73" s="102"/>
      <c r="DNE73" s="102"/>
      <c r="DNF73" s="102"/>
      <c r="DNG73" s="102"/>
      <c r="DNH73" s="102"/>
      <c r="DNI73" s="102"/>
      <c r="DNJ73" s="102"/>
      <c r="DNK73" s="102"/>
      <c r="DNL73" s="102"/>
      <c r="DNM73" s="102"/>
      <c r="DNN73" s="102"/>
      <c r="DNO73" s="102"/>
      <c r="DNP73" s="102"/>
      <c r="DNQ73" s="102"/>
      <c r="DNR73" s="102"/>
      <c r="DNS73" s="102"/>
      <c r="DNT73" s="102"/>
      <c r="DNU73" s="102"/>
      <c r="DNV73" s="102"/>
      <c r="DNW73" s="102"/>
      <c r="DNX73" s="102"/>
      <c r="DNY73" s="102"/>
      <c r="DNZ73" s="102"/>
      <c r="DOA73" s="102"/>
      <c r="DOB73" s="102"/>
      <c r="DOC73" s="102"/>
      <c r="DOD73" s="102"/>
      <c r="DOE73" s="102"/>
      <c r="DOF73" s="102"/>
      <c r="DOG73" s="102"/>
      <c r="DOH73" s="102"/>
      <c r="DOI73" s="102"/>
      <c r="DOJ73" s="102"/>
      <c r="DOK73" s="102"/>
      <c r="DOL73" s="102"/>
      <c r="DOM73" s="102"/>
      <c r="DON73" s="102"/>
      <c r="DOO73" s="102"/>
      <c r="DOP73" s="102"/>
      <c r="DOQ73" s="102"/>
      <c r="DOR73" s="102"/>
      <c r="DOS73" s="102"/>
      <c r="DOT73" s="102"/>
      <c r="DOU73" s="102"/>
      <c r="DOV73" s="102"/>
      <c r="DOW73" s="102"/>
      <c r="DOX73" s="102"/>
      <c r="DOY73" s="102"/>
      <c r="DOZ73" s="102"/>
      <c r="DPA73" s="102"/>
      <c r="DPB73" s="102"/>
      <c r="DPC73" s="102"/>
      <c r="DPD73" s="102"/>
      <c r="DPE73" s="102"/>
      <c r="DPF73" s="102"/>
      <c r="DPG73" s="102"/>
      <c r="DPH73" s="102"/>
      <c r="DPI73" s="102"/>
      <c r="DPJ73" s="102"/>
      <c r="DPK73" s="102"/>
      <c r="DPL73" s="102"/>
      <c r="DPM73" s="102"/>
      <c r="DPN73" s="102"/>
      <c r="DPO73" s="102"/>
      <c r="DPP73" s="102"/>
      <c r="DPQ73" s="102"/>
      <c r="DPR73" s="102"/>
      <c r="DPS73" s="102"/>
      <c r="DPT73" s="102"/>
      <c r="DPU73" s="102"/>
      <c r="DPV73" s="102"/>
      <c r="DPW73" s="102"/>
      <c r="DPX73" s="102"/>
      <c r="DPY73" s="102"/>
      <c r="DPZ73" s="102"/>
      <c r="DQA73" s="102"/>
      <c r="DQB73" s="102"/>
      <c r="DQC73" s="102"/>
      <c r="DQD73" s="102"/>
      <c r="DQE73" s="102"/>
      <c r="DQF73" s="102"/>
      <c r="DQG73" s="102"/>
      <c r="DQH73" s="102"/>
      <c r="DQI73" s="102"/>
      <c r="DQJ73" s="102"/>
      <c r="DQK73" s="102"/>
      <c r="DQL73" s="102"/>
      <c r="DQM73" s="102"/>
      <c r="DQN73" s="102"/>
      <c r="DQO73" s="102"/>
      <c r="DQP73" s="102"/>
      <c r="DQQ73" s="102"/>
      <c r="DQR73" s="102"/>
      <c r="DQS73" s="102"/>
      <c r="DQT73" s="102"/>
      <c r="DQU73" s="102"/>
      <c r="DQV73" s="102"/>
      <c r="DQW73" s="102"/>
      <c r="DQX73" s="102"/>
      <c r="DQY73" s="102"/>
      <c r="DQZ73" s="102"/>
      <c r="DRA73" s="102"/>
      <c r="DRB73" s="102"/>
      <c r="DRC73" s="102"/>
      <c r="DRD73" s="102"/>
      <c r="DRE73" s="102"/>
      <c r="DRF73" s="102"/>
      <c r="DRG73" s="102"/>
      <c r="DRH73" s="102"/>
      <c r="DRI73" s="102"/>
      <c r="DRJ73" s="102"/>
      <c r="DRK73" s="102"/>
      <c r="DRL73" s="102"/>
      <c r="DRM73" s="102"/>
      <c r="DRN73" s="102"/>
      <c r="DRO73" s="102"/>
      <c r="DRP73" s="102"/>
      <c r="DRQ73" s="102"/>
      <c r="DRR73" s="102"/>
      <c r="DRS73" s="102"/>
      <c r="DRT73" s="102"/>
      <c r="DRU73" s="102"/>
      <c r="DRV73" s="102"/>
      <c r="DRW73" s="102"/>
      <c r="DRX73" s="102"/>
      <c r="DRY73" s="102"/>
      <c r="DRZ73" s="102"/>
      <c r="DSA73" s="102"/>
      <c r="DSB73" s="102"/>
      <c r="DSC73" s="102"/>
      <c r="DSD73" s="102"/>
      <c r="DSE73" s="102"/>
      <c r="DSF73" s="102"/>
      <c r="DSG73" s="102"/>
      <c r="DSH73" s="102"/>
      <c r="DSI73" s="102"/>
      <c r="DSJ73" s="102"/>
      <c r="DSK73" s="102"/>
      <c r="DSL73" s="102"/>
      <c r="DSM73" s="102"/>
      <c r="DSN73" s="102"/>
      <c r="DSO73" s="102"/>
      <c r="DSP73" s="102"/>
      <c r="DSQ73" s="102"/>
      <c r="DSR73" s="102"/>
      <c r="DSS73" s="102"/>
      <c r="DST73" s="102"/>
      <c r="DSU73" s="102"/>
      <c r="DSV73" s="102"/>
      <c r="DSW73" s="102"/>
      <c r="DSX73" s="102"/>
      <c r="DSY73" s="102"/>
      <c r="DSZ73" s="102"/>
      <c r="DTA73" s="102"/>
      <c r="DTB73" s="102"/>
      <c r="DTC73" s="102"/>
      <c r="DTD73" s="102"/>
      <c r="DTE73" s="102"/>
      <c r="DTF73" s="102"/>
      <c r="DTG73" s="102"/>
      <c r="DTH73" s="102"/>
      <c r="DTI73" s="102"/>
      <c r="DTJ73" s="102"/>
      <c r="DTK73" s="102"/>
      <c r="DTL73" s="102"/>
      <c r="DTM73" s="102"/>
      <c r="DTN73" s="102"/>
      <c r="DTO73" s="102"/>
      <c r="DTP73" s="102"/>
      <c r="DTQ73" s="102"/>
      <c r="DTR73" s="102"/>
      <c r="DTS73" s="102"/>
      <c r="DTT73" s="102"/>
      <c r="DTU73" s="102"/>
      <c r="DTV73" s="102"/>
      <c r="DTW73" s="102"/>
      <c r="DTX73" s="102"/>
      <c r="DTY73" s="102"/>
      <c r="DTZ73" s="102"/>
      <c r="DUA73" s="102"/>
      <c r="DUB73" s="102"/>
      <c r="DUC73" s="102"/>
      <c r="DUD73" s="102"/>
      <c r="DUE73" s="102"/>
      <c r="DUF73" s="102"/>
      <c r="DUG73" s="102"/>
      <c r="DUH73" s="102"/>
      <c r="DUI73" s="102"/>
      <c r="DUJ73" s="102"/>
      <c r="DUK73" s="102"/>
      <c r="DUL73" s="102"/>
      <c r="DUM73" s="102"/>
      <c r="DUN73" s="102"/>
      <c r="DUO73" s="102"/>
      <c r="DUP73" s="102"/>
      <c r="DUQ73" s="102"/>
      <c r="DUR73" s="102"/>
      <c r="DUS73" s="102"/>
      <c r="DUT73" s="102"/>
      <c r="DUU73" s="102"/>
      <c r="DUV73" s="102"/>
      <c r="DUW73" s="102"/>
      <c r="DUX73" s="102"/>
      <c r="DUY73" s="102"/>
      <c r="DUZ73" s="102"/>
      <c r="DVA73" s="102"/>
      <c r="DVB73" s="102"/>
      <c r="DVC73" s="102"/>
      <c r="DVD73" s="102"/>
      <c r="DVE73" s="102"/>
      <c r="DVF73" s="102"/>
      <c r="DVG73" s="102"/>
      <c r="DVH73" s="102"/>
      <c r="DVI73" s="102"/>
      <c r="DVJ73" s="102"/>
      <c r="DVK73" s="102"/>
      <c r="DVL73" s="102"/>
      <c r="DVM73" s="102"/>
      <c r="DVN73" s="102"/>
      <c r="DVO73" s="102"/>
      <c r="DVP73" s="102"/>
      <c r="DVQ73" s="102"/>
      <c r="DVR73" s="102"/>
      <c r="DVS73" s="102"/>
      <c r="DVT73" s="102"/>
      <c r="DVU73" s="102"/>
      <c r="DVV73" s="102"/>
      <c r="DVW73" s="102"/>
      <c r="DVX73" s="102"/>
      <c r="DVY73" s="102"/>
      <c r="DVZ73" s="102"/>
      <c r="DWA73" s="102"/>
      <c r="DWB73" s="102"/>
      <c r="DWC73" s="102"/>
      <c r="DWD73" s="102"/>
      <c r="DWE73" s="102"/>
      <c r="DWF73" s="102"/>
      <c r="DWG73" s="102"/>
      <c r="DWH73" s="102"/>
      <c r="DWI73" s="102"/>
      <c r="DWJ73" s="102"/>
      <c r="DWK73" s="102"/>
      <c r="DWL73" s="102"/>
      <c r="DWM73" s="102"/>
      <c r="DWN73" s="102"/>
      <c r="DWO73" s="102"/>
      <c r="DWP73" s="102"/>
      <c r="DWQ73" s="102"/>
      <c r="DWR73" s="102"/>
      <c r="DWS73" s="102"/>
      <c r="DWT73" s="102"/>
      <c r="DWU73" s="102"/>
      <c r="DWV73" s="102"/>
      <c r="DWW73" s="102"/>
      <c r="DWX73" s="102"/>
      <c r="DWY73" s="102"/>
      <c r="DWZ73" s="102"/>
      <c r="DXA73" s="102"/>
      <c r="DXB73" s="102"/>
      <c r="DXC73" s="102"/>
      <c r="DXD73" s="102"/>
      <c r="DXE73" s="102"/>
      <c r="DXF73" s="102"/>
      <c r="DXG73" s="102"/>
      <c r="DXH73" s="102"/>
      <c r="DXI73" s="102"/>
      <c r="DXJ73" s="102"/>
      <c r="DXK73" s="102"/>
      <c r="DXL73" s="102"/>
      <c r="DXM73" s="102"/>
      <c r="DXN73" s="102"/>
      <c r="DXO73" s="102"/>
      <c r="DXP73" s="102"/>
      <c r="DXQ73" s="102"/>
      <c r="DXR73" s="102"/>
      <c r="DXS73" s="102"/>
      <c r="DXT73" s="102"/>
      <c r="DXU73" s="102"/>
      <c r="DXV73" s="102"/>
      <c r="DXW73" s="102"/>
      <c r="DXX73" s="102"/>
      <c r="DXY73" s="102"/>
      <c r="DXZ73" s="102"/>
      <c r="DYA73" s="102"/>
      <c r="DYB73" s="102"/>
      <c r="DYC73" s="102"/>
      <c r="DYD73" s="102"/>
      <c r="DYE73" s="102"/>
      <c r="DYF73" s="102"/>
      <c r="DYG73" s="102"/>
      <c r="DYH73" s="102"/>
      <c r="DYI73" s="102"/>
      <c r="DYJ73" s="102"/>
      <c r="DYK73" s="102"/>
      <c r="DYL73" s="102"/>
      <c r="DYM73" s="102"/>
      <c r="DYN73" s="102"/>
      <c r="DYO73" s="102"/>
      <c r="DYP73" s="102"/>
      <c r="DYQ73" s="102"/>
      <c r="DYR73" s="102"/>
      <c r="DYS73" s="102"/>
      <c r="DYT73" s="102"/>
      <c r="DYU73" s="102"/>
      <c r="DYV73" s="102"/>
      <c r="DYW73" s="102"/>
      <c r="DYX73" s="102"/>
      <c r="DYY73" s="102"/>
      <c r="DYZ73" s="102"/>
      <c r="DZA73" s="102"/>
      <c r="DZB73" s="102"/>
      <c r="DZC73" s="102"/>
      <c r="DZD73" s="102"/>
      <c r="DZE73" s="102"/>
      <c r="DZF73" s="102"/>
      <c r="DZG73" s="102"/>
      <c r="DZH73" s="102"/>
      <c r="DZI73" s="102"/>
      <c r="DZJ73" s="102"/>
      <c r="DZK73" s="102"/>
      <c r="DZL73" s="102"/>
      <c r="DZM73" s="102"/>
      <c r="DZN73" s="102"/>
      <c r="DZO73" s="102"/>
      <c r="DZP73" s="102"/>
      <c r="DZQ73" s="102"/>
      <c r="DZR73" s="102"/>
      <c r="DZS73" s="102"/>
      <c r="DZT73" s="102"/>
      <c r="DZU73" s="102"/>
      <c r="DZV73" s="102"/>
      <c r="DZW73" s="102"/>
      <c r="DZX73" s="102"/>
      <c r="DZY73" s="102"/>
      <c r="DZZ73" s="102"/>
      <c r="EAA73" s="102"/>
      <c r="EAB73" s="102"/>
      <c r="EAC73" s="102"/>
      <c r="EAD73" s="102"/>
      <c r="EAE73" s="102"/>
      <c r="EAF73" s="102"/>
      <c r="EAG73" s="102"/>
      <c r="EAH73" s="102"/>
      <c r="EAI73" s="102"/>
      <c r="EAJ73" s="102"/>
      <c r="EAK73" s="102"/>
      <c r="EAL73" s="102"/>
      <c r="EAM73" s="102"/>
      <c r="EAN73" s="102"/>
      <c r="EAO73" s="102"/>
      <c r="EAP73" s="102"/>
      <c r="EAQ73" s="102"/>
      <c r="EAR73" s="102"/>
      <c r="EAS73" s="102"/>
      <c r="EAT73" s="102"/>
      <c r="EAU73" s="102"/>
      <c r="EAV73" s="102"/>
      <c r="EAW73" s="102"/>
      <c r="EAX73" s="102"/>
      <c r="EAY73" s="102"/>
      <c r="EAZ73" s="102"/>
      <c r="EBA73" s="102"/>
      <c r="EBB73" s="102"/>
      <c r="EBC73" s="102"/>
      <c r="EBD73" s="102"/>
      <c r="EBE73" s="102"/>
      <c r="EBF73" s="102"/>
      <c r="EBG73" s="102"/>
      <c r="EBH73" s="102"/>
      <c r="EBI73" s="102"/>
      <c r="EBJ73" s="102"/>
      <c r="EBK73" s="102"/>
      <c r="EBL73" s="102"/>
      <c r="EBM73" s="102"/>
      <c r="EBN73" s="102"/>
      <c r="EBO73" s="102"/>
      <c r="EBP73" s="102"/>
      <c r="EBQ73" s="102"/>
      <c r="EBR73" s="102"/>
      <c r="EBS73" s="102"/>
      <c r="EBT73" s="102"/>
      <c r="EBU73" s="102"/>
      <c r="EBV73" s="102"/>
      <c r="EBW73" s="102"/>
      <c r="EBX73" s="102"/>
      <c r="EBY73" s="102"/>
      <c r="EBZ73" s="102"/>
      <c r="ECA73" s="102"/>
      <c r="ECB73" s="102"/>
      <c r="ECC73" s="102"/>
      <c r="ECD73" s="102"/>
      <c r="ECE73" s="102"/>
      <c r="ECF73" s="102"/>
      <c r="ECG73" s="102"/>
      <c r="ECH73" s="102"/>
      <c r="ECI73" s="102"/>
      <c r="ECJ73" s="102"/>
      <c r="ECK73" s="102"/>
      <c r="ECL73" s="102"/>
      <c r="ECM73" s="102"/>
      <c r="ECN73" s="102"/>
      <c r="ECO73" s="102"/>
      <c r="ECP73" s="102"/>
      <c r="ECQ73" s="102"/>
      <c r="ECR73" s="102"/>
      <c r="ECS73" s="102"/>
      <c r="ECT73" s="102"/>
      <c r="ECU73" s="102"/>
      <c r="ECV73" s="102"/>
      <c r="ECW73" s="102"/>
      <c r="ECX73" s="102"/>
      <c r="ECY73" s="102"/>
      <c r="ECZ73" s="102"/>
      <c r="EDA73" s="102"/>
      <c r="EDB73" s="102"/>
      <c r="EDC73" s="102"/>
      <c r="EDD73" s="102"/>
      <c r="EDE73" s="102"/>
      <c r="EDF73" s="102"/>
      <c r="EDG73" s="102"/>
      <c r="EDH73" s="102"/>
      <c r="EDI73" s="102"/>
      <c r="EDJ73" s="102"/>
      <c r="EDK73" s="102"/>
      <c r="EDL73" s="102"/>
      <c r="EDM73" s="102"/>
      <c r="EDN73" s="102"/>
      <c r="EDO73" s="102"/>
      <c r="EDP73" s="102"/>
      <c r="EDQ73" s="102"/>
      <c r="EDR73" s="102"/>
      <c r="EDS73" s="102"/>
      <c r="EDT73" s="102"/>
      <c r="EDU73" s="102"/>
      <c r="EDV73" s="102"/>
      <c r="EDW73" s="102"/>
      <c r="EDX73" s="102"/>
      <c r="EDY73" s="102"/>
      <c r="EDZ73" s="102"/>
      <c r="EEA73" s="102"/>
      <c r="EEB73" s="102"/>
      <c r="EEC73" s="102"/>
      <c r="EED73" s="102"/>
      <c r="EEE73" s="102"/>
      <c r="EEF73" s="102"/>
      <c r="EEG73" s="102"/>
      <c r="EEH73" s="102"/>
      <c r="EEI73" s="102"/>
      <c r="EEJ73" s="102"/>
      <c r="EEK73" s="102"/>
      <c r="EEL73" s="102"/>
      <c r="EEM73" s="102"/>
      <c r="EEN73" s="102"/>
      <c r="EEO73" s="102"/>
      <c r="EEP73" s="102"/>
      <c r="EEQ73" s="102"/>
      <c r="EER73" s="102"/>
      <c r="EES73" s="102"/>
      <c r="EET73" s="102"/>
      <c r="EEU73" s="102"/>
      <c r="EEV73" s="102"/>
      <c r="EEW73" s="102"/>
      <c r="EEX73" s="102"/>
      <c r="EEY73" s="102"/>
      <c r="EEZ73" s="102"/>
      <c r="EFA73" s="102"/>
      <c r="EFB73" s="102"/>
      <c r="EFC73" s="102"/>
      <c r="EFD73" s="102"/>
      <c r="EFE73" s="102"/>
      <c r="EFF73" s="102"/>
      <c r="EFG73" s="102"/>
      <c r="EFH73" s="102"/>
      <c r="EFI73" s="102"/>
      <c r="EFJ73" s="102"/>
      <c r="EFK73" s="102"/>
      <c r="EFL73" s="102"/>
      <c r="EFM73" s="102"/>
      <c r="EFN73" s="102"/>
      <c r="EFO73" s="102"/>
      <c r="EFP73" s="102"/>
      <c r="EFQ73" s="102"/>
      <c r="EFR73" s="102"/>
      <c r="EFS73" s="102"/>
      <c r="EFT73" s="102"/>
      <c r="EFU73" s="102"/>
      <c r="EFV73" s="102"/>
      <c r="EFW73" s="102"/>
      <c r="EFX73" s="102"/>
      <c r="EFY73" s="102"/>
      <c r="EFZ73" s="102"/>
      <c r="EGA73" s="102"/>
      <c r="EGB73" s="102"/>
      <c r="EGC73" s="102"/>
      <c r="EGD73" s="102"/>
      <c r="EGE73" s="102"/>
      <c r="EGF73" s="102"/>
      <c r="EGG73" s="102"/>
      <c r="EGH73" s="102"/>
      <c r="EGI73" s="102"/>
      <c r="EGJ73" s="102"/>
      <c r="EGK73" s="102"/>
      <c r="EGL73" s="102"/>
      <c r="EGM73" s="102"/>
      <c r="EGN73" s="102"/>
      <c r="EGO73" s="102"/>
      <c r="EGP73" s="102"/>
      <c r="EGQ73" s="102"/>
      <c r="EGR73" s="102"/>
      <c r="EGS73" s="102"/>
      <c r="EGT73" s="102"/>
      <c r="EGU73" s="102"/>
      <c r="EGV73" s="102"/>
      <c r="EGW73" s="102"/>
      <c r="EGX73" s="102"/>
      <c r="EGY73" s="102"/>
      <c r="EGZ73" s="102"/>
      <c r="EHA73" s="102"/>
      <c r="EHB73" s="102"/>
      <c r="EHC73" s="102"/>
      <c r="EHD73" s="102"/>
      <c r="EHE73" s="102"/>
      <c r="EHF73" s="102"/>
      <c r="EHG73" s="102"/>
      <c r="EHH73" s="102"/>
      <c r="EHI73" s="102"/>
      <c r="EHJ73" s="102"/>
      <c r="EHK73" s="102"/>
      <c r="EHL73" s="102"/>
      <c r="EHM73" s="102"/>
      <c r="EHN73" s="102"/>
      <c r="EHO73" s="102"/>
      <c r="EHP73" s="102"/>
      <c r="EHQ73" s="102"/>
      <c r="EHR73" s="102"/>
      <c r="EHS73" s="102"/>
      <c r="EHT73" s="102"/>
      <c r="EHU73" s="102"/>
      <c r="EHV73" s="102"/>
      <c r="EHW73" s="102"/>
      <c r="EHX73" s="102"/>
      <c r="EHY73" s="102"/>
      <c r="EHZ73" s="102"/>
      <c r="EIA73" s="102"/>
      <c r="EIB73" s="102"/>
      <c r="EIC73" s="102"/>
      <c r="EID73" s="102"/>
      <c r="EIE73" s="102"/>
      <c r="EIF73" s="102"/>
      <c r="EIG73" s="102"/>
      <c r="EIH73" s="102"/>
      <c r="EII73" s="102"/>
      <c r="EIJ73" s="102"/>
      <c r="EIK73" s="102"/>
      <c r="EIL73" s="102"/>
      <c r="EIM73" s="102"/>
      <c r="EIN73" s="102"/>
      <c r="EIO73" s="102"/>
      <c r="EIP73" s="102"/>
      <c r="EIQ73" s="102"/>
      <c r="EIR73" s="102"/>
      <c r="EIS73" s="102"/>
      <c r="EIT73" s="102"/>
      <c r="EIU73" s="102"/>
      <c r="EIV73" s="102"/>
      <c r="EIW73" s="102"/>
      <c r="EIX73" s="102"/>
      <c r="EIY73" s="102"/>
      <c r="EIZ73" s="102"/>
      <c r="EJA73" s="102"/>
      <c r="EJB73" s="102"/>
      <c r="EJC73" s="102"/>
      <c r="EJD73" s="102"/>
      <c r="EJE73" s="102"/>
      <c r="EJF73" s="102"/>
      <c r="EJG73" s="102"/>
      <c r="EJH73" s="102"/>
      <c r="EJI73" s="102"/>
      <c r="EJJ73" s="102"/>
      <c r="EJK73" s="102"/>
      <c r="EJL73" s="102"/>
      <c r="EJM73" s="102"/>
      <c r="EJN73" s="102"/>
      <c r="EJO73" s="102"/>
      <c r="EJP73" s="102"/>
      <c r="EJQ73" s="102"/>
      <c r="EJR73" s="102"/>
      <c r="EJS73" s="102"/>
      <c r="EJT73" s="102"/>
      <c r="EJU73" s="102"/>
      <c r="EJV73" s="102"/>
      <c r="EJW73" s="102"/>
      <c r="EJX73" s="102"/>
      <c r="EJY73" s="102"/>
      <c r="EJZ73" s="102"/>
      <c r="EKA73" s="102"/>
      <c r="EKB73" s="102"/>
      <c r="EKC73" s="102"/>
      <c r="EKD73" s="102"/>
      <c r="EKE73" s="102"/>
      <c r="EKF73" s="102"/>
      <c r="EKG73" s="102"/>
      <c r="EKH73" s="102"/>
      <c r="EKI73" s="102"/>
      <c r="EKJ73" s="102"/>
      <c r="EKK73" s="102"/>
      <c r="EKL73" s="102"/>
      <c r="EKM73" s="102"/>
      <c r="EKN73" s="102"/>
      <c r="EKO73" s="102"/>
      <c r="EKP73" s="102"/>
      <c r="EKQ73" s="102"/>
      <c r="EKR73" s="102"/>
      <c r="EKS73" s="102"/>
      <c r="EKT73" s="102"/>
      <c r="EKU73" s="102"/>
      <c r="EKV73" s="102"/>
      <c r="EKW73" s="102"/>
      <c r="EKX73" s="102"/>
      <c r="EKY73" s="102"/>
      <c r="EKZ73" s="102"/>
      <c r="ELA73" s="102"/>
      <c r="ELB73" s="102"/>
      <c r="ELC73" s="102"/>
      <c r="ELD73" s="102"/>
      <c r="ELE73" s="102"/>
      <c r="ELF73" s="102"/>
      <c r="ELG73" s="102"/>
      <c r="ELH73" s="102"/>
      <c r="ELI73" s="102"/>
      <c r="ELJ73" s="102"/>
      <c r="ELK73" s="102"/>
      <c r="ELL73" s="102"/>
      <c r="ELM73" s="102"/>
      <c r="ELN73" s="102"/>
      <c r="ELO73" s="102"/>
      <c r="ELP73" s="102"/>
      <c r="ELQ73" s="102"/>
      <c r="ELR73" s="102"/>
      <c r="ELS73" s="102"/>
      <c r="ELT73" s="102"/>
      <c r="ELU73" s="102"/>
      <c r="ELV73" s="102"/>
      <c r="ELW73" s="102"/>
      <c r="ELX73" s="102"/>
      <c r="ELY73" s="102"/>
      <c r="ELZ73" s="102"/>
      <c r="EMA73" s="102"/>
      <c r="EMB73" s="102"/>
      <c r="EMC73" s="102"/>
      <c r="EMD73" s="102"/>
      <c r="EME73" s="102"/>
      <c r="EMF73" s="102"/>
      <c r="EMG73" s="102"/>
      <c r="EMH73" s="102"/>
      <c r="EMI73" s="102"/>
      <c r="EMJ73" s="102"/>
      <c r="EMK73" s="102"/>
      <c r="EML73" s="102"/>
      <c r="EMM73" s="102"/>
      <c r="EMN73" s="102"/>
      <c r="EMO73" s="102"/>
      <c r="EMP73" s="102"/>
      <c r="EMQ73" s="102"/>
      <c r="EMR73" s="102"/>
      <c r="EMS73" s="102"/>
      <c r="EMT73" s="102"/>
      <c r="EMU73" s="102"/>
      <c r="EMV73" s="102"/>
      <c r="EMW73" s="102"/>
      <c r="EMX73" s="102"/>
      <c r="EMY73" s="102"/>
      <c r="EMZ73" s="102"/>
      <c r="ENA73" s="102"/>
      <c r="ENB73" s="102"/>
      <c r="ENC73" s="102"/>
      <c r="END73" s="102"/>
      <c r="ENE73" s="102"/>
      <c r="ENF73" s="102"/>
      <c r="ENG73" s="102"/>
      <c r="ENH73" s="102"/>
      <c r="ENI73" s="102"/>
      <c r="ENJ73" s="102"/>
      <c r="ENK73" s="102"/>
      <c r="ENL73" s="102"/>
      <c r="ENM73" s="102"/>
      <c r="ENN73" s="102"/>
      <c r="ENO73" s="102"/>
      <c r="ENP73" s="102"/>
      <c r="ENQ73" s="102"/>
      <c r="ENR73" s="102"/>
      <c r="ENS73" s="102"/>
      <c r="ENT73" s="102"/>
      <c r="ENU73" s="102"/>
      <c r="ENV73" s="102"/>
      <c r="ENW73" s="102"/>
      <c r="ENX73" s="102"/>
      <c r="ENY73" s="102"/>
      <c r="ENZ73" s="102"/>
      <c r="EOA73" s="102"/>
      <c r="EOB73" s="102"/>
      <c r="EOC73" s="102"/>
      <c r="EOD73" s="102"/>
      <c r="EOE73" s="102"/>
      <c r="EOF73" s="102"/>
      <c r="EOG73" s="102"/>
      <c r="EOH73" s="102"/>
      <c r="EOI73" s="102"/>
      <c r="EOJ73" s="102"/>
      <c r="EOK73" s="102"/>
      <c r="EOL73" s="102"/>
      <c r="EOM73" s="102"/>
      <c r="EON73" s="102"/>
      <c r="EOO73" s="102"/>
      <c r="EOP73" s="102"/>
      <c r="EOQ73" s="102"/>
      <c r="EOR73" s="102"/>
      <c r="EOS73" s="102"/>
      <c r="EOT73" s="102"/>
      <c r="EOU73" s="102"/>
      <c r="EOV73" s="102"/>
      <c r="EOW73" s="102"/>
      <c r="EOX73" s="102"/>
      <c r="EOY73" s="102"/>
      <c r="EOZ73" s="102"/>
      <c r="EPA73" s="102"/>
      <c r="EPB73" s="102"/>
      <c r="EPC73" s="102"/>
      <c r="EPD73" s="102"/>
      <c r="EPE73" s="102"/>
      <c r="EPF73" s="102"/>
      <c r="EPG73" s="102"/>
      <c r="EPH73" s="102"/>
      <c r="EPI73" s="102"/>
      <c r="EPJ73" s="102"/>
      <c r="EPK73" s="102"/>
      <c r="EPL73" s="102"/>
      <c r="EPM73" s="102"/>
      <c r="EPN73" s="102"/>
      <c r="EPO73" s="102"/>
      <c r="EPP73" s="102"/>
      <c r="EPQ73" s="102"/>
      <c r="EPR73" s="102"/>
      <c r="EPS73" s="102"/>
      <c r="EPT73" s="102"/>
      <c r="EPU73" s="102"/>
      <c r="EPV73" s="102"/>
      <c r="EPW73" s="102"/>
      <c r="EPX73" s="102"/>
      <c r="EPY73" s="102"/>
      <c r="EPZ73" s="102"/>
      <c r="EQA73" s="102"/>
      <c r="EQB73" s="102"/>
      <c r="EQC73" s="102"/>
      <c r="EQD73" s="102"/>
      <c r="EQE73" s="102"/>
      <c r="EQF73" s="102"/>
      <c r="EQG73" s="102"/>
      <c r="EQH73" s="102"/>
      <c r="EQI73" s="102"/>
      <c r="EQJ73" s="102"/>
      <c r="EQK73" s="102"/>
      <c r="EQL73" s="102"/>
      <c r="EQM73" s="102"/>
      <c r="EQN73" s="102"/>
      <c r="EQO73" s="102"/>
      <c r="EQP73" s="102"/>
      <c r="EQQ73" s="102"/>
      <c r="EQR73" s="102"/>
      <c r="EQS73" s="102"/>
      <c r="EQT73" s="102"/>
      <c r="EQU73" s="102"/>
      <c r="EQV73" s="102"/>
      <c r="EQW73" s="102"/>
      <c r="EQX73" s="102"/>
      <c r="EQY73" s="102"/>
      <c r="EQZ73" s="102"/>
      <c r="ERA73" s="102"/>
      <c r="ERB73" s="102"/>
      <c r="ERC73" s="102"/>
      <c r="ERD73" s="102"/>
      <c r="ERE73" s="102"/>
      <c r="ERF73" s="102"/>
      <c r="ERG73" s="102"/>
      <c r="ERH73" s="102"/>
      <c r="ERI73" s="102"/>
      <c r="ERJ73" s="102"/>
      <c r="ERK73" s="102"/>
      <c r="ERL73" s="102"/>
      <c r="ERM73" s="102"/>
      <c r="ERN73" s="102"/>
      <c r="ERO73" s="102"/>
      <c r="ERP73" s="102"/>
      <c r="ERQ73" s="102"/>
      <c r="ERR73" s="102"/>
      <c r="ERS73" s="102"/>
      <c r="ERT73" s="102"/>
      <c r="ERU73" s="102"/>
      <c r="ERV73" s="102"/>
      <c r="ERW73" s="102"/>
      <c r="ERX73" s="102"/>
      <c r="ERY73" s="102"/>
      <c r="ERZ73" s="102"/>
      <c r="ESA73" s="102"/>
      <c r="ESB73" s="102"/>
      <c r="ESC73" s="102"/>
      <c r="ESD73" s="102"/>
      <c r="ESE73" s="102"/>
      <c r="ESF73" s="102"/>
      <c r="ESG73" s="102"/>
      <c r="ESH73" s="102"/>
      <c r="ESI73" s="102"/>
      <c r="ESJ73" s="102"/>
      <c r="ESK73" s="102"/>
      <c r="ESL73" s="102"/>
      <c r="ESM73" s="102"/>
      <c r="ESN73" s="102"/>
      <c r="ESO73" s="102"/>
      <c r="ESP73" s="102"/>
      <c r="ESQ73" s="102"/>
      <c r="ESR73" s="102"/>
      <c r="ESS73" s="102"/>
      <c r="EST73" s="102"/>
      <c r="ESU73" s="102"/>
      <c r="ESV73" s="102"/>
      <c r="ESW73" s="102"/>
      <c r="ESX73" s="102"/>
      <c r="ESY73" s="102"/>
      <c r="ESZ73" s="102"/>
      <c r="ETA73" s="102"/>
      <c r="ETB73" s="102"/>
      <c r="ETC73" s="102"/>
      <c r="ETD73" s="102"/>
      <c r="ETE73" s="102"/>
      <c r="ETF73" s="102"/>
      <c r="ETG73" s="102"/>
      <c r="ETH73" s="102"/>
      <c r="ETI73" s="102"/>
      <c r="ETJ73" s="102"/>
      <c r="ETK73" s="102"/>
      <c r="ETL73" s="102"/>
      <c r="ETM73" s="102"/>
      <c r="ETN73" s="102"/>
      <c r="ETO73" s="102"/>
      <c r="ETP73" s="102"/>
      <c r="ETQ73" s="102"/>
      <c r="ETR73" s="102"/>
      <c r="ETS73" s="102"/>
      <c r="ETT73" s="102"/>
      <c r="ETU73" s="102"/>
      <c r="ETV73" s="102"/>
      <c r="ETW73" s="102"/>
      <c r="ETX73" s="102"/>
      <c r="ETY73" s="102"/>
      <c r="ETZ73" s="102"/>
      <c r="EUA73" s="102"/>
      <c r="EUB73" s="102"/>
      <c r="EUC73" s="102"/>
      <c r="EUD73" s="102"/>
      <c r="EUE73" s="102"/>
      <c r="EUF73" s="102"/>
      <c r="EUG73" s="102"/>
      <c r="EUH73" s="102"/>
      <c r="EUI73" s="102"/>
      <c r="EUJ73" s="102"/>
      <c r="EUK73" s="102"/>
      <c r="EUL73" s="102"/>
      <c r="EUM73" s="102"/>
      <c r="EUN73" s="102"/>
      <c r="EUO73" s="102"/>
      <c r="EUP73" s="102"/>
      <c r="EUQ73" s="102"/>
      <c r="EUR73" s="102"/>
      <c r="EUS73" s="102"/>
      <c r="EUT73" s="102"/>
      <c r="EUU73" s="102"/>
      <c r="EUV73" s="102"/>
      <c r="EUW73" s="102"/>
      <c r="EUX73" s="102"/>
      <c r="EUY73" s="102"/>
      <c r="EUZ73" s="102"/>
      <c r="EVA73" s="102"/>
      <c r="EVB73" s="102"/>
      <c r="EVC73" s="102"/>
      <c r="EVD73" s="102"/>
      <c r="EVE73" s="102"/>
      <c r="EVF73" s="102"/>
      <c r="EVG73" s="102"/>
      <c r="EVH73" s="102"/>
      <c r="EVI73" s="102"/>
      <c r="EVJ73" s="102"/>
      <c r="EVK73" s="102"/>
      <c r="EVL73" s="102"/>
      <c r="EVM73" s="102"/>
      <c r="EVN73" s="102"/>
      <c r="EVO73" s="102"/>
      <c r="EVP73" s="102"/>
      <c r="EVQ73" s="102"/>
      <c r="EVR73" s="102"/>
      <c r="EVS73" s="102"/>
      <c r="EVT73" s="102"/>
      <c r="EVU73" s="102"/>
      <c r="EVV73" s="102"/>
      <c r="EVW73" s="102"/>
      <c r="EVX73" s="102"/>
      <c r="EVY73" s="102"/>
      <c r="EVZ73" s="102"/>
      <c r="EWA73" s="102"/>
      <c r="EWB73" s="102"/>
      <c r="EWC73" s="102"/>
      <c r="EWD73" s="102"/>
      <c r="EWE73" s="102"/>
      <c r="EWF73" s="102"/>
      <c r="EWG73" s="102"/>
      <c r="EWH73" s="102"/>
      <c r="EWI73" s="102"/>
      <c r="EWJ73" s="102"/>
      <c r="EWK73" s="102"/>
      <c r="EWL73" s="102"/>
      <c r="EWM73" s="102"/>
      <c r="EWN73" s="102"/>
      <c r="EWO73" s="102"/>
      <c r="EWP73" s="102"/>
      <c r="EWQ73" s="102"/>
      <c r="EWR73" s="102"/>
      <c r="EWS73" s="102"/>
      <c r="EWT73" s="102"/>
      <c r="EWU73" s="102"/>
      <c r="EWV73" s="102"/>
      <c r="EWW73" s="102"/>
      <c r="EWX73" s="102"/>
      <c r="EWY73" s="102"/>
      <c r="EWZ73" s="102"/>
      <c r="EXA73" s="102"/>
      <c r="EXB73" s="102"/>
      <c r="EXC73" s="102"/>
      <c r="EXD73" s="102"/>
      <c r="EXE73" s="102"/>
      <c r="EXF73" s="102"/>
      <c r="EXG73" s="102"/>
      <c r="EXH73" s="102"/>
      <c r="EXI73" s="102"/>
      <c r="EXJ73" s="102"/>
      <c r="EXK73" s="102"/>
      <c r="EXL73" s="102"/>
      <c r="EXM73" s="102"/>
      <c r="EXN73" s="102"/>
      <c r="EXO73" s="102"/>
      <c r="EXP73" s="102"/>
      <c r="EXQ73" s="102"/>
      <c r="EXR73" s="102"/>
      <c r="EXS73" s="102"/>
      <c r="EXT73" s="102"/>
      <c r="EXU73" s="102"/>
      <c r="EXV73" s="102"/>
      <c r="EXW73" s="102"/>
      <c r="EXX73" s="102"/>
      <c r="EXY73" s="102"/>
      <c r="EXZ73" s="102"/>
      <c r="EYA73" s="102"/>
      <c r="EYB73" s="102"/>
      <c r="EYC73" s="102"/>
      <c r="EYD73" s="102"/>
      <c r="EYE73" s="102"/>
      <c r="EYF73" s="102"/>
      <c r="EYG73" s="102"/>
      <c r="EYH73" s="102"/>
      <c r="EYI73" s="102"/>
      <c r="EYJ73" s="102"/>
      <c r="EYK73" s="102"/>
      <c r="EYL73" s="102"/>
      <c r="EYM73" s="102"/>
      <c r="EYN73" s="102"/>
      <c r="EYO73" s="102"/>
      <c r="EYP73" s="102"/>
      <c r="EYQ73" s="102"/>
      <c r="EYR73" s="102"/>
      <c r="EYS73" s="102"/>
      <c r="EYT73" s="102"/>
      <c r="EYU73" s="102"/>
      <c r="EYV73" s="102"/>
      <c r="EYW73" s="102"/>
      <c r="EYX73" s="102"/>
      <c r="EYY73" s="102"/>
      <c r="EYZ73" s="102"/>
      <c r="EZA73" s="102"/>
      <c r="EZB73" s="102"/>
      <c r="EZC73" s="102"/>
      <c r="EZD73" s="102"/>
      <c r="EZE73" s="102"/>
      <c r="EZF73" s="102"/>
      <c r="EZG73" s="102"/>
      <c r="EZH73" s="102"/>
      <c r="EZI73" s="102"/>
      <c r="EZJ73" s="102"/>
      <c r="EZK73" s="102"/>
      <c r="EZL73" s="102"/>
      <c r="EZM73" s="102"/>
      <c r="EZN73" s="102"/>
      <c r="EZO73" s="102"/>
      <c r="EZP73" s="102"/>
      <c r="EZQ73" s="102"/>
      <c r="EZR73" s="102"/>
      <c r="EZS73" s="102"/>
      <c r="EZT73" s="102"/>
      <c r="EZU73" s="102"/>
      <c r="EZV73" s="102"/>
      <c r="EZW73" s="102"/>
      <c r="EZX73" s="102"/>
      <c r="EZY73" s="102"/>
      <c r="EZZ73" s="102"/>
      <c r="FAA73" s="102"/>
      <c r="FAB73" s="102"/>
      <c r="FAC73" s="102"/>
      <c r="FAD73" s="102"/>
      <c r="FAE73" s="102"/>
      <c r="FAF73" s="102"/>
      <c r="FAG73" s="102"/>
      <c r="FAH73" s="102"/>
      <c r="FAI73" s="102"/>
      <c r="FAJ73" s="102"/>
      <c r="FAK73" s="102"/>
      <c r="FAL73" s="102"/>
      <c r="FAM73" s="102"/>
      <c r="FAN73" s="102"/>
      <c r="FAO73" s="102"/>
      <c r="FAP73" s="102"/>
      <c r="FAQ73" s="102"/>
      <c r="FAR73" s="102"/>
      <c r="FAS73" s="102"/>
      <c r="FAT73" s="102"/>
      <c r="FAU73" s="102"/>
      <c r="FAV73" s="102"/>
      <c r="FAW73" s="102"/>
      <c r="FAX73" s="102"/>
      <c r="FAY73" s="102"/>
      <c r="FAZ73" s="102"/>
      <c r="FBA73" s="102"/>
      <c r="FBB73" s="102"/>
      <c r="FBC73" s="102"/>
      <c r="FBD73" s="102"/>
      <c r="FBE73" s="102"/>
      <c r="FBF73" s="102"/>
      <c r="FBG73" s="102"/>
      <c r="FBH73" s="102"/>
      <c r="FBI73" s="102"/>
      <c r="FBJ73" s="102"/>
      <c r="FBK73" s="102"/>
      <c r="FBL73" s="102"/>
      <c r="FBM73" s="102"/>
      <c r="FBN73" s="102"/>
      <c r="FBO73" s="102"/>
      <c r="FBP73" s="102"/>
      <c r="FBQ73" s="102"/>
      <c r="FBR73" s="102"/>
      <c r="FBS73" s="102"/>
      <c r="FBT73" s="102"/>
      <c r="FBU73" s="102"/>
      <c r="FBV73" s="102"/>
      <c r="FBW73" s="102"/>
      <c r="FBX73" s="102"/>
      <c r="FBY73" s="102"/>
      <c r="FBZ73" s="102"/>
      <c r="FCA73" s="102"/>
      <c r="FCB73" s="102"/>
      <c r="FCC73" s="102"/>
      <c r="FCD73" s="102"/>
      <c r="FCE73" s="102"/>
      <c r="FCF73" s="102"/>
      <c r="FCG73" s="102"/>
      <c r="FCH73" s="102"/>
      <c r="FCI73" s="102"/>
      <c r="FCJ73" s="102"/>
      <c r="FCK73" s="102"/>
      <c r="FCL73" s="102"/>
      <c r="FCM73" s="102"/>
      <c r="FCN73" s="102"/>
      <c r="FCO73" s="102"/>
      <c r="FCP73" s="102"/>
      <c r="FCQ73" s="102"/>
      <c r="FCR73" s="102"/>
      <c r="FCS73" s="102"/>
      <c r="FCT73" s="102"/>
      <c r="FCU73" s="102"/>
      <c r="FCV73" s="102"/>
      <c r="FCW73" s="102"/>
      <c r="FCX73" s="102"/>
      <c r="FCY73" s="102"/>
      <c r="FCZ73" s="102"/>
      <c r="FDA73" s="102"/>
      <c r="FDB73" s="102"/>
      <c r="FDC73" s="102"/>
      <c r="FDD73" s="102"/>
      <c r="FDE73" s="102"/>
      <c r="FDF73" s="102"/>
      <c r="FDG73" s="102"/>
      <c r="FDH73" s="102"/>
      <c r="FDI73" s="102"/>
      <c r="FDJ73" s="102"/>
      <c r="FDK73" s="102"/>
      <c r="FDL73" s="102"/>
      <c r="FDM73" s="102"/>
      <c r="FDN73" s="102"/>
      <c r="FDO73" s="102"/>
      <c r="FDP73" s="102"/>
      <c r="FDQ73" s="102"/>
      <c r="FDR73" s="102"/>
      <c r="FDS73" s="102"/>
      <c r="FDT73" s="102"/>
      <c r="FDU73" s="102"/>
      <c r="FDV73" s="102"/>
      <c r="FDW73" s="102"/>
      <c r="FDX73" s="102"/>
      <c r="FDY73" s="102"/>
      <c r="FDZ73" s="102"/>
      <c r="FEA73" s="102"/>
      <c r="FEB73" s="102"/>
      <c r="FEC73" s="102"/>
      <c r="FED73" s="102"/>
      <c r="FEE73" s="102"/>
      <c r="FEF73" s="102"/>
      <c r="FEG73" s="102"/>
      <c r="FEH73" s="102"/>
      <c r="FEI73" s="102"/>
      <c r="FEJ73" s="102"/>
      <c r="FEK73" s="102"/>
      <c r="FEL73" s="102"/>
      <c r="FEM73" s="102"/>
      <c r="FEN73" s="102"/>
      <c r="FEO73" s="102"/>
      <c r="FEP73" s="102"/>
      <c r="FEQ73" s="102"/>
      <c r="FER73" s="102"/>
      <c r="FES73" s="102"/>
      <c r="FET73" s="102"/>
      <c r="FEU73" s="102"/>
      <c r="FEV73" s="102"/>
      <c r="FEW73" s="102"/>
      <c r="FEX73" s="102"/>
      <c r="FEY73" s="102"/>
      <c r="FEZ73" s="102"/>
      <c r="FFA73" s="102"/>
      <c r="FFB73" s="102"/>
      <c r="FFC73" s="102"/>
      <c r="FFD73" s="102"/>
      <c r="FFE73" s="102"/>
      <c r="FFF73" s="102"/>
      <c r="FFG73" s="102"/>
      <c r="FFH73" s="102"/>
      <c r="FFI73" s="102"/>
      <c r="FFJ73" s="102"/>
      <c r="FFK73" s="102"/>
      <c r="FFL73" s="102"/>
      <c r="FFM73" s="102"/>
      <c r="FFN73" s="102"/>
      <c r="FFO73" s="102"/>
      <c r="FFP73" s="102"/>
      <c r="FFQ73" s="102"/>
      <c r="FFR73" s="102"/>
      <c r="FFS73" s="102"/>
      <c r="FFT73" s="102"/>
      <c r="FFU73" s="102"/>
      <c r="FFV73" s="102"/>
      <c r="FFW73" s="102"/>
      <c r="FFX73" s="102"/>
      <c r="FFY73" s="102"/>
      <c r="FFZ73" s="102"/>
      <c r="FGA73" s="102"/>
      <c r="FGB73" s="102"/>
      <c r="FGC73" s="102"/>
      <c r="FGD73" s="102"/>
      <c r="FGE73" s="102"/>
      <c r="FGF73" s="102"/>
      <c r="FGG73" s="102"/>
      <c r="FGH73" s="102"/>
      <c r="FGI73" s="102"/>
      <c r="FGJ73" s="102"/>
      <c r="FGK73" s="102"/>
      <c r="FGL73" s="102"/>
      <c r="FGM73" s="102"/>
      <c r="FGN73" s="102"/>
      <c r="FGO73" s="102"/>
      <c r="FGP73" s="102"/>
      <c r="FGQ73" s="102"/>
      <c r="FGR73" s="102"/>
      <c r="FGS73" s="102"/>
      <c r="FGT73" s="102"/>
      <c r="FGU73" s="102"/>
      <c r="FGV73" s="102"/>
      <c r="FGW73" s="102"/>
      <c r="FGX73" s="102"/>
      <c r="FGY73" s="102"/>
      <c r="FGZ73" s="102"/>
      <c r="FHA73" s="102"/>
      <c r="FHB73" s="102"/>
      <c r="FHC73" s="102"/>
      <c r="FHD73" s="102"/>
      <c r="FHE73" s="102"/>
      <c r="FHF73" s="102"/>
      <c r="FHG73" s="102"/>
      <c r="FHH73" s="102"/>
      <c r="FHI73" s="102"/>
      <c r="FHJ73" s="102"/>
      <c r="FHK73" s="102"/>
      <c r="FHL73" s="102"/>
      <c r="FHM73" s="102"/>
      <c r="FHN73" s="102"/>
      <c r="FHO73" s="102"/>
      <c r="FHP73" s="102"/>
      <c r="FHQ73" s="102"/>
      <c r="FHR73" s="102"/>
      <c r="FHS73" s="102"/>
      <c r="FHT73" s="102"/>
      <c r="FHU73" s="102"/>
      <c r="FHV73" s="102"/>
      <c r="FHW73" s="102"/>
      <c r="FHX73" s="102"/>
      <c r="FHY73" s="102"/>
      <c r="FHZ73" s="102"/>
      <c r="FIA73" s="102"/>
      <c r="FIB73" s="102"/>
      <c r="FIC73" s="102"/>
      <c r="FID73" s="102"/>
      <c r="FIE73" s="102"/>
      <c r="FIF73" s="102"/>
      <c r="FIG73" s="102"/>
      <c r="FIH73" s="102"/>
      <c r="FII73" s="102"/>
      <c r="FIJ73" s="102"/>
      <c r="FIK73" s="102"/>
      <c r="FIL73" s="102"/>
      <c r="FIM73" s="102"/>
      <c r="FIN73" s="102"/>
      <c r="FIO73" s="102"/>
      <c r="FIP73" s="102"/>
      <c r="FIQ73" s="102"/>
      <c r="FIR73" s="102"/>
      <c r="FIS73" s="102"/>
      <c r="FIT73" s="102"/>
      <c r="FIU73" s="102"/>
      <c r="FIV73" s="102"/>
      <c r="FIW73" s="102"/>
      <c r="FIX73" s="102"/>
      <c r="FIY73" s="102"/>
      <c r="FIZ73" s="102"/>
      <c r="FJA73" s="102"/>
      <c r="FJB73" s="102"/>
      <c r="FJC73" s="102"/>
      <c r="FJD73" s="102"/>
      <c r="FJE73" s="102"/>
      <c r="FJF73" s="102"/>
      <c r="FJG73" s="102"/>
      <c r="FJH73" s="102"/>
      <c r="FJI73" s="102"/>
      <c r="FJJ73" s="102"/>
      <c r="FJK73" s="102"/>
      <c r="FJL73" s="102"/>
      <c r="FJM73" s="102"/>
      <c r="FJN73" s="102"/>
      <c r="FJO73" s="102"/>
      <c r="FJP73" s="102"/>
      <c r="FJQ73" s="102"/>
      <c r="FJR73" s="102"/>
      <c r="FJS73" s="102"/>
      <c r="FJT73" s="102"/>
      <c r="FJU73" s="102"/>
      <c r="FJV73" s="102"/>
      <c r="FJW73" s="102"/>
      <c r="FJX73" s="102"/>
      <c r="FJY73" s="102"/>
      <c r="FJZ73" s="102"/>
      <c r="FKA73" s="102"/>
      <c r="FKB73" s="102"/>
      <c r="FKC73" s="102"/>
      <c r="FKD73" s="102"/>
      <c r="FKE73" s="102"/>
      <c r="FKF73" s="102"/>
      <c r="FKG73" s="102"/>
      <c r="FKH73" s="102"/>
      <c r="FKI73" s="102"/>
      <c r="FKJ73" s="102"/>
      <c r="FKK73" s="102"/>
      <c r="FKL73" s="102"/>
      <c r="FKM73" s="102"/>
      <c r="FKN73" s="102"/>
      <c r="FKO73" s="102"/>
      <c r="FKP73" s="102"/>
      <c r="FKQ73" s="102"/>
      <c r="FKR73" s="102"/>
      <c r="FKS73" s="102"/>
      <c r="FKT73" s="102"/>
      <c r="FKU73" s="102"/>
      <c r="FKV73" s="102"/>
      <c r="FKW73" s="102"/>
      <c r="FKX73" s="102"/>
      <c r="FKY73" s="102"/>
      <c r="FKZ73" s="102"/>
      <c r="FLA73" s="102"/>
      <c r="FLB73" s="102"/>
      <c r="FLC73" s="102"/>
      <c r="FLD73" s="102"/>
      <c r="FLE73" s="102"/>
      <c r="FLF73" s="102"/>
      <c r="FLG73" s="102"/>
      <c r="FLH73" s="102"/>
      <c r="FLI73" s="102"/>
      <c r="FLJ73" s="102"/>
      <c r="FLK73" s="102"/>
      <c r="FLL73" s="102"/>
      <c r="FLM73" s="102"/>
      <c r="FLN73" s="102"/>
      <c r="FLO73" s="102"/>
      <c r="FLP73" s="102"/>
      <c r="FLQ73" s="102"/>
      <c r="FLR73" s="102"/>
      <c r="FLS73" s="102"/>
      <c r="FLT73" s="102"/>
      <c r="FLU73" s="102"/>
      <c r="FLV73" s="102"/>
      <c r="FLW73" s="102"/>
      <c r="FLX73" s="102"/>
      <c r="FLY73" s="102"/>
      <c r="FLZ73" s="102"/>
      <c r="FMA73" s="102"/>
      <c r="FMB73" s="102"/>
      <c r="FMC73" s="102"/>
      <c r="FMD73" s="102"/>
      <c r="FME73" s="102"/>
      <c r="FMF73" s="102"/>
      <c r="FMG73" s="102"/>
      <c r="FMH73" s="102"/>
      <c r="FMI73" s="102"/>
      <c r="FMJ73" s="102"/>
      <c r="FMK73" s="102"/>
      <c r="FML73" s="102"/>
      <c r="FMM73" s="102"/>
      <c r="FMN73" s="102"/>
      <c r="FMO73" s="102"/>
      <c r="FMP73" s="102"/>
      <c r="FMQ73" s="102"/>
      <c r="FMR73" s="102"/>
      <c r="FMS73" s="102"/>
      <c r="FMT73" s="102"/>
      <c r="FMU73" s="102"/>
      <c r="FMV73" s="102"/>
      <c r="FMW73" s="102"/>
      <c r="FMX73" s="102"/>
      <c r="FMY73" s="102"/>
      <c r="FMZ73" s="102"/>
      <c r="FNA73" s="102"/>
      <c r="FNB73" s="102"/>
      <c r="FNC73" s="102"/>
      <c r="FND73" s="102"/>
      <c r="FNE73" s="102"/>
      <c r="FNF73" s="102"/>
      <c r="FNG73" s="102"/>
      <c r="FNH73" s="102"/>
      <c r="FNI73" s="102"/>
      <c r="FNJ73" s="102"/>
      <c r="FNK73" s="102"/>
      <c r="FNL73" s="102"/>
      <c r="FNM73" s="102"/>
      <c r="FNN73" s="102"/>
      <c r="FNO73" s="102"/>
      <c r="FNP73" s="102"/>
      <c r="FNQ73" s="102"/>
      <c r="FNR73" s="102"/>
      <c r="FNS73" s="102"/>
      <c r="FNT73" s="102"/>
      <c r="FNU73" s="102"/>
      <c r="FNV73" s="102"/>
      <c r="FNW73" s="102"/>
      <c r="FNX73" s="102"/>
      <c r="FNY73" s="102"/>
      <c r="FNZ73" s="102"/>
      <c r="FOA73" s="102"/>
      <c r="FOB73" s="102"/>
      <c r="FOC73" s="102"/>
      <c r="FOD73" s="102"/>
      <c r="FOE73" s="102"/>
      <c r="FOF73" s="102"/>
      <c r="FOG73" s="102"/>
      <c r="FOH73" s="102"/>
      <c r="FOI73" s="102"/>
      <c r="FOJ73" s="102"/>
      <c r="FOK73" s="102"/>
      <c r="FOL73" s="102"/>
      <c r="FOM73" s="102"/>
      <c r="FON73" s="102"/>
      <c r="FOO73" s="102"/>
      <c r="FOP73" s="102"/>
      <c r="FOQ73" s="102"/>
      <c r="FOR73" s="102"/>
      <c r="FOS73" s="102"/>
      <c r="FOT73" s="102"/>
      <c r="FOU73" s="102"/>
      <c r="FOV73" s="102"/>
      <c r="FOW73" s="102"/>
      <c r="FOX73" s="102"/>
      <c r="FOY73" s="102"/>
      <c r="FOZ73" s="102"/>
      <c r="FPA73" s="102"/>
      <c r="FPB73" s="102"/>
      <c r="FPC73" s="102"/>
      <c r="FPD73" s="102"/>
      <c r="FPE73" s="102"/>
      <c r="FPF73" s="102"/>
      <c r="FPG73" s="102"/>
      <c r="FPH73" s="102"/>
      <c r="FPI73" s="102"/>
      <c r="FPJ73" s="102"/>
      <c r="FPK73" s="102"/>
      <c r="FPL73" s="102"/>
      <c r="FPM73" s="102"/>
      <c r="FPN73" s="102"/>
      <c r="FPO73" s="102"/>
      <c r="FPP73" s="102"/>
      <c r="FPQ73" s="102"/>
      <c r="FPR73" s="102"/>
      <c r="FPS73" s="102"/>
      <c r="FPT73" s="102"/>
      <c r="FPU73" s="102"/>
      <c r="FPV73" s="102"/>
      <c r="FPW73" s="102"/>
      <c r="FPX73" s="102"/>
      <c r="FPY73" s="102"/>
      <c r="FPZ73" s="102"/>
      <c r="FQA73" s="102"/>
      <c r="FQB73" s="102"/>
      <c r="FQC73" s="102"/>
      <c r="FQD73" s="102"/>
      <c r="FQE73" s="102"/>
      <c r="FQF73" s="102"/>
      <c r="FQG73" s="102"/>
      <c r="FQH73" s="102"/>
      <c r="FQI73" s="102"/>
      <c r="FQJ73" s="102"/>
      <c r="FQK73" s="102"/>
      <c r="FQL73" s="102"/>
      <c r="FQM73" s="102"/>
      <c r="FQN73" s="102"/>
      <c r="FQO73" s="102"/>
      <c r="FQP73" s="102"/>
      <c r="FQQ73" s="102"/>
      <c r="FQR73" s="102"/>
      <c r="FQS73" s="102"/>
      <c r="FQT73" s="102"/>
      <c r="FQU73" s="102"/>
      <c r="FQV73" s="102"/>
      <c r="FQW73" s="102"/>
      <c r="FQX73" s="102"/>
      <c r="FQY73" s="102"/>
      <c r="FQZ73" s="102"/>
      <c r="FRA73" s="102"/>
      <c r="FRB73" s="102"/>
      <c r="FRC73" s="102"/>
      <c r="FRD73" s="102"/>
      <c r="FRE73" s="102"/>
      <c r="FRF73" s="102"/>
      <c r="FRG73" s="102"/>
      <c r="FRH73" s="102"/>
      <c r="FRI73" s="102"/>
      <c r="FRJ73" s="102"/>
      <c r="FRK73" s="102"/>
      <c r="FRL73" s="102"/>
      <c r="FRM73" s="102"/>
      <c r="FRN73" s="102"/>
      <c r="FRO73" s="102"/>
      <c r="FRP73" s="102"/>
      <c r="FRQ73" s="102"/>
      <c r="FRR73" s="102"/>
      <c r="FRS73" s="102"/>
      <c r="FRT73" s="102"/>
      <c r="FRU73" s="102"/>
      <c r="FRV73" s="102"/>
      <c r="FRW73" s="102"/>
      <c r="FRX73" s="102"/>
      <c r="FRY73" s="102"/>
      <c r="FRZ73" s="102"/>
      <c r="FSA73" s="102"/>
      <c r="FSB73" s="102"/>
      <c r="FSC73" s="102"/>
      <c r="FSD73" s="102"/>
      <c r="FSE73" s="102"/>
      <c r="FSF73" s="102"/>
      <c r="FSG73" s="102"/>
      <c r="FSH73" s="102"/>
      <c r="FSI73" s="102"/>
      <c r="FSJ73" s="102"/>
      <c r="FSK73" s="102"/>
      <c r="FSL73" s="102"/>
      <c r="FSM73" s="102"/>
      <c r="FSN73" s="102"/>
      <c r="FSO73" s="102"/>
      <c r="FSP73" s="102"/>
      <c r="FSQ73" s="102"/>
      <c r="FSR73" s="102"/>
      <c r="FSS73" s="102"/>
      <c r="FST73" s="102"/>
      <c r="FSU73" s="102"/>
      <c r="FSV73" s="102"/>
      <c r="FSW73" s="102"/>
      <c r="FSX73" s="102"/>
      <c r="FSY73" s="102"/>
      <c r="FSZ73" s="102"/>
      <c r="FTA73" s="102"/>
      <c r="FTB73" s="102"/>
      <c r="FTC73" s="102"/>
      <c r="FTD73" s="102"/>
      <c r="FTE73" s="102"/>
      <c r="FTF73" s="102"/>
      <c r="FTG73" s="102"/>
      <c r="FTH73" s="102"/>
      <c r="FTI73" s="102"/>
      <c r="FTJ73" s="102"/>
      <c r="FTK73" s="102"/>
      <c r="FTL73" s="102"/>
      <c r="FTM73" s="102"/>
      <c r="FTN73" s="102"/>
      <c r="FTO73" s="102"/>
      <c r="FTP73" s="102"/>
      <c r="FTQ73" s="102"/>
      <c r="FTR73" s="102"/>
      <c r="FTS73" s="102"/>
      <c r="FTT73" s="102"/>
      <c r="FTU73" s="102"/>
      <c r="FTV73" s="102"/>
      <c r="FTW73" s="102"/>
      <c r="FTX73" s="102"/>
      <c r="FTY73" s="102"/>
      <c r="FTZ73" s="102"/>
      <c r="FUA73" s="102"/>
      <c r="FUB73" s="102"/>
      <c r="FUC73" s="102"/>
      <c r="FUD73" s="102"/>
      <c r="FUE73" s="102"/>
      <c r="FUF73" s="102"/>
      <c r="FUG73" s="102"/>
      <c r="FUH73" s="102"/>
      <c r="FUI73" s="102"/>
      <c r="FUJ73" s="102"/>
      <c r="FUK73" s="102"/>
      <c r="FUL73" s="102"/>
      <c r="FUM73" s="102"/>
      <c r="FUN73" s="102"/>
      <c r="FUO73" s="102"/>
      <c r="FUP73" s="102"/>
      <c r="FUQ73" s="102"/>
      <c r="FUR73" s="102"/>
      <c r="FUS73" s="102"/>
      <c r="FUT73" s="102"/>
      <c r="FUU73" s="102"/>
      <c r="FUV73" s="102"/>
      <c r="FUW73" s="102"/>
      <c r="FUX73" s="102"/>
      <c r="FUY73" s="102"/>
      <c r="FUZ73" s="102"/>
      <c r="FVA73" s="102"/>
      <c r="FVB73" s="102"/>
      <c r="FVC73" s="102"/>
      <c r="FVD73" s="102"/>
      <c r="FVE73" s="102"/>
      <c r="FVF73" s="102"/>
      <c r="FVG73" s="102"/>
      <c r="FVH73" s="102"/>
      <c r="FVI73" s="102"/>
      <c r="FVJ73" s="102"/>
      <c r="FVK73" s="102"/>
      <c r="FVL73" s="102"/>
      <c r="FVM73" s="102"/>
      <c r="FVN73" s="102"/>
      <c r="FVO73" s="102"/>
      <c r="FVP73" s="102"/>
      <c r="FVQ73" s="102"/>
      <c r="FVR73" s="102"/>
      <c r="FVS73" s="102"/>
      <c r="FVT73" s="102"/>
      <c r="FVU73" s="102"/>
      <c r="FVV73" s="102"/>
      <c r="FVW73" s="102"/>
      <c r="FVX73" s="102"/>
      <c r="FVY73" s="102"/>
      <c r="FVZ73" s="102"/>
      <c r="FWA73" s="102"/>
      <c r="FWB73" s="102"/>
      <c r="FWC73" s="102"/>
      <c r="FWD73" s="102"/>
      <c r="FWE73" s="102"/>
      <c r="FWF73" s="102"/>
      <c r="FWG73" s="102"/>
      <c r="FWH73" s="102"/>
      <c r="FWI73" s="102"/>
      <c r="FWJ73" s="102"/>
      <c r="FWK73" s="102"/>
      <c r="FWL73" s="102"/>
      <c r="FWM73" s="102"/>
      <c r="FWN73" s="102"/>
      <c r="FWO73" s="102"/>
      <c r="FWP73" s="102"/>
      <c r="FWQ73" s="102"/>
      <c r="FWR73" s="102"/>
      <c r="FWS73" s="102"/>
      <c r="FWT73" s="102"/>
      <c r="FWU73" s="102"/>
      <c r="FWV73" s="102"/>
      <c r="FWW73" s="102"/>
      <c r="FWX73" s="102"/>
      <c r="FWY73" s="102"/>
      <c r="FWZ73" s="102"/>
      <c r="FXA73" s="102"/>
      <c r="FXB73" s="102"/>
      <c r="FXC73" s="102"/>
      <c r="FXD73" s="102"/>
      <c r="FXE73" s="102"/>
      <c r="FXF73" s="102"/>
      <c r="FXG73" s="102"/>
      <c r="FXH73" s="102"/>
      <c r="FXI73" s="102"/>
      <c r="FXJ73" s="102"/>
      <c r="FXK73" s="102"/>
      <c r="FXL73" s="102"/>
      <c r="FXM73" s="102"/>
      <c r="FXN73" s="102"/>
      <c r="FXO73" s="102"/>
      <c r="FXP73" s="102"/>
      <c r="FXQ73" s="102"/>
      <c r="FXR73" s="102"/>
      <c r="FXS73" s="102"/>
      <c r="FXT73" s="102"/>
      <c r="FXU73" s="102"/>
      <c r="FXV73" s="102"/>
      <c r="FXW73" s="102"/>
      <c r="FXX73" s="102"/>
      <c r="FXY73" s="102"/>
      <c r="FXZ73" s="102"/>
      <c r="FYA73" s="102"/>
      <c r="FYB73" s="102"/>
      <c r="FYC73" s="102"/>
      <c r="FYD73" s="102"/>
      <c r="FYE73" s="102"/>
      <c r="FYF73" s="102"/>
      <c r="FYG73" s="102"/>
      <c r="FYH73" s="102"/>
      <c r="FYI73" s="102"/>
      <c r="FYJ73" s="102"/>
      <c r="FYK73" s="102"/>
      <c r="FYL73" s="102"/>
      <c r="FYM73" s="102"/>
      <c r="FYN73" s="102"/>
      <c r="FYO73" s="102"/>
      <c r="FYP73" s="102"/>
      <c r="FYQ73" s="102"/>
      <c r="FYR73" s="102"/>
      <c r="FYS73" s="102"/>
      <c r="FYT73" s="102"/>
      <c r="FYU73" s="102"/>
      <c r="FYV73" s="102"/>
      <c r="FYW73" s="102"/>
      <c r="FYX73" s="102"/>
      <c r="FYY73" s="102"/>
      <c r="FYZ73" s="102"/>
      <c r="FZA73" s="102"/>
      <c r="FZB73" s="102"/>
      <c r="FZC73" s="102"/>
      <c r="FZD73" s="102"/>
      <c r="FZE73" s="102"/>
      <c r="FZF73" s="102"/>
      <c r="FZG73" s="102"/>
      <c r="FZH73" s="102"/>
      <c r="FZI73" s="102"/>
      <c r="FZJ73" s="102"/>
      <c r="FZK73" s="102"/>
      <c r="FZL73" s="102"/>
      <c r="FZM73" s="102"/>
      <c r="FZN73" s="102"/>
      <c r="FZO73" s="102"/>
      <c r="FZP73" s="102"/>
      <c r="FZQ73" s="102"/>
      <c r="FZR73" s="102"/>
      <c r="FZS73" s="102"/>
      <c r="FZT73" s="102"/>
      <c r="FZU73" s="102"/>
      <c r="FZV73" s="102"/>
      <c r="FZW73" s="102"/>
      <c r="FZX73" s="102"/>
      <c r="FZY73" s="102"/>
      <c r="FZZ73" s="102"/>
      <c r="GAA73" s="102"/>
      <c r="GAB73" s="102"/>
      <c r="GAC73" s="102"/>
      <c r="GAD73" s="102"/>
      <c r="GAE73" s="102"/>
      <c r="GAF73" s="102"/>
      <c r="GAG73" s="102"/>
      <c r="GAH73" s="102"/>
      <c r="GAI73" s="102"/>
      <c r="GAJ73" s="102"/>
      <c r="GAK73" s="102"/>
      <c r="GAL73" s="102"/>
      <c r="GAM73" s="102"/>
      <c r="GAN73" s="102"/>
      <c r="GAO73" s="102"/>
      <c r="GAP73" s="102"/>
      <c r="GAQ73" s="102"/>
      <c r="GAR73" s="102"/>
      <c r="GAS73" s="102"/>
      <c r="GAT73" s="102"/>
      <c r="GAU73" s="102"/>
      <c r="GAV73" s="102"/>
      <c r="GAW73" s="102"/>
      <c r="GAX73" s="102"/>
      <c r="GAY73" s="102"/>
      <c r="GAZ73" s="102"/>
      <c r="GBA73" s="102"/>
      <c r="GBB73" s="102"/>
      <c r="GBC73" s="102"/>
      <c r="GBD73" s="102"/>
      <c r="GBE73" s="102"/>
      <c r="GBF73" s="102"/>
      <c r="GBG73" s="102"/>
      <c r="GBH73" s="102"/>
      <c r="GBI73" s="102"/>
      <c r="GBJ73" s="102"/>
      <c r="GBK73" s="102"/>
      <c r="GBL73" s="102"/>
      <c r="GBM73" s="102"/>
      <c r="GBN73" s="102"/>
      <c r="GBO73" s="102"/>
      <c r="GBP73" s="102"/>
      <c r="GBQ73" s="102"/>
      <c r="GBR73" s="102"/>
      <c r="GBS73" s="102"/>
      <c r="GBT73" s="102"/>
      <c r="GBU73" s="102"/>
      <c r="GBV73" s="102"/>
      <c r="GBW73" s="102"/>
      <c r="GBX73" s="102"/>
      <c r="GBY73" s="102"/>
      <c r="GBZ73" s="102"/>
      <c r="GCA73" s="102"/>
      <c r="GCB73" s="102"/>
      <c r="GCC73" s="102"/>
      <c r="GCD73" s="102"/>
      <c r="GCE73" s="102"/>
      <c r="GCF73" s="102"/>
      <c r="GCG73" s="102"/>
      <c r="GCH73" s="102"/>
      <c r="GCI73" s="102"/>
      <c r="GCJ73" s="102"/>
      <c r="GCK73" s="102"/>
      <c r="GCL73" s="102"/>
      <c r="GCM73" s="102"/>
      <c r="GCN73" s="102"/>
      <c r="GCO73" s="102"/>
      <c r="GCP73" s="102"/>
      <c r="GCQ73" s="102"/>
      <c r="GCR73" s="102"/>
      <c r="GCS73" s="102"/>
      <c r="GCT73" s="102"/>
      <c r="GCU73" s="102"/>
      <c r="GCV73" s="102"/>
      <c r="GCW73" s="102"/>
      <c r="GCX73" s="102"/>
      <c r="GCY73" s="102"/>
      <c r="GCZ73" s="102"/>
      <c r="GDA73" s="102"/>
      <c r="GDB73" s="102"/>
      <c r="GDC73" s="102"/>
      <c r="GDD73" s="102"/>
      <c r="GDE73" s="102"/>
      <c r="GDF73" s="102"/>
      <c r="GDG73" s="102"/>
      <c r="GDH73" s="102"/>
      <c r="GDI73" s="102"/>
      <c r="GDJ73" s="102"/>
      <c r="GDK73" s="102"/>
      <c r="GDL73" s="102"/>
      <c r="GDM73" s="102"/>
      <c r="GDN73" s="102"/>
      <c r="GDO73" s="102"/>
      <c r="GDP73" s="102"/>
      <c r="GDQ73" s="102"/>
      <c r="GDR73" s="102"/>
      <c r="GDS73" s="102"/>
      <c r="GDT73" s="102"/>
      <c r="GDU73" s="102"/>
      <c r="GDV73" s="102"/>
      <c r="GDW73" s="102"/>
      <c r="GDX73" s="102"/>
      <c r="GDY73" s="102"/>
      <c r="GDZ73" s="102"/>
      <c r="GEA73" s="102"/>
      <c r="GEB73" s="102"/>
      <c r="GEC73" s="102"/>
      <c r="GED73" s="102"/>
      <c r="GEE73" s="102"/>
      <c r="GEF73" s="102"/>
      <c r="GEG73" s="102"/>
      <c r="GEH73" s="102"/>
      <c r="GEI73" s="102"/>
      <c r="GEJ73" s="102"/>
      <c r="GEK73" s="102"/>
      <c r="GEL73" s="102"/>
      <c r="GEM73" s="102"/>
      <c r="GEN73" s="102"/>
      <c r="GEO73" s="102"/>
      <c r="GEP73" s="102"/>
      <c r="GEQ73" s="102"/>
      <c r="GER73" s="102"/>
      <c r="GES73" s="102"/>
      <c r="GET73" s="102"/>
      <c r="GEU73" s="102"/>
      <c r="GEV73" s="102"/>
      <c r="GEW73" s="102"/>
      <c r="GEX73" s="102"/>
      <c r="GEY73" s="102"/>
      <c r="GEZ73" s="102"/>
      <c r="GFA73" s="102"/>
      <c r="GFB73" s="102"/>
      <c r="GFC73" s="102"/>
      <c r="GFD73" s="102"/>
      <c r="GFE73" s="102"/>
      <c r="GFF73" s="102"/>
      <c r="GFG73" s="102"/>
      <c r="GFH73" s="102"/>
      <c r="GFI73" s="102"/>
      <c r="GFJ73" s="102"/>
      <c r="GFK73" s="102"/>
      <c r="GFL73" s="102"/>
      <c r="GFM73" s="102"/>
      <c r="GFN73" s="102"/>
      <c r="GFO73" s="102"/>
      <c r="GFP73" s="102"/>
      <c r="GFQ73" s="102"/>
      <c r="GFR73" s="102"/>
      <c r="GFS73" s="102"/>
      <c r="GFT73" s="102"/>
      <c r="GFU73" s="102"/>
      <c r="GFV73" s="102"/>
      <c r="GFW73" s="102"/>
      <c r="GFX73" s="102"/>
      <c r="GFY73" s="102"/>
      <c r="GFZ73" s="102"/>
      <c r="GGA73" s="102"/>
      <c r="GGB73" s="102"/>
      <c r="GGC73" s="102"/>
      <c r="GGD73" s="102"/>
      <c r="GGE73" s="102"/>
      <c r="GGF73" s="102"/>
      <c r="GGG73" s="102"/>
      <c r="GGH73" s="102"/>
      <c r="GGI73" s="102"/>
      <c r="GGJ73" s="102"/>
      <c r="GGK73" s="102"/>
      <c r="GGL73" s="102"/>
      <c r="GGM73" s="102"/>
      <c r="GGN73" s="102"/>
      <c r="GGO73" s="102"/>
      <c r="GGP73" s="102"/>
      <c r="GGQ73" s="102"/>
      <c r="GGR73" s="102"/>
      <c r="GGS73" s="102"/>
      <c r="GGT73" s="102"/>
      <c r="GGU73" s="102"/>
      <c r="GGV73" s="102"/>
      <c r="GGW73" s="102"/>
      <c r="GGX73" s="102"/>
      <c r="GGY73" s="102"/>
      <c r="GGZ73" s="102"/>
      <c r="GHA73" s="102"/>
      <c r="GHB73" s="102"/>
      <c r="GHC73" s="102"/>
      <c r="GHD73" s="102"/>
      <c r="GHE73" s="102"/>
      <c r="GHF73" s="102"/>
      <c r="GHG73" s="102"/>
      <c r="GHH73" s="102"/>
      <c r="GHI73" s="102"/>
      <c r="GHJ73" s="102"/>
      <c r="GHK73" s="102"/>
      <c r="GHL73" s="102"/>
      <c r="GHM73" s="102"/>
      <c r="GHN73" s="102"/>
      <c r="GHO73" s="102"/>
      <c r="GHP73" s="102"/>
      <c r="GHQ73" s="102"/>
      <c r="GHR73" s="102"/>
      <c r="GHS73" s="102"/>
      <c r="GHT73" s="102"/>
      <c r="GHU73" s="102"/>
      <c r="GHV73" s="102"/>
      <c r="GHW73" s="102"/>
      <c r="GHX73" s="102"/>
      <c r="GHY73" s="102"/>
      <c r="GHZ73" s="102"/>
      <c r="GIA73" s="102"/>
      <c r="GIB73" s="102"/>
      <c r="GIC73" s="102"/>
      <c r="GID73" s="102"/>
      <c r="GIE73" s="102"/>
      <c r="GIF73" s="102"/>
      <c r="GIG73" s="102"/>
      <c r="GIH73" s="102"/>
      <c r="GII73" s="102"/>
      <c r="GIJ73" s="102"/>
      <c r="GIK73" s="102"/>
      <c r="GIL73" s="102"/>
      <c r="GIM73" s="102"/>
      <c r="GIN73" s="102"/>
      <c r="GIO73" s="102"/>
      <c r="GIP73" s="102"/>
      <c r="GIQ73" s="102"/>
      <c r="GIR73" s="102"/>
      <c r="GIS73" s="102"/>
      <c r="GIT73" s="102"/>
      <c r="GIU73" s="102"/>
      <c r="GIV73" s="102"/>
      <c r="GIW73" s="102"/>
      <c r="GIX73" s="102"/>
      <c r="GIY73" s="102"/>
      <c r="GIZ73" s="102"/>
      <c r="GJA73" s="102"/>
      <c r="GJB73" s="102"/>
      <c r="GJC73" s="102"/>
      <c r="GJD73" s="102"/>
      <c r="GJE73" s="102"/>
      <c r="GJF73" s="102"/>
      <c r="GJG73" s="102"/>
      <c r="GJH73" s="102"/>
      <c r="GJI73" s="102"/>
      <c r="GJJ73" s="102"/>
      <c r="GJK73" s="102"/>
      <c r="GJL73" s="102"/>
      <c r="GJM73" s="102"/>
      <c r="GJN73" s="102"/>
      <c r="GJO73" s="102"/>
      <c r="GJP73" s="102"/>
      <c r="GJQ73" s="102"/>
      <c r="GJR73" s="102"/>
      <c r="GJS73" s="102"/>
      <c r="GJT73" s="102"/>
      <c r="GJU73" s="102"/>
      <c r="GJV73" s="102"/>
      <c r="GJW73" s="102"/>
      <c r="GJX73" s="102"/>
      <c r="GJY73" s="102"/>
      <c r="GJZ73" s="102"/>
      <c r="GKA73" s="102"/>
      <c r="GKB73" s="102"/>
      <c r="GKC73" s="102"/>
      <c r="GKD73" s="102"/>
      <c r="GKE73" s="102"/>
      <c r="GKF73" s="102"/>
      <c r="GKG73" s="102"/>
      <c r="GKH73" s="102"/>
      <c r="GKI73" s="102"/>
      <c r="GKJ73" s="102"/>
      <c r="GKK73" s="102"/>
      <c r="GKL73" s="102"/>
      <c r="GKM73" s="102"/>
      <c r="GKN73" s="102"/>
      <c r="GKO73" s="102"/>
      <c r="GKP73" s="102"/>
      <c r="GKQ73" s="102"/>
      <c r="GKR73" s="102"/>
      <c r="GKS73" s="102"/>
      <c r="GKT73" s="102"/>
      <c r="GKU73" s="102"/>
      <c r="GKV73" s="102"/>
      <c r="GKW73" s="102"/>
      <c r="GKX73" s="102"/>
      <c r="GKY73" s="102"/>
      <c r="GKZ73" s="102"/>
      <c r="GLA73" s="102"/>
      <c r="GLB73" s="102"/>
      <c r="GLC73" s="102"/>
      <c r="GLD73" s="102"/>
      <c r="GLE73" s="102"/>
      <c r="GLF73" s="102"/>
      <c r="GLG73" s="102"/>
      <c r="GLH73" s="102"/>
      <c r="GLI73" s="102"/>
      <c r="GLJ73" s="102"/>
      <c r="GLK73" s="102"/>
      <c r="GLL73" s="102"/>
      <c r="GLM73" s="102"/>
      <c r="GLN73" s="102"/>
      <c r="GLO73" s="102"/>
      <c r="GLP73" s="102"/>
      <c r="GLQ73" s="102"/>
      <c r="GLR73" s="102"/>
      <c r="GLS73" s="102"/>
      <c r="GLT73" s="102"/>
      <c r="GLU73" s="102"/>
      <c r="GLV73" s="102"/>
      <c r="GLW73" s="102"/>
      <c r="GLX73" s="102"/>
      <c r="GLY73" s="102"/>
      <c r="GLZ73" s="102"/>
      <c r="GMA73" s="102"/>
      <c r="GMB73" s="102"/>
      <c r="GMC73" s="102"/>
      <c r="GMD73" s="102"/>
      <c r="GME73" s="102"/>
      <c r="GMF73" s="102"/>
      <c r="GMG73" s="102"/>
      <c r="GMH73" s="102"/>
      <c r="GMI73" s="102"/>
      <c r="GMJ73" s="102"/>
      <c r="GMK73" s="102"/>
      <c r="GML73" s="102"/>
      <c r="GMM73" s="102"/>
      <c r="GMN73" s="102"/>
      <c r="GMO73" s="102"/>
      <c r="GMP73" s="102"/>
      <c r="GMQ73" s="102"/>
      <c r="GMR73" s="102"/>
      <c r="GMS73" s="102"/>
      <c r="GMT73" s="102"/>
      <c r="GMU73" s="102"/>
      <c r="GMV73" s="102"/>
      <c r="GMW73" s="102"/>
      <c r="GMX73" s="102"/>
      <c r="GMY73" s="102"/>
      <c r="GMZ73" s="102"/>
      <c r="GNA73" s="102"/>
      <c r="GNB73" s="102"/>
      <c r="GNC73" s="102"/>
      <c r="GND73" s="102"/>
      <c r="GNE73" s="102"/>
      <c r="GNF73" s="102"/>
      <c r="GNG73" s="102"/>
      <c r="GNH73" s="102"/>
      <c r="GNI73" s="102"/>
      <c r="GNJ73" s="102"/>
      <c r="GNK73" s="102"/>
      <c r="GNL73" s="102"/>
      <c r="GNM73" s="102"/>
      <c r="GNN73" s="102"/>
      <c r="GNO73" s="102"/>
      <c r="GNP73" s="102"/>
      <c r="GNQ73" s="102"/>
      <c r="GNR73" s="102"/>
      <c r="GNS73" s="102"/>
      <c r="GNT73" s="102"/>
      <c r="GNU73" s="102"/>
      <c r="GNV73" s="102"/>
      <c r="GNW73" s="102"/>
      <c r="GNX73" s="102"/>
      <c r="GNY73" s="102"/>
      <c r="GNZ73" s="102"/>
      <c r="GOA73" s="102"/>
      <c r="GOB73" s="102"/>
      <c r="GOC73" s="102"/>
      <c r="GOD73" s="102"/>
      <c r="GOE73" s="102"/>
      <c r="GOF73" s="102"/>
      <c r="GOG73" s="102"/>
      <c r="GOH73" s="102"/>
      <c r="GOI73" s="102"/>
      <c r="GOJ73" s="102"/>
      <c r="GOK73" s="102"/>
      <c r="GOL73" s="102"/>
      <c r="GOM73" s="102"/>
      <c r="GON73" s="102"/>
      <c r="GOO73" s="102"/>
      <c r="GOP73" s="102"/>
      <c r="GOQ73" s="102"/>
      <c r="GOR73" s="102"/>
      <c r="GOS73" s="102"/>
      <c r="GOT73" s="102"/>
      <c r="GOU73" s="102"/>
      <c r="GOV73" s="102"/>
      <c r="GOW73" s="102"/>
      <c r="GOX73" s="102"/>
      <c r="GOY73" s="102"/>
      <c r="GOZ73" s="102"/>
      <c r="GPA73" s="102"/>
      <c r="GPB73" s="102"/>
      <c r="GPC73" s="102"/>
      <c r="GPD73" s="102"/>
      <c r="GPE73" s="102"/>
      <c r="GPF73" s="102"/>
      <c r="GPG73" s="102"/>
      <c r="GPH73" s="102"/>
      <c r="GPI73" s="102"/>
      <c r="GPJ73" s="102"/>
      <c r="GPK73" s="102"/>
      <c r="GPL73" s="102"/>
      <c r="GPM73" s="102"/>
      <c r="GPN73" s="102"/>
      <c r="GPO73" s="102"/>
      <c r="GPP73" s="102"/>
      <c r="GPQ73" s="102"/>
      <c r="GPR73" s="102"/>
      <c r="GPS73" s="102"/>
      <c r="GPT73" s="102"/>
      <c r="GPU73" s="102"/>
      <c r="GPV73" s="102"/>
      <c r="GPW73" s="102"/>
      <c r="GPX73" s="102"/>
      <c r="GPY73" s="102"/>
      <c r="GPZ73" s="102"/>
      <c r="GQA73" s="102"/>
      <c r="GQB73" s="102"/>
      <c r="GQC73" s="102"/>
      <c r="GQD73" s="102"/>
      <c r="GQE73" s="102"/>
      <c r="GQF73" s="102"/>
      <c r="GQG73" s="102"/>
      <c r="GQH73" s="102"/>
      <c r="GQI73" s="102"/>
      <c r="GQJ73" s="102"/>
      <c r="GQK73" s="102"/>
      <c r="GQL73" s="102"/>
      <c r="GQM73" s="102"/>
      <c r="GQN73" s="102"/>
      <c r="GQO73" s="102"/>
      <c r="GQP73" s="102"/>
      <c r="GQQ73" s="102"/>
      <c r="GQR73" s="102"/>
      <c r="GQS73" s="102"/>
      <c r="GQT73" s="102"/>
      <c r="GQU73" s="102"/>
      <c r="GQV73" s="102"/>
      <c r="GQW73" s="102"/>
      <c r="GQX73" s="102"/>
      <c r="GQY73" s="102"/>
      <c r="GQZ73" s="102"/>
      <c r="GRA73" s="102"/>
      <c r="GRB73" s="102"/>
      <c r="GRC73" s="102"/>
      <c r="GRD73" s="102"/>
      <c r="GRE73" s="102"/>
      <c r="GRF73" s="102"/>
      <c r="GRG73" s="102"/>
      <c r="GRH73" s="102"/>
      <c r="GRI73" s="102"/>
      <c r="GRJ73" s="102"/>
      <c r="GRK73" s="102"/>
      <c r="GRL73" s="102"/>
      <c r="GRM73" s="102"/>
      <c r="GRN73" s="102"/>
      <c r="GRO73" s="102"/>
      <c r="GRP73" s="102"/>
      <c r="GRQ73" s="102"/>
      <c r="GRR73" s="102"/>
      <c r="GRS73" s="102"/>
      <c r="GRT73" s="102"/>
      <c r="GRU73" s="102"/>
      <c r="GRV73" s="102"/>
      <c r="GRW73" s="102"/>
      <c r="GRX73" s="102"/>
      <c r="GRY73" s="102"/>
      <c r="GRZ73" s="102"/>
      <c r="GSA73" s="102"/>
      <c r="GSB73" s="102"/>
      <c r="GSC73" s="102"/>
      <c r="GSD73" s="102"/>
      <c r="GSE73" s="102"/>
      <c r="GSF73" s="102"/>
      <c r="GSG73" s="102"/>
      <c r="GSH73" s="102"/>
      <c r="GSI73" s="102"/>
      <c r="GSJ73" s="102"/>
      <c r="GSK73" s="102"/>
      <c r="GSL73" s="102"/>
      <c r="GSM73" s="102"/>
      <c r="GSN73" s="102"/>
      <c r="GSO73" s="102"/>
      <c r="GSP73" s="102"/>
      <c r="GSQ73" s="102"/>
      <c r="GSR73" s="102"/>
      <c r="GSS73" s="102"/>
      <c r="GST73" s="102"/>
      <c r="GSU73" s="102"/>
      <c r="GSV73" s="102"/>
      <c r="GSW73" s="102"/>
      <c r="GSX73" s="102"/>
      <c r="GSY73" s="102"/>
      <c r="GSZ73" s="102"/>
      <c r="GTA73" s="102"/>
      <c r="GTB73" s="102"/>
      <c r="GTC73" s="102"/>
      <c r="GTD73" s="102"/>
      <c r="GTE73" s="102"/>
      <c r="GTF73" s="102"/>
      <c r="GTG73" s="102"/>
      <c r="GTH73" s="102"/>
      <c r="GTI73" s="102"/>
      <c r="GTJ73" s="102"/>
      <c r="GTK73" s="102"/>
      <c r="GTL73" s="102"/>
      <c r="GTM73" s="102"/>
      <c r="GTN73" s="102"/>
      <c r="GTO73" s="102"/>
      <c r="GTP73" s="102"/>
      <c r="GTQ73" s="102"/>
      <c r="GTR73" s="102"/>
      <c r="GTS73" s="102"/>
      <c r="GTT73" s="102"/>
      <c r="GTU73" s="102"/>
      <c r="GTV73" s="102"/>
      <c r="GTW73" s="102"/>
      <c r="GTX73" s="102"/>
      <c r="GTY73" s="102"/>
      <c r="GTZ73" s="102"/>
      <c r="GUA73" s="102"/>
      <c r="GUB73" s="102"/>
      <c r="GUC73" s="102"/>
      <c r="GUD73" s="102"/>
      <c r="GUE73" s="102"/>
      <c r="GUF73" s="102"/>
      <c r="GUG73" s="102"/>
      <c r="GUH73" s="102"/>
      <c r="GUI73" s="102"/>
      <c r="GUJ73" s="102"/>
      <c r="GUK73" s="102"/>
      <c r="GUL73" s="102"/>
      <c r="GUM73" s="102"/>
      <c r="GUN73" s="102"/>
      <c r="GUO73" s="102"/>
      <c r="GUP73" s="102"/>
      <c r="GUQ73" s="102"/>
      <c r="GUR73" s="102"/>
      <c r="GUS73" s="102"/>
      <c r="GUT73" s="102"/>
      <c r="GUU73" s="102"/>
      <c r="GUV73" s="102"/>
      <c r="GUW73" s="102"/>
      <c r="GUX73" s="102"/>
      <c r="GUY73" s="102"/>
      <c r="GUZ73" s="102"/>
      <c r="GVA73" s="102"/>
      <c r="GVB73" s="102"/>
      <c r="GVC73" s="102"/>
      <c r="GVD73" s="102"/>
      <c r="GVE73" s="102"/>
      <c r="GVF73" s="102"/>
      <c r="GVG73" s="102"/>
      <c r="GVH73" s="102"/>
      <c r="GVI73" s="102"/>
      <c r="GVJ73" s="102"/>
      <c r="GVK73" s="102"/>
      <c r="GVL73" s="102"/>
      <c r="GVM73" s="102"/>
      <c r="GVN73" s="102"/>
      <c r="GVO73" s="102"/>
      <c r="GVP73" s="102"/>
      <c r="GVQ73" s="102"/>
      <c r="GVR73" s="102"/>
      <c r="GVS73" s="102"/>
      <c r="GVT73" s="102"/>
      <c r="GVU73" s="102"/>
      <c r="GVV73" s="102"/>
      <c r="GVW73" s="102"/>
      <c r="GVX73" s="102"/>
      <c r="GVY73" s="102"/>
      <c r="GVZ73" s="102"/>
      <c r="GWA73" s="102"/>
      <c r="GWB73" s="102"/>
      <c r="GWC73" s="102"/>
      <c r="GWD73" s="102"/>
      <c r="GWE73" s="102"/>
      <c r="GWF73" s="102"/>
      <c r="GWG73" s="102"/>
      <c r="GWH73" s="102"/>
      <c r="GWI73" s="102"/>
      <c r="GWJ73" s="102"/>
      <c r="GWK73" s="102"/>
      <c r="GWL73" s="102"/>
      <c r="GWM73" s="102"/>
      <c r="GWN73" s="102"/>
      <c r="GWO73" s="102"/>
      <c r="GWP73" s="102"/>
      <c r="GWQ73" s="102"/>
      <c r="GWR73" s="102"/>
      <c r="GWS73" s="102"/>
      <c r="GWT73" s="102"/>
      <c r="GWU73" s="102"/>
      <c r="GWV73" s="102"/>
      <c r="GWW73" s="102"/>
      <c r="GWX73" s="102"/>
      <c r="GWY73" s="102"/>
      <c r="GWZ73" s="102"/>
      <c r="GXA73" s="102"/>
      <c r="GXB73" s="102"/>
      <c r="GXC73" s="102"/>
      <c r="GXD73" s="102"/>
      <c r="GXE73" s="102"/>
      <c r="GXF73" s="102"/>
      <c r="GXG73" s="102"/>
      <c r="GXH73" s="102"/>
      <c r="GXI73" s="102"/>
      <c r="GXJ73" s="102"/>
      <c r="GXK73" s="102"/>
      <c r="GXL73" s="102"/>
      <c r="GXM73" s="102"/>
      <c r="GXN73" s="102"/>
      <c r="GXO73" s="102"/>
      <c r="GXP73" s="102"/>
      <c r="GXQ73" s="102"/>
      <c r="GXR73" s="102"/>
      <c r="GXS73" s="102"/>
      <c r="GXT73" s="102"/>
      <c r="GXU73" s="102"/>
      <c r="GXV73" s="102"/>
      <c r="GXW73" s="102"/>
      <c r="GXX73" s="102"/>
      <c r="GXY73" s="102"/>
      <c r="GXZ73" s="102"/>
      <c r="GYA73" s="102"/>
      <c r="GYB73" s="102"/>
      <c r="GYC73" s="102"/>
      <c r="GYD73" s="102"/>
      <c r="GYE73" s="102"/>
      <c r="GYF73" s="102"/>
      <c r="GYG73" s="102"/>
      <c r="GYH73" s="102"/>
      <c r="GYI73" s="102"/>
      <c r="GYJ73" s="102"/>
      <c r="GYK73" s="102"/>
      <c r="GYL73" s="102"/>
      <c r="GYM73" s="102"/>
      <c r="GYN73" s="102"/>
      <c r="GYO73" s="102"/>
      <c r="GYP73" s="102"/>
      <c r="GYQ73" s="102"/>
      <c r="GYR73" s="102"/>
      <c r="GYS73" s="102"/>
      <c r="GYT73" s="102"/>
      <c r="GYU73" s="102"/>
      <c r="GYV73" s="102"/>
      <c r="GYW73" s="102"/>
      <c r="GYX73" s="102"/>
      <c r="GYY73" s="102"/>
      <c r="GYZ73" s="102"/>
      <c r="GZA73" s="102"/>
      <c r="GZB73" s="102"/>
      <c r="GZC73" s="102"/>
      <c r="GZD73" s="102"/>
      <c r="GZE73" s="102"/>
      <c r="GZF73" s="102"/>
      <c r="GZG73" s="102"/>
      <c r="GZH73" s="102"/>
      <c r="GZI73" s="102"/>
      <c r="GZJ73" s="102"/>
      <c r="GZK73" s="102"/>
      <c r="GZL73" s="102"/>
      <c r="GZM73" s="102"/>
      <c r="GZN73" s="102"/>
      <c r="GZO73" s="102"/>
      <c r="GZP73" s="102"/>
      <c r="GZQ73" s="102"/>
      <c r="GZR73" s="102"/>
      <c r="GZS73" s="102"/>
      <c r="GZT73" s="102"/>
      <c r="GZU73" s="102"/>
      <c r="GZV73" s="102"/>
      <c r="GZW73" s="102"/>
      <c r="GZX73" s="102"/>
      <c r="GZY73" s="102"/>
      <c r="GZZ73" s="102"/>
      <c r="HAA73" s="102"/>
      <c r="HAB73" s="102"/>
      <c r="HAC73" s="102"/>
      <c r="HAD73" s="102"/>
      <c r="HAE73" s="102"/>
      <c r="HAF73" s="102"/>
      <c r="HAG73" s="102"/>
      <c r="HAH73" s="102"/>
      <c r="HAI73" s="102"/>
      <c r="HAJ73" s="102"/>
      <c r="HAK73" s="102"/>
      <c r="HAL73" s="102"/>
      <c r="HAM73" s="102"/>
      <c r="HAN73" s="102"/>
      <c r="HAO73" s="102"/>
      <c r="HAP73" s="102"/>
      <c r="HAQ73" s="102"/>
      <c r="HAR73" s="102"/>
      <c r="HAS73" s="102"/>
      <c r="HAT73" s="102"/>
      <c r="HAU73" s="102"/>
      <c r="HAV73" s="102"/>
      <c r="HAW73" s="102"/>
      <c r="HAX73" s="102"/>
      <c r="HAY73" s="102"/>
      <c r="HAZ73" s="102"/>
      <c r="HBA73" s="102"/>
      <c r="HBB73" s="102"/>
      <c r="HBC73" s="102"/>
      <c r="HBD73" s="102"/>
      <c r="HBE73" s="102"/>
      <c r="HBF73" s="102"/>
      <c r="HBG73" s="102"/>
      <c r="HBH73" s="102"/>
      <c r="HBI73" s="102"/>
      <c r="HBJ73" s="102"/>
      <c r="HBK73" s="102"/>
      <c r="HBL73" s="102"/>
      <c r="HBM73" s="102"/>
      <c r="HBN73" s="102"/>
      <c r="HBO73" s="102"/>
      <c r="HBP73" s="102"/>
      <c r="HBQ73" s="102"/>
      <c r="HBR73" s="102"/>
      <c r="HBS73" s="102"/>
      <c r="HBT73" s="102"/>
      <c r="HBU73" s="102"/>
      <c r="HBV73" s="102"/>
      <c r="HBW73" s="102"/>
      <c r="HBX73" s="102"/>
      <c r="HBY73" s="102"/>
      <c r="HBZ73" s="102"/>
      <c r="HCA73" s="102"/>
      <c r="HCB73" s="102"/>
      <c r="HCC73" s="102"/>
      <c r="HCD73" s="102"/>
      <c r="HCE73" s="102"/>
      <c r="HCF73" s="102"/>
      <c r="HCG73" s="102"/>
      <c r="HCH73" s="102"/>
      <c r="HCI73" s="102"/>
      <c r="HCJ73" s="102"/>
      <c r="HCK73" s="102"/>
      <c r="HCL73" s="102"/>
      <c r="HCM73" s="102"/>
      <c r="HCN73" s="102"/>
      <c r="HCO73" s="102"/>
      <c r="HCP73" s="102"/>
      <c r="HCQ73" s="102"/>
      <c r="HCR73" s="102"/>
      <c r="HCS73" s="102"/>
      <c r="HCT73" s="102"/>
      <c r="HCU73" s="102"/>
      <c r="HCV73" s="102"/>
      <c r="HCW73" s="102"/>
      <c r="HCX73" s="102"/>
      <c r="HCY73" s="102"/>
      <c r="HCZ73" s="102"/>
      <c r="HDA73" s="102"/>
      <c r="HDB73" s="102"/>
      <c r="HDC73" s="102"/>
      <c r="HDD73" s="102"/>
      <c r="HDE73" s="102"/>
      <c r="HDF73" s="102"/>
      <c r="HDG73" s="102"/>
      <c r="HDH73" s="102"/>
      <c r="HDI73" s="102"/>
      <c r="HDJ73" s="102"/>
      <c r="HDK73" s="102"/>
      <c r="HDL73" s="102"/>
      <c r="HDM73" s="102"/>
      <c r="HDN73" s="102"/>
      <c r="HDO73" s="102"/>
      <c r="HDP73" s="102"/>
      <c r="HDQ73" s="102"/>
      <c r="HDR73" s="102"/>
      <c r="HDS73" s="102"/>
      <c r="HDT73" s="102"/>
      <c r="HDU73" s="102"/>
      <c r="HDV73" s="102"/>
      <c r="HDW73" s="102"/>
      <c r="HDX73" s="102"/>
      <c r="HDY73" s="102"/>
      <c r="HDZ73" s="102"/>
      <c r="HEA73" s="102"/>
      <c r="HEB73" s="102"/>
      <c r="HEC73" s="102"/>
      <c r="HED73" s="102"/>
      <c r="HEE73" s="102"/>
      <c r="HEF73" s="102"/>
      <c r="HEG73" s="102"/>
      <c r="HEH73" s="102"/>
      <c r="HEI73" s="102"/>
      <c r="HEJ73" s="102"/>
      <c r="HEK73" s="102"/>
      <c r="HEL73" s="102"/>
      <c r="HEM73" s="102"/>
      <c r="HEN73" s="102"/>
      <c r="HEO73" s="102"/>
      <c r="HEP73" s="102"/>
      <c r="HEQ73" s="102"/>
      <c r="HER73" s="102"/>
      <c r="HES73" s="102"/>
      <c r="HET73" s="102"/>
      <c r="HEU73" s="102"/>
      <c r="HEV73" s="102"/>
      <c r="HEW73" s="102"/>
      <c r="HEX73" s="102"/>
      <c r="HEY73" s="102"/>
      <c r="HEZ73" s="102"/>
      <c r="HFA73" s="102"/>
      <c r="HFB73" s="102"/>
      <c r="HFC73" s="102"/>
      <c r="HFD73" s="102"/>
      <c r="HFE73" s="102"/>
      <c r="HFF73" s="102"/>
      <c r="HFG73" s="102"/>
      <c r="HFH73" s="102"/>
      <c r="HFI73" s="102"/>
      <c r="HFJ73" s="102"/>
      <c r="HFK73" s="102"/>
      <c r="HFL73" s="102"/>
      <c r="HFM73" s="102"/>
      <c r="HFN73" s="102"/>
      <c r="HFO73" s="102"/>
      <c r="HFP73" s="102"/>
      <c r="HFQ73" s="102"/>
      <c r="HFR73" s="102"/>
      <c r="HFS73" s="102"/>
      <c r="HFT73" s="102"/>
      <c r="HFU73" s="102"/>
      <c r="HFV73" s="102"/>
      <c r="HFW73" s="102"/>
      <c r="HFX73" s="102"/>
      <c r="HFY73" s="102"/>
      <c r="HFZ73" s="102"/>
      <c r="HGA73" s="102"/>
      <c r="HGB73" s="102"/>
      <c r="HGC73" s="102"/>
      <c r="HGD73" s="102"/>
      <c r="HGE73" s="102"/>
      <c r="HGF73" s="102"/>
      <c r="HGG73" s="102"/>
      <c r="HGH73" s="102"/>
      <c r="HGI73" s="102"/>
      <c r="HGJ73" s="102"/>
      <c r="HGK73" s="102"/>
      <c r="HGL73" s="102"/>
      <c r="HGM73" s="102"/>
      <c r="HGN73" s="102"/>
      <c r="HGO73" s="102"/>
      <c r="HGP73" s="102"/>
      <c r="HGQ73" s="102"/>
      <c r="HGR73" s="102"/>
      <c r="HGS73" s="102"/>
      <c r="HGT73" s="102"/>
      <c r="HGU73" s="102"/>
      <c r="HGV73" s="102"/>
      <c r="HGW73" s="102"/>
      <c r="HGX73" s="102"/>
      <c r="HGY73" s="102"/>
      <c r="HGZ73" s="102"/>
      <c r="HHA73" s="102"/>
      <c r="HHB73" s="102"/>
      <c r="HHC73" s="102"/>
      <c r="HHD73" s="102"/>
      <c r="HHE73" s="102"/>
      <c r="HHF73" s="102"/>
      <c r="HHG73" s="102"/>
      <c r="HHH73" s="102"/>
      <c r="HHI73" s="102"/>
      <c r="HHJ73" s="102"/>
      <c r="HHK73" s="102"/>
      <c r="HHL73" s="102"/>
      <c r="HHM73" s="102"/>
      <c r="HHN73" s="102"/>
      <c r="HHO73" s="102"/>
      <c r="HHP73" s="102"/>
      <c r="HHQ73" s="102"/>
      <c r="HHR73" s="102"/>
      <c r="HHS73" s="102"/>
      <c r="HHT73" s="102"/>
      <c r="HHU73" s="102"/>
      <c r="HHV73" s="102"/>
      <c r="HHW73" s="102"/>
      <c r="HHX73" s="102"/>
      <c r="HHY73" s="102"/>
      <c r="HHZ73" s="102"/>
      <c r="HIA73" s="102"/>
      <c r="HIB73" s="102"/>
      <c r="HIC73" s="102"/>
      <c r="HID73" s="102"/>
      <c r="HIE73" s="102"/>
      <c r="HIF73" s="102"/>
      <c r="HIG73" s="102"/>
      <c r="HIH73" s="102"/>
      <c r="HII73" s="102"/>
      <c r="HIJ73" s="102"/>
      <c r="HIK73" s="102"/>
      <c r="HIL73" s="102"/>
      <c r="HIM73" s="102"/>
      <c r="HIN73" s="102"/>
      <c r="HIO73" s="102"/>
      <c r="HIP73" s="102"/>
      <c r="HIQ73" s="102"/>
      <c r="HIR73" s="102"/>
      <c r="HIS73" s="102"/>
      <c r="HIT73" s="102"/>
      <c r="HIU73" s="102"/>
      <c r="HIV73" s="102"/>
      <c r="HIW73" s="102"/>
      <c r="HIX73" s="102"/>
      <c r="HIY73" s="102"/>
      <c r="HIZ73" s="102"/>
      <c r="HJA73" s="102"/>
      <c r="HJB73" s="102"/>
      <c r="HJC73" s="102"/>
      <c r="HJD73" s="102"/>
      <c r="HJE73" s="102"/>
      <c r="HJF73" s="102"/>
      <c r="HJG73" s="102"/>
      <c r="HJH73" s="102"/>
      <c r="HJI73" s="102"/>
      <c r="HJJ73" s="102"/>
      <c r="HJK73" s="102"/>
      <c r="HJL73" s="102"/>
      <c r="HJM73" s="102"/>
      <c r="HJN73" s="102"/>
      <c r="HJO73" s="102"/>
      <c r="HJP73" s="102"/>
      <c r="HJQ73" s="102"/>
      <c r="HJR73" s="102"/>
      <c r="HJS73" s="102"/>
      <c r="HJT73" s="102"/>
      <c r="HJU73" s="102"/>
      <c r="HJV73" s="102"/>
      <c r="HJW73" s="102"/>
      <c r="HJX73" s="102"/>
      <c r="HJY73" s="102"/>
      <c r="HJZ73" s="102"/>
      <c r="HKA73" s="102"/>
      <c r="HKB73" s="102"/>
      <c r="HKC73" s="102"/>
      <c r="HKD73" s="102"/>
      <c r="HKE73" s="102"/>
      <c r="HKF73" s="102"/>
      <c r="HKG73" s="102"/>
      <c r="HKH73" s="102"/>
      <c r="HKI73" s="102"/>
      <c r="HKJ73" s="102"/>
      <c r="HKK73" s="102"/>
      <c r="HKL73" s="102"/>
      <c r="HKM73" s="102"/>
      <c r="HKN73" s="102"/>
      <c r="HKO73" s="102"/>
      <c r="HKP73" s="102"/>
      <c r="HKQ73" s="102"/>
      <c r="HKR73" s="102"/>
      <c r="HKS73" s="102"/>
      <c r="HKT73" s="102"/>
      <c r="HKU73" s="102"/>
      <c r="HKV73" s="102"/>
      <c r="HKW73" s="102"/>
      <c r="HKX73" s="102"/>
      <c r="HKY73" s="102"/>
      <c r="HKZ73" s="102"/>
      <c r="HLA73" s="102"/>
      <c r="HLB73" s="102"/>
      <c r="HLC73" s="102"/>
      <c r="HLD73" s="102"/>
      <c r="HLE73" s="102"/>
      <c r="HLF73" s="102"/>
      <c r="HLG73" s="102"/>
      <c r="HLH73" s="102"/>
      <c r="HLI73" s="102"/>
      <c r="HLJ73" s="102"/>
      <c r="HLK73" s="102"/>
      <c r="HLL73" s="102"/>
      <c r="HLM73" s="102"/>
      <c r="HLN73" s="102"/>
      <c r="HLO73" s="102"/>
      <c r="HLP73" s="102"/>
      <c r="HLQ73" s="102"/>
      <c r="HLR73" s="102"/>
      <c r="HLS73" s="102"/>
      <c r="HLT73" s="102"/>
      <c r="HLU73" s="102"/>
      <c r="HLV73" s="102"/>
      <c r="HLW73" s="102"/>
      <c r="HLX73" s="102"/>
      <c r="HLY73" s="102"/>
      <c r="HLZ73" s="102"/>
      <c r="HMA73" s="102"/>
      <c r="HMB73" s="102"/>
      <c r="HMC73" s="102"/>
      <c r="HMD73" s="102"/>
      <c r="HME73" s="102"/>
      <c r="HMF73" s="102"/>
      <c r="HMG73" s="102"/>
      <c r="HMH73" s="102"/>
      <c r="HMI73" s="102"/>
      <c r="HMJ73" s="102"/>
      <c r="HMK73" s="102"/>
      <c r="HML73" s="102"/>
      <c r="HMM73" s="102"/>
      <c r="HMN73" s="102"/>
      <c r="HMO73" s="102"/>
      <c r="HMP73" s="102"/>
      <c r="HMQ73" s="102"/>
      <c r="HMR73" s="102"/>
      <c r="HMS73" s="102"/>
      <c r="HMT73" s="102"/>
      <c r="HMU73" s="102"/>
      <c r="HMV73" s="102"/>
      <c r="HMW73" s="102"/>
      <c r="HMX73" s="102"/>
      <c r="HMY73" s="102"/>
      <c r="HMZ73" s="102"/>
      <c r="HNA73" s="102"/>
      <c r="HNB73" s="102"/>
      <c r="HNC73" s="102"/>
      <c r="HND73" s="102"/>
      <c r="HNE73" s="102"/>
      <c r="HNF73" s="102"/>
      <c r="HNG73" s="102"/>
      <c r="HNH73" s="102"/>
      <c r="HNI73" s="102"/>
      <c r="HNJ73" s="102"/>
      <c r="HNK73" s="102"/>
      <c r="HNL73" s="102"/>
      <c r="HNM73" s="102"/>
      <c r="HNN73" s="102"/>
      <c r="HNO73" s="102"/>
      <c r="HNP73" s="102"/>
      <c r="HNQ73" s="102"/>
      <c r="HNR73" s="102"/>
      <c r="HNS73" s="102"/>
      <c r="HNT73" s="102"/>
      <c r="HNU73" s="102"/>
      <c r="HNV73" s="102"/>
      <c r="HNW73" s="102"/>
      <c r="HNX73" s="102"/>
      <c r="HNY73" s="102"/>
      <c r="HNZ73" s="102"/>
      <c r="HOA73" s="102"/>
      <c r="HOB73" s="102"/>
      <c r="HOC73" s="102"/>
      <c r="HOD73" s="102"/>
      <c r="HOE73" s="102"/>
      <c r="HOF73" s="102"/>
      <c r="HOG73" s="102"/>
      <c r="HOH73" s="102"/>
      <c r="HOI73" s="102"/>
      <c r="HOJ73" s="102"/>
      <c r="HOK73" s="102"/>
      <c r="HOL73" s="102"/>
      <c r="HOM73" s="102"/>
      <c r="HON73" s="102"/>
      <c r="HOO73" s="102"/>
      <c r="HOP73" s="102"/>
      <c r="HOQ73" s="102"/>
      <c r="HOR73" s="102"/>
      <c r="HOS73" s="102"/>
      <c r="HOT73" s="102"/>
      <c r="HOU73" s="102"/>
      <c r="HOV73" s="102"/>
      <c r="HOW73" s="102"/>
      <c r="HOX73" s="102"/>
      <c r="HOY73" s="102"/>
      <c r="HOZ73" s="102"/>
      <c r="HPA73" s="102"/>
      <c r="HPB73" s="102"/>
      <c r="HPC73" s="102"/>
      <c r="HPD73" s="102"/>
      <c r="HPE73" s="102"/>
      <c r="HPF73" s="102"/>
      <c r="HPG73" s="102"/>
      <c r="HPH73" s="102"/>
      <c r="HPI73" s="102"/>
      <c r="HPJ73" s="102"/>
      <c r="HPK73" s="102"/>
      <c r="HPL73" s="102"/>
      <c r="HPM73" s="102"/>
      <c r="HPN73" s="102"/>
      <c r="HPO73" s="102"/>
      <c r="HPP73" s="102"/>
      <c r="HPQ73" s="102"/>
      <c r="HPR73" s="102"/>
      <c r="HPS73" s="102"/>
      <c r="HPT73" s="102"/>
      <c r="HPU73" s="102"/>
      <c r="HPV73" s="102"/>
      <c r="HPW73" s="102"/>
      <c r="HPX73" s="102"/>
      <c r="HPY73" s="102"/>
      <c r="HPZ73" s="102"/>
      <c r="HQA73" s="102"/>
      <c r="HQB73" s="102"/>
      <c r="HQC73" s="102"/>
      <c r="HQD73" s="102"/>
      <c r="HQE73" s="102"/>
      <c r="HQF73" s="102"/>
      <c r="HQG73" s="102"/>
      <c r="HQH73" s="102"/>
      <c r="HQI73" s="102"/>
      <c r="HQJ73" s="102"/>
      <c r="HQK73" s="102"/>
      <c r="HQL73" s="102"/>
      <c r="HQM73" s="102"/>
      <c r="HQN73" s="102"/>
      <c r="HQO73" s="102"/>
      <c r="HQP73" s="102"/>
      <c r="HQQ73" s="102"/>
      <c r="HQR73" s="102"/>
      <c r="HQS73" s="102"/>
      <c r="HQT73" s="102"/>
      <c r="HQU73" s="102"/>
      <c r="HQV73" s="102"/>
      <c r="HQW73" s="102"/>
      <c r="HQX73" s="102"/>
      <c r="HQY73" s="102"/>
      <c r="HQZ73" s="102"/>
      <c r="HRA73" s="102"/>
      <c r="HRB73" s="102"/>
      <c r="HRC73" s="102"/>
      <c r="HRD73" s="102"/>
      <c r="HRE73" s="102"/>
      <c r="HRF73" s="102"/>
      <c r="HRG73" s="102"/>
      <c r="HRH73" s="102"/>
      <c r="HRI73" s="102"/>
      <c r="HRJ73" s="102"/>
      <c r="HRK73" s="102"/>
      <c r="HRL73" s="102"/>
      <c r="HRM73" s="102"/>
      <c r="HRN73" s="102"/>
      <c r="HRO73" s="102"/>
      <c r="HRP73" s="102"/>
      <c r="HRQ73" s="102"/>
      <c r="HRR73" s="102"/>
      <c r="HRS73" s="102"/>
      <c r="HRT73" s="102"/>
      <c r="HRU73" s="102"/>
      <c r="HRV73" s="102"/>
      <c r="HRW73" s="102"/>
      <c r="HRX73" s="102"/>
      <c r="HRY73" s="102"/>
      <c r="HRZ73" s="102"/>
      <c r="HSA73" s="102"/>
      <c r="HSB73" s="102"/>
      <c r="HSC73" s="102"/>
      <c r="HSD73" s="102"/>
      <c r="HSE73" s="102"/>
      <c r="HSF73" s="102"/>
      <c r="HSG73" s="102"/>
      <c r="HSH73" s="102"/>
      <c r="HSI73" s="102"/>
      <c r="HSJ73" s="102"/>
      <c r="HSK73" s="102"/>
      <c r="HSL73" s="102"/>
      <c r="HSM73" s="102"/>
      <c r="HSN73" s="102"/>
      <c r="HSO73" s="102"/>
      <c r="HSP73" s="102"/>
      <c r="HSQ73" s="102"/>
      <c r="HSR73" s="102"/>
      <c r="HSS73" s="102"/>
      <c r="HST73" s="102"/>
      <c r="HSU73" s="102"/>
      <c r="HSV73" s="102"/>
      <c r="HSW73" s="102"/>
      <c r="HSX73" s="102"/>
      <c r="HSY73" s="102"/>
      <c r="HSZ73" s="102"/>
      <c r="HTA73" s="102"/>
      <c r="HTB73" s="102"/>
      <c r="HTC73" s="102"/>
      <c r="HTD73" s="102"/>
      <c r="HTE73" s="102"/>
      <c r="HTF73" s="102"/>
      <c r="HTG73" s="102"/>
      <c r="HTH73" s="102"/>
      <c r="HTI73" s="102"/>
      <c r="HTJ73" s="102"/>
      <c r="HTK73" s="102"/>
      <c r="HTL73" s="102"/>
      <c r="HTM73" s="102"/>
      <c r="HTN73" s="102"/>
      <c r="HTO73" s="102"/>
      <c r="HTP73" s="102"/>
      <c r="HTQ73" s="102"/>
      <c r="HTR73" s="102"/>
      <c r="HTS73" s="102"/>
      <c r="HTT73" s="102"/>
      <c r="HTU73" s="102"/>
      <c r="HTV73" s="102"/>
      <c r="HTW73" s="102"/>
      <c r="HTX73" s="102"/>
      <c r="HTY73" s="102"/>
      <c r="HTZ73" s="102"/>
      <c r="HUA73" s="102"/>
      <c r="HUB73" s="102"/>
      <c r="HUC73" s="102"/>
      <c r="HUD73" s="102"/>
      <c r="HUE73" s="102"/>
      <c r="HUF73" s="102"/>
      <c r="HUG73" s="102"/>
      <c r="HUH73" s="102"/>
      <c r="HUI73" s="102"/>
      <c r="HUJ73" s="102"/>
      <c r="HUK73" s="102"/>
      <c r="HUL73" s="102"/>
      <c r="HUM73" s="102"/>
      <c r="HUN73" s="102"/>
      <c r="HUO73" s="102"/>
      <c r="HUP73" s="102"/>
      <c r="HUQ73" s="102"/>
      <c r="HUR73" s="102"/>
      <c r="HUS73" s="102"/>
      <c r="HUT73" s="102"/>
      <c r="HUU73" s="102"/>
      <c r="HUV73" s="102"/>
      <c r="HUW73" s="102"/>
      <c r="HUX73" s="102"/>
      <c r="HUY73" s="102"/>
      <c r="HUZ73" s="102"/>
      <c r="HVA73" s="102"/>
      <c r="HVB73" s="102"/>
      <c r="HVC73" s="102"/>
      <c r="HVD73" s="102"/>
      <c r="HVE73" s="102"/>
      <c r="HVF73" s="102"/>
      <c r="HVG73" s="102"/>
      <c r="HVH73" s="102"/>
      <c r="HVI73" s="102"/>
      <c r="HVJ73" s="102"/>
      <c r="HVK73" s="102"/>
      <c r="HVL73" s="102"/>
      <c r="HVM73" s="102"/>
      <c r="HVN73" s="102"/>
      <c r="HVO73" s="102"/>
      <c r="HVP73" s="102"/>
      <c r="HVQ73" s="102"/>
      <c r="HVR73" s="102"/>
      <c r="HVS73" s="102"/>
      <c r="HVT73" s="102"/>
      <c r="HVU73" s="102"/>
      <c r="HVV73" s="102"/>
      <c r="HVW73" s="102"/>
      <c r="HVX73" s="102"/>
      <c r="HVY73" s="102"/>
      <c r="HVZ73" s="102"/>
      <c r="HWA73" s="102"/>
      <c r="HWB73" s="102"/>
      <c r="HWC73" s="102"/>
      <c r="HWD73" s="102"/>
      <c r="HWE73" s="102"/>
      <c r="HWF73" s="102"/>
      <c r="HWG73" s="102"/>
      <c r="HWH73" s="102"/>
      <c r="HWI73" s="102"/>
      <c r="HWJ73" s="102"/>
      <c r="HWK73" s="102"/>
      <c r="HWL73" s="102"/>
      <c r="HWM73" s="102"/>
      <c r="HWN73" s="102"/>
      <c r="HWO73" s="102"/>
      <c r="HWP73" s="102"/>
      <c r="HWQ73" s="102"/>
      <c r="HWR73" s="102"/>
      <c r="HWS73" s="102"/>
      <c r="HWT73" s="102"/>
      <c r="HWU73" s="102"/>
      <c r="HWV73" s="102"/>
      <c r="HWW73" s="102"/>
      <c r="HWX73" s="102"/>
      <c r="HWY73" s="102"/>
      <c r="HWZ73" s="102"/>
      <c r="HXA73" s="102"/>
      <c r="HXB73" s="102"/>
      <c r="HXC73" s="102"/>
      <c r="HXD73" s="102"/>
      <c r="HXE73" s="102"/>
      <c r="HXF73" s="102"/>
      <c r="HXG73" s="102"/>
      <c r="HXH73" s="102"/>
      <c r="HXI73" s="102"/>
      <c r="HXJ73" s="102"/>
      <c r="HXK73" s="102"/>
      <c r="HXL73" s="102"/>
      <c r="HXM73" s="102"/>
      <c r="HXN73" s="102"/>
      <c r="HXO73" s="102"/>
      <c r="HXP73" s="102"/>
      <c r="HXQ73" s="102"/>
      <c r="HXR73" s="102"/>
      <c r="HXS73" s="102"/>
      <c r="HXT73" s="102"/>
      <c r="HXU73" s="102"/>
      <c r="HXV73" s="102"/>
      <c r="HXW73" s="102"/>
      <c r="HXX73" s="102"/>
      <c r="HXY73" s="102"/>
      <c r="HXZ73" s="102"/>
      <c r="HYA73" s="102"/>
      <c r="HYB73" s="102"/>
      <c r="HYC73" s="102"/>
      <c r="HYD73" s="102"/>
      <c r="HYE73" s="102"/>
      <c r="HYF73" s="102"/>
      <c r="HYG73" s="102"/>
      <c r="HYH73" s="102"/>
      <c r="HYI73" s="102"/>
      <c r="HYJ73" s="102"/>
      <c r="HYK73" s="102"/>
      <c r="HYL73" s="102"/>
      <c r="HYM73" s="102"/>
      <c r="HYN73" s="102"/>
      <c r="HYO73" s="102"/>
      <c r="HYP73" s="102"/>
      <c r="HYQ73" s="102"/>
      <c r="HYR73" s="102"/>
      <c r="HYS73" s="102"/>
      <c r="HYT73" s="102"/>
      <c r="HYU73" s="102"/>
      <c r="HYV73" s="102"/>
      <c r="HYW73" s="102"/>
      <c r="HYX73" s="102"/>
      <c r="HYY73" s="102"/>
      <c r="HYZ73" s="102"/>
      <c r="HZA73" s="102"/>
      <c r="HZB73" s="102"/>
      <c r="HZC73" s="102"/>
      <c r="HZD73" s="102"/>
      <c r="HZE73" s="102"/>
      <c r="HZF73" s="102"/>
      <c r="HZG73" s="102"/>
      <c r="HZH73" s="102"/>
      <c r="HZI73" s="102"/>
      <c r="HZJ73" s="102"/>
      <c r="HZK73" s="102"/>
      <c r="HZL73" s="102"/>
      <c r="HZM73" s="102"/>
      <c r="HZN73" s="102"/>
      <c r="HZO73" s="102"/>
      <c r="HZP73" s="102"/>
      <c r="HZQ73" s="102"/>
      <c r="HZR73" s="102"/>
      <c r="HZS73" s="102"/>
      <c r="HZT73" s="102"/>
      <c r="HZU73" s="102"/>
      <c r="HZV73" s="102"/>
      <c r="HZW73" s="102"/>
      <c r="HZX73" s="102"/>
      <c r="HZY73" s="102"/>
      <c r="HZZ73" s="102"/>
      <c r="IAA73" s="102"/>
      <c r="IAB73" s="102"/>
      <c r="IAC73" s="102"/>
      <c r="IAD73" s="102"/>
      <c r="IAE73" s="102"/>
      <c r="IAF73" s="102"/>
      <c r="IAG73" s="102"/>
      <c r="IAH73" s="102"/>
      <c r="IAI73" s="102"/>
      <c r="IAJ73" s="102"/>
      <c r="IAK73" s="102"/>
      <c r="IAL73" s="102"/>
      <c r="IAM73" s="102"/>
      <c r="IAN73" s="102"/>
      <c r="IAO73" s="102"/>
      <c r="IAP73" s="102"/>
      <c r="IAQ73" s="102"/>
      <c r="IAR73" s="102"/>
      <c r="IAS73" s="102"/>
      <c r="IAT73" s="102"/>
      <c r="IAU73" s="102"/>
      <c r="IAV73" s="102"/>
      <c r="IAW73" s="102"/>
      <c r="IAX73" s="102"/>
      <c r="IAY73" s="102"/>
      <c r="IAZ73" s="102"/>
      <c r="IBA73" s="102"/>
      <c r="IBB73" s="102"/>
      <c r="IBC73" s="102"/>
      <c r="IBD73" s="102"/>
      <c r="IBE73" s="102"/>
      <c r="IBF73" s="102"/>
      <c r="IBG73" s="102"/>
      <c r="IBH73" s="102"/>
      <c r="IBI73" s="102"/>
      <c r="IBJ73" s="102"/>
      <c r="IBK73" s="102"/>
      <c r="IBL73" s="102"/>
      <c r="IBM73" s="102"/>
      <c r="IBN73" s="102"/>
      <c r="IBO73" s="102"/>
      <c r="IBP73" s="102"/>
      <c r="IBQ73" s="102"/>
      <c r="IBR73" s="102"/>
      <c r="IBS73" s="102"/>
      <c r="IBT73" s="102"/>
      <c r="IBU73" s="102"/>
      <c r="IBV73" s="102"/>
      <c r="IBW73" s="102"/>
      <c r="IBX73" s="102"/>
      <c r="IBY73" s="102"/>
      <c r="IBZ73" s="102"/>
      <c r="ICA73" s="102"/>
      <c r="ICB73" s="102"/>
      <c r="ICC73" s="102"/>
      <c r="ICD73" s="102"/>
      <c r="ICE73" s="102"/>
      <c r="ICF73" s="102"/>
      <c r="ICG73" s="102"/>
      <c r="ICH73" s="102"/>
      <c r="ICI73" s="102"/>
      <c r="ICJ73" s="102"/>
      <c r="ICK73" s="102"/>
      <c r="ICL73" s="102"/>
      <c r="ICM73" s="102"/>
      <c r="ICN73" s="102"/>
      <c r="ICO73" s="102"/>
      <c r="ICP73" s="102"/>
      <c r="ICQ73" s="102"/>
      <c r="ICR73" s="102"/>
      <c r="ICS73" s="102"/>
      <c r="ICT73" s="102"/>
      <c r="ICU73" s="102"/>
      <c r="ICV73" s="102"/>
      <c r="ICW73" s="102"/>
      <c r="ICX73" s="102"/>
      <c r="ICY73" s="102"/>
      <c r="ICZ73" s="102"/>
      <c r="IDA73" s="102"/>
      <c r="IDB73" s="102"/>
      <c r="IDC73" s="102"/>
      <c r="IDD73" s="102"/>
      <c r="IDE73" s="102"/>
      <c r="IDF73" s="102"/>
      <c r="IDG73" s="102"/>
      <c r="IDH73" s="102"/>
      <c r="IDI73" s="102"/>
      <c r="IDJ73" s="102"/>
      <c r="IDK73" s="102"/>
      <c r="IDL73" s="102"/>
      <c r="IDM73" s="102"/>
      <c r="IDN73" s="102"/>
      <c r="IDO73" s="102"/>
      <c r="IDP73" s="102"/>
      <c r="IDQ73" s="102"/>
      <c r="IDR73" s="102"/>
      <c r="IDS73" s="102"/>
      <c r="IDT73" s="102"/>
      <c r="IDU73" s="102"/>
      <c r="IDV73" s="102"/>
      <c r="IDW73" s="102"/>
      <c r="IDX73" s="102"/>
      <c r="IDY73" s="102"/>
      <c r="IDZ73" s="102"/>
      <c r="IEA73" s="102"/>
      <c r="IEB73" s="102"/>
      <c r="IEC73" s="102"/>
      <c r="IED73" s="102"/>
      <c r="IEE73" s="102"/>
      <c r="IEF73" s="102"/>
      <c r="IEG73" s="102"/>
      <c r="IEH73" s="102"/>
      <c r="IEI73" s="102"/>
      <c r="IEJ73" s="102"/>
      <c r="IEK73" s="102"/>
      <c r="IEL73" s="102"/>
      <c r="IEM73" s="102"/>
      <c r="IEN73" s="102"/>
      <c r="IEO73" s="102"/>
      <c r="IEP73" s="102"/>
      <c r="IEQ73" s="102"/>
      <c r="IER73" s="102"/>
      <c r="IES73" s="102"/>
      <c r="IET73" s="102"/>
      <c r="IEU73" s="102"/>
      <c r="IEV73" s="102"/>
      <c r="IEW73" s="102"/>
      <c r="IEX73" s="102"/>
      <c r="IEY73" s="102"/>
      <c r="IEZ73" s="102"/>
      <c r="IFA73" s="102"/>
      <c r="IFB73" s="102"/>
      <c r="IFC73" s="102"/>
      <c r="IFD73" s="102"/>
      <c r="IFE73" s="102"/>
      <c r="IFF73" s="102"/>
      <c r="IFG73" s="102"/>
      <c r="IFH73" s="102"/>
      <c r="IFI73" s="102"/>
      <c r="IFJ73" s="102"/>
      <c r="IFK73" s="102"/>
      <c r="IFL73" s="102"/>
      <c r="IFM73" s="102"/>
      <c r="IFN73" s="102"/>
      <c r="IFO73" s="102"/>
      <c r="IFP73" s="102"/>
      <c r="IFQ73" s="102"/>
      <c r="IFR73" s="102"/>
      <c r="IFS73" s="102"/>
      <c r="IFT73" s="102"/>
      <c r="IFU73" s="102"/>
      <c r="IFV73" s="102"/>
      <c r="IFW73" s="102"/>
      <c r="IFX73" s="102"/>
      <c r="IFY73" s="102"/>
      <c r="IFZ73" s="102"/>
      <c r="IGA73" s="102"/>
      <c r="IGB73" s="102"/>
      <c r="IGC73" s="102"/>
      <c r="IGD73" s="102"/>
      <c r="IGE73" s="102"/>
      <c r="IGF73" s="102"/>
      <c r="IGG73" s="102"/>
      <c r="IGH73" s="102"/>
      <c r="IGI73" s="102"/>
      <c r="IGJ73" s="102"/>
      <c r="IGK73" s="102"/>
      <c r="IGL73" s="102"/>
      <c r="IGM73" s="102"/>
      <c r="IGN73" s="102"/>
      <c r="IGO73" s="102"/>
      <c r="IGP73" s="102"/>
      <c r="IGQ73" s="102"/>
      <c r="IGR73" s="102"/>
      <c r="IGS73" s="102"/>
      <c r="IGT73" s="102"/>
      <c r="IGU73" s="102"/>
      <c r="IGV73" s="102"/>
      <c r="IGW73" s="102"/>
      <c r="IGX73" s="102"/>
      <c r="IGY73" s="102"/>
      <c r="IGZ73" s="102"/>
      <c r="IHA73" s="102"/>
      <c r="IHB73" s="102"/>
      <c r="IHC73" s="102"/>
      <c r="IHD73" s="102"/>
      <c r="IHE73" s="102"/>
      <c r="IHF73" s="102"/>
      <c r="IHG73" s="102"/>
      <c r="IHH73" s="102"/>
      <c r="IHI73" s="102"/>
      <c r="IHJ73" s="102"/>
      <c r="IHK73" s="102"/>
      <c r="IHL73" s="102"/>
      <c r="IHM73" s="102"/>
      <c r="IHN73" s="102"/>
      <c r="IHO73" s="102"/>
      <c r="IHP73" s="102"/>
      <c r="IHQ73" s="102"/>
      <c r="IHR73" s="102"/>
      <c r="IHS73" s="102"/>
      <c r="IHT73" s="102"/>
      <c r="IHU73" s="102"/>
      <c r="IHV73" s="102"/>
      <c r="IHW73" s="102"/>
      <c r="IHX73" s="102"/>
      <c r="IHY73" s="102"/>
      <c r="IHZ73" s="102"/>
      <c r="IIA73" s="102"/>
      <c r="IIB73" s="102"/>
      <c r="IIC73" s="102"/>
      <c r="IID73" s="102"/>
      <c r="IIE73" s="102"/>
      <c r="IIF73" s="102"/>
      <c r="IIG73" s="102"/>
      <c r="IIH73" s="102"/>
      <c r="III73" s="102"/>
      <c r="IIJ73" s="102"/>
      <c r="IIK73" s="102"/>
      <c r="IIL73" s="102"/>
      <c r="IIM73" s="102"/>
      <c r="IIN73" s="102"/>
      <c r="IIO73" s="102"/>
      <c r="IIP73" s="102"/>
      <c r="IIQ73" s="102"/>
      <c r="IIR73" s="102"/>
      <c r="IIS73" s="102"/>
      <c r="IIT73" s="102"/>
      <c r="IIU73" s="102"/>
      <c r="IIV73" s="102"/>
      <c r="IIW73" s="102"/>
      <c r="IIX73" s="102"/>
      <c r="IIY73" s="102"/>
      <c r="IIZ73" s="102"/>
      <c r="IJA73" s="102"/>
      <c r="IJB73" s="102"/>
      <c r="IJC73" s="102"/>
      <c r="IJD73" s="102"/>
      <c r="IJE73" s="102"/>
      <c r="IJF73" s="102"/>
      <c r="IJG73" s="102"/>
      <c r="IJH73" s="102"/>
      <c r="IJI73" s="102"/>
      <c r="IJJ73" s="102"/>
      <c r="IJK73" s="102"/>
      <c r="IJL73" s="102"/>
      <c r="IJM73" s="102"/>
      <c r="IJN73" s="102"/>
      <c r="IJO73" s="102"/>
      <c r="IJP73" s="102"/>
      <c r="IJQ73" s="102"/>
      <c r="IJR73" s="102"/>
      <c r="IJS73" s="102"/>
      <c r="IJT73" s="102"/>
      <c r="IJU73" s="102"/>
      <c r="IJV73" s="102"/>
      <c r="IJW73" s="102"/>
      <c r="IJX73" s="102"/>
      <c r="IJY73" s="102"/>
      <c r="IJZ73" s="102"/>
      <c r="IKA73" s="102"/>
      <c r="IKB73" s="102"/>
      <c r="IKC73" s="102"/>
      <c r="IKD73" s="102"/>
      <c r="IKE73" s="102"/>
      <c r="IKF73" s="102"/>
      <c r="IKG73" s="102"/>
      <c r="IKH73" s="102"/>
      <c r="IKI73" s="102"/>
      <c r="IKJ73" s="102"/>
      <c r="IKK73" s="102"/>
      <c r="IKL73" s="102"/>
      <c r="IKM73" s="102"/>
      <c r="IKN73" s="102"/>
      <c r="IKO73" s="102"/>
      <c r="IKP73" s="102"/>
      <c r="IKQ73" s="102"/>
      <c r="IKR73" s="102"/>
      <c r="IKS73" s="102"/>
      <c r="IKT73" s="102"/>
      <c r="IKU73" s="102"/>
      <c r="IKV73" s="102"/>
      <c r="IKW73" s="102"/>
      <c r="IKX73" s="102"/>
      <c r="IKY73" s="102"/>
      <c r="IKZ73" s="102"/>
      <c r="ILA73" s="102"/>
      <c r="ILB73" s="102"/>
      <c r="ILC73" s="102"/>
      <c r="ILD73" s="102"/>
      <c r="ILE73" s="102"/>
      <c r="ILF73" s="102"/>
      <c r="ILG73" s="102"/>
      <c r="ILH73" s="102"/>
      <c r="ILI73" s="102"/>
      <c r="ILJ73" s="102"/>
      <c r="ILK73" s="102"/>
      <c r="ILL73" s="102"/>
      <c r="ILM73" s="102"/>
      <c r="ILN73" s="102"/>
      <c r="ILO73" s="102"/>
      <c r="ILP73" s="102"/>
      <c r="ILQ73" s="102"/>
      <c r="ILR73" s="102"/>
      <c r="ILS73" s="102"/>
      <c r="ILT73" s="102"/>
      <c r="ILU73" s="102"/>
      <c r="ILV73" s="102"/>
      <c r="ILW73" s="102"/>
      <c r="ILX73" s="102"/>
      <c r="ILY73" s="102"/>
      <c r="ILZ73" s="102"/>
      <c r="IMA73" s="102"/>
      <c r="IMB73" s="102"/>
      <c r="IMC73" s="102"/>
      <c r="IMD73" s="102"/>
      <c r="IME73" s="102"/>
      <c r="IMF73" s="102"/>
      <c r="IMG73" s="102"/>
      <c r="IMH73" s="102"/>
      <c r="IMI73" s="102"/>
      <c r="IMJ73" s="102"/>
      <c r="IMK73" s="102"/>
      <c r="IML73" s="102"/>
      <c r="IMM73" s="102"/>
      <c r="IMN73" s="102"/>
      <c r="IMO73" s="102"/>
      <c r="IMP73" s="102"/>
      <c r="IMQ73" s="102"/>
      <c r="IMR73" s="102"/>
      <c r="IMS73" s="102"/>
      <c r="IMT73" s="102"/>
      <c r="IMU73" s="102"/>
      <c r="IMV73" s="102"/>
      <c r="IMW73" s="102"/>
      <c r="IMX73" s="102"/>
      <c r="IMY73" s="102"/>
      <c r="IMZ73" s="102"/>
      <c r="INA73" s="102"/>
      <c r="INB73" s="102"/>
      <c r="INC73" s="102"/>
      <c r="IND73" s="102"/>
      <c r="INE73" s="102"/>
      <c r="INF73" s="102"/>
      <c r="ING73" s="102"/>
      <c r="INH73" s="102"/>
      <c r="INI73" s="102"/>
      <c r="INJ73" s="102"/>
      <c r="INK73" s="102"/>
      <c r="INL73" s="102"/>
      <c r="INM73" s="102"/>
      <c r="INN73" s="102"/>
      <c r="INO73" s="102"/>
      <c r="INP73" s="102"/>
      <c r="INQ73" s="102"/>
      <c r="INR73" s="102"/>
      <c r="INS73" s="102"/>
      <c r="INT73" s="102"/>
      <c r="INU73" s="102"/>
      <c r="INV73" s="102"/>
      <c r="INW73" s="102"/>
      <c r="INX73" s="102"/>
      <c r="INY73" s="102"/>
      <c r="INZ73" s="102"/>
      <c r="IOA73" s="102"/>
      <c r="IOB73" s="102"/>
      <c r="IOC73" s="102"/>
      <c r="IOD73" s="102"/>
      <c r="IOE73" s="102"/>
      <c r="IOF73" s="102"/>
      <c r="IOG73" s="102"/>
      <c r="IOH73" s="102"/>
      <c r="IOI73" s="102"/>
      <c r="IOJ73" s="102"/>
      <c r="IOK73" s="102"/>
      <c r="IOL73" s="102"/>
      <c r="IOM73" s="102"/>
      <c r="ION73" s="102"/>
      <c r="IOO73" s="102"/>
      <c r="IOP73" s="102"/>
      <c r="IOQ73" s="102"/>
      <c r="IOR73" s="102"/>
      <c r="IOS73" s="102"/>
      <c r="IOT73" s="102"/>
      <c r="IOU73" s="102"/>
      <c r="IOV73" s="102"/>
      <c r="IOW73" s="102"/>
      <c r="IOX73" s="102"/>
      <c r="IOY73" s="102"/>
      <c r="IOZ73" s="102"/>
      <c r="IPA73" s="102"/>
      <c r="IPB73" s="102"/>
      <c r="IPC73" s="102"/>
      <c r="IPD73" s="102"/>
      <c r="IPE73" s="102"/>
      <c r="IPF73" s="102"/>
      <c r="IPG73" s="102"/>
      <c r="IPH73" s="102"/>
      <c r="IPI73" s="102"/>
      <c r="IPJ73" s="102"/>
      <c r="IPK73" s="102"/>
      <c r="IPL73" s="102"/>
      <c r="IPM73" s="102"/>
      <c r="IPN73" s="102"/>
      <c r="IPO73" s="102"/>
      <c r="IPP73" s="102"/>
      <c r="IPQ73" s="102"/>
      <c r="IPR73" s="102"/>
      <c r="IPS73" s="102"/>
      <c r="IPT73" s="102"/>
      <c r="IPU73" s="102"/>
      <c r="IPV73" s="102"/>
      <c r="IPW73" s="102"/>
      <c r="IPX73" s="102"/>
      <c r="IPY73" s="102"/>
      <c r="IPZ73" s="102"/>
      <c r="IQA73" s="102"/>
      <c r="IQB73" s="102"/>
      <c r="IQC73" s="102"/>
      <c r="IQD73" s="102"/>
      <c r="IQE73" s="102"/>
      <c r="IQF73" s="102"/>
      <c r="IQG73" s="102"/>
      <c r="IQH73" s="102"/>
      <c r="IQI73" s="102"/>
      <c r="IQJ73" s="102"/>
      <c r="IQK73" s="102"/>
      <c r="IQL73" s="102"/>
      <c r="IQM73" s="102"/>
      <c r="IQN73" s="102"/>
      <c r="IQO73" s="102"/>
      <c r="IQP73" s="102"/>
      <c r="IQQ73" s="102"/>
      <c r="IQR73" s="102"/>
      <c r="IQS73" s="102"/>
      <c r="IQT73" s="102"/>
      <c r="IQU73" s="102"/>
      <c r="IQV73" s="102"/>
      <c r="IQW73" s="102"/>
      <c r="IQX73" s="102"/>
      <c r="IQY73" s="102"/>
      <c r="IQZ73" s="102"/>
      <c r="IRA73" s="102"/>
      <c r="IRB73" s="102"/>
      <c r="IRC73" s="102"/>
      <c r="IRD73" s="102"/>
      <c r="IRE73" s="102"/>
      <c r="IRF73" s="102"/>
      <c r="IRG73" s="102"/>
      <c r="IRH73" s="102"/>
      <c r="IRI73" s="102"/>
      <c r="IRJ73" s="102"/>
      <c r="IRK73" s="102"/>
      <c r="IRL73" s="102"/>
      <c r="IRM73" s="102"/>
      <c r="IRN73" s="102"/>
      <c r="IRO73" s="102"/>
      <c r="IRP73" s="102"/>
      <c r="IRQ73" s="102"/>
      <c r="IRR73" s="102"/>
      <c r="IRS73" s="102"/>
      <c r="IRT73" s="102"/>
      <c r="IRU73" s="102"/>
      <c r="IRV73" s="102"/>
      <c r="IRW73" s="102"/>
      <c r="IRX73" s="102"/>
      <c r="IRY73" s="102"/>
      <c r="IRZ73" s="102"/>
      <c r="ISA73" s="102"/>
      <c r="ISB73" s="102"/>
      <c r="ISC73" s="102"/>
      <c r="ISD73" s="102"/>
      <c r="ISE73" s="102"/>
      <c r="ISF73" s="102"/>
      <c r="ISG73" s="102"/>
      <c r="ISH73" s="102"/>
      <c r="ISI73" s="102"/>
      <c r="ISJ73" s="102"/>
      <c r="ISK73" s="102"/>
      <c r="ISL73" s="102"/>
      <c r="ISM73" s="102"/>
      <c r="ISN73" s="102"/>
      <c r="ISO73" s="102"/>
      <c r="ISP73" s="102"/>
      <c r="ISQ73" s="102"/>
      <c r="ISR73" s="102"/>
      <c r="ISS73" s="102"/>
      <c r="IST73" s="102"/>
      <c r="ISU73" s="102"/>
      <c r="ISV73" s="102"/>
      <c r="ISW73" s="102"/>
      <c r="ISX73" s="102"/>
      <c r="ISY73" s="102"/>
      <c r="ISZ73" s="102"/>
      <c r="ITA73" s="102"/>
      <c r="ITB73" s="102"/>
      <c r="ITC73" s="102"/>
      <c r="ITD73" s="102"/>
      <c r="ITE73" s="102"/>
      <c r="ITF73" s="102"/>
      <c r="ITG73" s="102"/>
      <c r="ITH73" s="102"/>
      <c r="ITI73" s="102"/>
      <c r="ITJ73" s="102"/>
      <c r="ITK73" s="102"/>
      <c r="ITL73" s="102"/>
      <c r="ITM73" s="102"/>
      <c r="ITN73" s="102"/>
      <c r="ITO73" s="102"/>
      <c r="ITP73" s="102"/>
      <c r="ITQ73" s="102"/>
      <c r="ITR73" s="102"/>
      <c r="ITS73" s="102"/>
      <c r="ITT73" s="102"/>
      <c r="ITU73" s="102"/>
      <c r="ITV73" s="102"/>
      <c r="ITW73" s="102"/>
      <c r="ITX73" s="102"/>
      <c r="ITY73" s="102"/>
      <c r="ITZ73" s="102"/>
      <c r="IUA73" s="102"/>
      <c r="IUB73" s="102"/>
      <c r="IUC73" s="102"/>
      <c r="IUD73" s="102"/>
      <c r="IUE73" s="102"/>
      <c r="IUF73" s="102"/>
      <c r="IUG73" s="102"/>
      <c r="IUH73" s="102"/>
      <c r="IUI73" s="102"/>
      <c r="IUJ73" s="102"/>
      <c r="IUK73" s="102"/>
      <c r="IUL73" s="102"/>
      <c r="IUM73" s="102"/>
      <c r="IUN73" s="102"/>
      <c r="IUO73" s="102"/>
      <c r="IUP73" s="102"/>
      <c r="IUQ73" s="102"/>
      <c r="IUR73" s="102"/>
      <c r="IUS73" s="102"/>
      <c r="IUT73" s="102"/>
      <c r="IUU73" s="102"/>
      <c r="IUV73" s="102"/>
      <c r="IUW73" s="102"/>
      <c r="IUX73" s="102"/>
      <c r="IUY73" s="102"/>
      <c r="IUZ73" s="102"/>
      <c r="IVA73" s="102"/>
      <c r="IVB73" s="102"/>
      <c r="IVC73" s="102"/>
      <c r="IVD73" s="102"/>
      <c r="IVE73" s="102"/>
      <c r="IVF73" s="102"/>
      <c r="IVG73" s="102"/>
      <c r="IVH73" s="102"/>
      <c r="IVI73" s="102"/>
      <c r="IVJ73" s="102"/>
      <c r="IVK73" s="102"/>
      <c r="IVL73" s="102"/>
      <c r="IVM73" s="102"/>
      <c r="IVN73" s="102"/>
      <c r="IVO73" s="102"/>
      <c r="IVP73" s="102"/>
      <c r="IVQ73" s="102"/>
      <c r="IVR73" s="102"/>
      <c r="IVS73" s="102"/>
      <c r="IVT73" s="102"/>
      <c r="IVU73" s="102"/>
      <c r="IVV73" s="102"/>
      <c r="IVW73" s="102"/>
      <c r="IVX73" s="102"/>
      <c r="IVY73" s="102"/>
      <c r="IVZ73" s="102"/>
      <c r="IWA73" s="102"/>
      <c r="IWB73" s="102"/>
      <c r="IWC73" s="102"/>
      <c r="IWD73" s="102"/>
      <c r="IWE73" s="102"/>
      <c r="IWF73" s="102"/>
      <c r="IWG73" s="102"/>
      <c r="IWH73" s="102"/>
      <c r="IWI73" s="102"/>
      <c r="IWJ73" s="102"/>
      <c r="IWK73" s="102"/>
      <c r="IWL73" s="102"/>
      <c r="IWM73" s="102"/>
      <c r="IWN73" s="102"/>
      <c r="IWO73" s="102"/>
      <c r="IWP73" s="102"/>
      <c r="IWQ73" s="102"/>
      <c r="IWR73" s="102"/>
      <c r="IWS73" s="102"/>
      <c r="IWT73" s="102"/>
      <c r="IWU73" s="102"/>
      <c r="IWV73" s="102"/>
      <c r="IWW73" s="102"/>
      <c r="IWX73" s="102"/>
      <c r="IWY73" s="102"/>
      <c r="IWZ73" s="102"/>
      <c r="IXA73" s="102"/>
      <c r="IXB73" s="102"/>
      <c r="IXC73" s="102"/>
      <c r="IXD73" s="102"/>
      <c r="IXE73" s="102"/>
      <c r="IXF73" s="102"/>
      <c r="IXG73" s="102"/>
      <c r="IXH73" s="102"/>
      <c r="IXI73" s="102"/>
      <c r="IXJ73" s="102"/>
      <c r="IXK73" s="102"/>
      <c r="IXL73" s="102"/>
      <c r="IXM73" s="102"/>
      <c r="IXN73" s="102"/>
      <c r="IXO73" s="102"/>
      <c r="IXP73" s="102"/>
      <c r="IXQ73" s="102"/>
      <c r="IXR73" s="102"/>
      <c r="IXS73" s="102"/>
      <c r="IXT73" s="102"/>
      <c r="IXU73" s="102"/>
      <c r="IXV73" s="102"/>
      <c r="IXW73" s="102"/>
      <c r="IXX73" s="102"/>
      <c r="IXY73" s="102"/>
      <c r="IXZ73" s="102"/>
      <c r="IYA73" s="102"/>
      <c r="IYB73" s="102"/>
      <c r="IYC73" s="102"/>
      <c r="IYD73" s="102"/>
      <c r="IYE73" s="102"/>
      <c r="IYF73" s="102"/>
      <c r="IYG73" s="102"/>
      <c r="IYH73" s="102"/>
      <c r="IYI73" s="102"/>
      <c r="IYJ73" s="102"/>
      <c r="IYK73" s="102"/>
      <c r="IYL73" s="102"/>
      <c r="IYM73" s="102"/>
      <c r="IYN73" s="102"/>
      <c r="IYO73" s="102"/>
      <c r="IYP73" s="102"/>
      <c r="IYQ73" s="102"/>
      <c r="IYR73" s="102"/>
      <c r="IYS73" s="102"/>
      <c r="IYT73" s="102"/>
      <c r="IYU73" s="102"/>
      <c r="IYV73" s="102"/>
      <c r="IYW73" s="102"/>
      <c r="IYX73" s="102"/>
      <c r="IYY73" s="102"/>
      <c r="IYZ73" s="102"/>
      <c r="IZA73" s="102"/>
      <c r="IZB73" s="102"/>
      <c r="IZC73" s="102"/>
      <c r="IZD73" s="102"/>
      <c r="IZE73" s="102"/>
      <c r="IZF73" s="102"/>
      <c r="IZG73" s="102"/>
      <c r="IZH73" s="102"/>
      <c r="IZI73" s="102"/>
      <c r="IZJ73" s="102"/>
      <c r="IZK73" s="102"/>
      <c r="IZL73" s="102"/>
      <c r="IZM73" s="102"/>
      <c r="IZN73" s="102"/>
      <c r="IZO73" s="102"/>
      <c r="IZP73" s="102"/>
      <c r="IZQ73" s="102"/>
      <c r="IZR73" s="102"/>
      <c r="IZS73" s="102"/>
      <c r="IZT73" s="102"/>
      <c r="IZU73" s="102"/>
      <c r="IZV73" s="102"/>
      <c r="IZW73" s="102"/>
      <c r="IZX73" s="102"/>
      <c r="IZY73" s="102"/>
      <c r="IZZ73" s="102"/>
      <c r="JAA73" s="102"/>
      <c r="JAB73" s="102"/>
      <c r="JAC73" s="102"/>
      <c r="JAD73" s="102"/>
      <c r="JAE73" s="102"/>
      <c r="JAF73" s="102"/>
      <c r="JAG73" s="102"/>
      <c r="JAH73" s="102"/>
      <c r="JAI73" s="102"/>
      <c r="JAJ73" s="102"/>
      <c r="JAK73" s="102"/>
      <c r="JAL73" s="102"/>
      <c r="JAM73" s="102"/>
      <c r="JAN73" s="102"/>
      <c r="JAO73" s="102"/>
      <c r="JAP73" s="102"/>
      <c r="JAQ73" s="102"/>
      <c r="JAR73" s="102"/>
      <c r="JAS73" s="102"/>
      <c r="JAT73" s="102"/>
      <c r="JAU73" s="102"/>
      <c r="JAV73" s="102"/>
      <c r="JAW73" s="102"/>
      <c r="JAX73" s="102"/>
      <c r="JAY73" s="102"/>
      <c r="JAZ73" s="102"/>
      <c r="JBA73" s="102"/>
      <c r="JBB73" s="102"/>
      <c r="JBC73" s="102"/>
      <c r="JBD73" s="102"/>
      <c r="JBE73" s="102"/>
      <c r="JBF73" s="102"/>
      <c r="JBG73" s="102"/>
      <c r="JBH73" s="102"/>
      <c r="JBI73" s="102"/>
      <c r="JBJ73" s="102"/>
      <c r="JBK73" s="102"/>
      <c r="JBL73" s="102"/>
      <c r="JBM73" s="102"/>
      <c r="JBN73" s="102"/>
      <c r="JBO73" s="102"/>
      <c r="JBP73" s="102"/>
      <c r="JBQ73" s="102"/>
      <c r="JBR73" s="102"/>
      <c r="JBS73" s="102"/>
      <c r="JBT73" s="102"/>
      <c r="JBU73" s="102"/>
      <c r="JBV73" s="102"/>
      <c r="JBW73" s="102"/>
      <c r="JBX73" s="102"/>
      <c r="JBY73" s="102"/>
      <c r="JBZ73" s="102"/>
      <c r="JCA73" s="102"/>
      <c r="JCB73" s="102"/>
      <c r="JCC73" s="102"/>
      <c r="JCD73" s="102"/>
      <c r="JCE73" s="102"/>
      <c r="JCF73" s="102"/>
      <c r="JCG73" s="102"/>
      <c r="JCH73" s="102"/>
      <c r="JCI73" s="102"/>
      <c r="JCJ73" s="102"/>
      <c r="JCK73" s="102"/>
      <c r="JCL73" s="102"/>
      <c r="JCM73" s="102"/>
      <c r="JCN73" s="102"/>
      <c r="JCO73" s="102"/>
      <c r="JCP73" s="102"/>
      <c r="JCQ73" s="102"/>
      <c r="JCR73" s="102"/>
      <c r="JCS73" s="102"/>
      <c r="JCT73" s="102"/>
      <c r="JCU73" s="102"/>
      <c r="JCV73" s="102"/>
      <c r="JCW73" s="102"/>
      <c r="JCX73" s="102"/>
      <c r="JCY73" s="102"/>
      <c r="JCZ73" s="102"/>
      <c r="JDA73" s="102"/>
      <c r="JDB73" s="102"/>
      <c r="JDC73" s="102"/>
      <c r="JDD73" s="102"/>
      <c r="JDE73" s="102"/>
      <c r="JDF73" s="102"/>
      <c r="JDG73" s="102"/>
      <c r="JDH73" s="102"/>
      <c r="JDI73" s="102"/>
      <c r="JDJ73" s="102"/>
      <c r="JDK73" s="102"/>
      <c r="JDL73" s="102"/>
      <c r="JDM73" s="102"/>
      <c r="JDN73" s="102"/>
      <c r="JDO73" s="102"/>
      <c r="JDP73" s="102"/>
      <c r="JDQ73" s="102"/>
      <c r="JDR73" s="102"/>
      <c r="JDS73" s="102"/>
      <c r="JDT73" s="102"/>
      <c r="JDU73" s="102"/>
      <c r="JDV73" s="102"/>
      <c r="JDW73" s="102"/>
      <c r="JDX73" s="102"/>
      <c r="JDY73" s="102"/>
      <c r="JDZ73" s="102"/>
      <c r="JEA73" s="102"/>
      <c r="JEB73" s="102"/>
      <c r="JEC73" s="102"/>
      <c r="JED73" s="102"/>
      <c r="JEE73" s="102"/>
      <c r="JEF73" s="102"/>
      <c r="JEG73" s="102"/>
      <c r="JEH73" s="102"/>
      <c r="JEI73" s="102"/>
      <c r="JEJ73" s="102"/>
      <c r="JEK73" s="102"/>
      <c r="JEL73" s="102"/>
      <c r="JEM73" s="102"/>
      <c r="JEN73" s="102"/>
      <c r="JEO73" s="102"/>
      <c r="JEP73" s="102"/>
      <c r="JEQ73" s="102"/>
      <c r="JER73" s="102"/>
      <c r="JES73" s="102"/>
      <c r="JET73" s="102"/>
      <c r="JEU73" s="102"/>
      <c r="JEV73" s="102"/>
      <c r="JEW73" s="102"/>
      <c r="JEX73" s="102"/>
      <c r="JEY73" s="102"/>
      <c r="JEZ73" s="102"/>
      <c r="JFA73" s="102"/>
      <c r="JFB73" s="102"/>
      <c r="JFC73" s="102"/>
      <c r="JFD73" s="102"/>
      <c r="JFE73" s="102"/>
      <c r="JFF73" s="102"/>
      <c r="JFG73" s="102"/>
      <c r="JFH73" s="102"/>
      <c r="JFI73" s="102"/>
      <c r="JFJ73" s="102"/>
      <c r="JFK73" s="102"/>
      <c r="JFL73" s="102"/>
      <c r="JFM73" s="102"/>
      <c r="JFN73" s="102"/>
      <c r="JFO73" s="102"/>
      <c r="JFP73" s="102"/>
      <c r="JFQ73" s="102"/>
      <c r="JFR73" s="102"/>
      <c r="JFS73" s="102"/>
      <c r="JFT73" s="102"/>
      <c r="JFU73" s="102"/>
      <c r="JFV73" s="102"/>
      <c r="JFW73" s="102"/>
      <c r="JFX73" s="102"/>
      <c r="JFY73" s="102"/>
      <c r="JFZ73" s="102"/>
      <c r="JGA73" s="102"/>
      <c r="JGB73" s="102"/>
      <c r="JGC73" s="102"/>
      <c r="JGD73" s="102"/>
      <c r="JGE73" s="102"/>
      <c r="JGF73" s="102"/>
      <c r="JGG73" s="102"/>
      <c r="JGH73" s="102"/>
      <c r="JGI73" s="102"/>
      <c r="JGJ73" s="102"/>
      <c r="JGK73" s="102"/>
      <c r="JGL73" s="102"/>
      <c r="JGM73" s="102"/>
      <c r="JGN73" s="102"/>
      <c r="JGO73" s="102"/>
      <c r="JGP73" s="102"/>
      <c r="JGQ73" s="102"/>
      <c r="JGR73" s="102"/>
      <c r="JGS73" s="102"/>
      <c r="JGT73" s="102"/>
      <c r="JGU73" s="102"/>
      <c r="JGV73" s="102"/>
      <c r="JGW73" s="102"/>
      <c r="JGX73" s="102"/>
      <c r="JGY73" s="102"/>
      <c r="JGZ73" s="102"/>
      <c r="JHA73" s="102"/>
      <c r="JHB73" s="102"/>
      <c r="JHC73" s="102"/>
      <c r="JHD73" s="102"/>
      <c r="JHE73" s="102"/>
      <c r="JHF73" s="102"/>
      <c r="JHG73" s="102"/>
      <c r="JHH73" s="102"/>
      <c r="JHI73" s="102"/>
      <c r="JHJ73" s="102"/>
      <c r="JHK73" s="102"/>
      <c r="JHL73" s="102"/>
      <c r="JHM73" s="102"/>
      <c r="JHN73" s="102"/>
      <c r="JHO73" s="102"/>
      <c r="JHP73" s="102"/>
      <c r="JHQ73" s="102"/>
      <c r="JHR73" s="102"/>
      <c r="JHS73" s="102"/>
      <c r="JHT73" s="102"/>
      <c r="JHU73" s="102"/>
      <c r="JHV73" s="102"/>
      <c r="JHW73" s="102"/>
      <c r="JHX73" s="102"/>
      <c r="JHY73" s="102"/>
      <c r="JHZ73" s="102"/>
      <c r="JIA73" s="102"/>
      <c r="JIB73" s="102"/>
      <c r="JIC73" s="102"/>
      <c r="JID73" s="102"/>
      <c r="JIE73" s="102"/>
      <c r="JIF73" s="102"/>
      <c r="JIG73" s="102"/>
      <c r="JIH73" s="102"/>
      <c r="JII73" s="102"/>
      <c r="JIJ73" s="102"/>
      <c r="JIK73" s="102"/>
      <c r="JIL73" s="102"/>
      <c r="JIM73" s="102"/>
      <c r="JIN73" s="102"/>
      <c r="JIO73" s="102"/>
      <c r="JIP73" s="102"/>
      <c r="JIQ73" s="102"/>
      <c r="JIR73" s="102"/>
      <c r="JIS73" s="102"/>
      <c r="JIT73" s="102"/>
      <c r="JIU73" s="102"/>
      <c r="JIV73" s="102"/>
      <c r="JIW73" s="102"/>
      <c r="JIX73" s="102"/>
      <c r="JIY73" s="102"/>
      <c r="JIZ73" s="102"/>
      <c r="JJA73" s="102"/>
      <c r="JJB73" s="102"/>
      <c r="JJC73" s="102"/>
      <c r="JJD73" s="102"/>
      <c r="JJE73" s="102"/>
      <c r="JJF73" s="102"/>
      <c r="JJG73" s="102"/>
      <c r="JJH73" s="102"/>
      <c r="JJI73" s="102"/>
      <c r="JJJ73" s="102"/>
      <c r="JJK73" s="102"/>
      <c r="JJL73" s="102"/>
      <c r="JJM73" s="102"/>
      <c r="JJN73" s="102"/>
      <c r="JJO73" s="102"/>
      <c r="JJP73" s="102"/>
      <c r="JJQ73" s="102"/>
      <c r="JJR73" s="102"/>
      <c r="JJS73" s="102"/>
      <c r="JJT73" s="102"/>
      <c r="JJU73" s="102"/>
      <c r="JJV73" s="102"/>
      <c r="JJW73" s="102"/>
      <c r="JJX73" s="102"/>
      <c r="JJY73" s="102"/>
      <c r="JJZ73" s="102"/>
      <c r="JKA73" s="102"/>
      <c r="JKB73" s="102"/>
      <c r="JKC73" s="102"/>
      <c r="JKD73" s="102"/>
      <c r="JKE73" s="102"/>
      <c r="JKF73" s="102"/>
      <c r="JKG73" s="102"/>
      <c r="JKH73" s="102"/>
      <c r="JKI73" s="102"/>
      <c r="JKJ73" s="102"/>
      <c r="JKK73" s="102"/>
      <c r="JKL73" s="102"/>
      <c r="JKM73" s="102"/>
      <c r="JKN73" s="102"/>
      <c r="JKO73" s="102"/>
      <c r="JKP73" s="102"/>
      <c r="JKQ73" s="102"/>
      <c r="JKR73" s="102"/>
      <c r="JKS73" s="102"/>
      <c r="JKT73" s="102"/>
      <c r="JKU73" s="102"/>
      <c r="JKV73" s="102"/>
      <c r="JKW73" s="102"/>
      <c r="JKX73" s="102"/>
      <c r="JKY73" s="102"/>
      <c r="JKZ73" s="102"/>
      <c r="JLA73" s="102"/>
      <c r="JLB73" s="102"/>
      <c r="JLC73" s="102"/>
      <c r="JLD73" s="102"/>
      <c r="JLE73" s="102"/>
      <c r="JLF73" s="102"/>
      <c r="JLG73" s="102"/>
      <c r="JLH73" s="102"/>
      <c r="JLI73" s="102"/>
      <c r="JLJ73" s="102"/>
      <c r="JLK73" s="102"/>
      <c r="JLL73" s="102"/>
      <c r="JLM73" s="102"/>
      <c r="JLN73" s="102"/>
      <c r="JLO73" s="102"/>
      <c r="JLP73" s="102"/>
      <c r="JLQ73" s="102"/>
      <c r="JLR73" s="102"/>
      <c r="JLS73" s="102"/>
      <c r="JLT73" s="102"/>
      <c r="JLU73" s="102"/>
      <c r="JLV73" s="102"/>
      <c r="JLW73" s="102"/>
      <c r="JLX73" s="102"/>
      <c r="JLY73" s="102"/>
      <c r="JLZ73" s="102"/>
      <c r="JMA73" s="102"/>
      <c r="JMB73" s="102"/>
      <c r="JMC73" s="102"/>
      <c r="JMD73" s="102"/>
      <c r="JME73" s="102"/>
      <c r="JMF73" s="102"/>
      <c r="JMG73" s="102"/>
      <c r="JMH73" s="102"/>
      <c r="JMI73" s="102"/>
      <c r="JMJ73" s="102"/>
      <c r="JMK73" s="102"/>
      <c r="JML73" s="102"/>
      <c r="JMM73" s="102"/>
      <c r="JMN73" s="102"/>
      <c r="JMO73" s="102"/>
      <c r="JMP73" s="102"/>
      <c r="JMQ73" s="102"/>
      <c r="JMR73" s="102"/>
      <c r="JMS73" s="102"/>
      <c r="JMT73" s="102"/>
      <c r="JMU73" s="102"/>
      <c r="JMV73" s="102"/>
      <c r="JMW73" s="102"/>
      <c r="JMX73" s="102"/>
      <c r="JMY73" s="102"/>
      <c r="JMZ73" s="102"/>
      <c r="JNA73" s="102"/>
      <c r="JNB73" s="102"/>
      <c r="JNC73" s="102"/>
      <c r="JND73" s="102"/>
      <c r="JNE73" s="102"/>
      <c r="JNF73" s="102"/>
      <c r="JNG73" s="102"/>
      <c r="JNH73" s="102"/>
      <c r="JNI73" s="102"/>
      <c r="JNJ73" s="102"/>
      <c r="JNK73" s="102"/>
      <c r="JNL73" s="102"/>
      <c r="JNM73" s="102"/>
      <c r="JNN73" s="102"/>
      <c r="JNO73" s="102"/>
      <c r="JNP73" s="102"/>
      <c r="JNQ73" s="102"/>
      <c r="JNR73" s="102"/>
      <c r="JNS73" s="102"/>
      <c r="JNT73" s="102"/>
      <c r="JNU73" s="102"/>
      <c r="JNV73" s="102"/>
      <c r="JNW73" s="102"/>
      <c r="JNX73" s="102"/>
      <c r="JNY73" s="102"/>
      <c r="JNZ73" s="102"/>
      <c r="JOA73" s="102"/>
      <c r="JOB73" s="102"/>
      <c r="JOC73" s="102"/>
      <c r="JOD73" s="102"/>
      <c r="JOE73" s="102"/>
      <c r="JOF73" s="102"/>
      <c r="JOG73" s="102"/>
      <c r="JOH73" s="102"/>
      <c r="JOI73" s="102"/>
      <c r="JOJ73" s="102"/>
      <c r="JOK73" s="102"/>
      <c r="JOL73" s="102"/>
      <c r="JOM73" s="102"/>
      <c r="JON73" s="102"/>
      <c r="JOO73" s="102"/>
      <c r="JOP73" s="102"/>
      <c r="JOQ73" s="102"/>
      <c r="JOR73" s="102"/>
      <c r="JOS73" s="102"/>
      <c r="JOT73" s="102"/>
      <c r="JOU73" s="102"/>
      <c r="JOV73" s="102"/>
      <c r="JOW73" s="102"/>
      <c r="JOX73" s="102"/>
      <c r="JOY73" s="102"/>
      <c r="JOZ73" s="102"/>
      <c r="JPA73" s="102"/>
      <c r="JPB73" s="102"/>
      <c r="JPC73" s="102"/>
      <c r="JPD73" s="102"/>
      <c r="JPE73" s="102"/>
      <c r="JPF73" s="102"/>
      <c r="JPG73" s="102"/>
      <c r="JPH73" s="102"/>
      <c r="JPI73" s="102"/>
      <c r="JPJ73" s="102"/>
      <c r="JPK73" s="102"/>
      <c r="JPL73" s="102"/>
      <c r="JPM73" s="102"/>
      <c r="JPN73" s="102"/>
      <c r="JPO73" s="102"/>
      <c r="JPP73" s="102"/>
      <c r="JPQ73" s="102"/>
      <c r="JPR73" s="102"/>
      <c r="JPS73" s="102"/>
      <c r="JPT73" s="102"/>
      <c r="JPU73" s="102"/>
      <c r="JPV73" s="102"/>
      <c r="JPW73" s="102"/>
      <c r="JPX73" s="102"/>
      <c r="JPY73" s="102"/>
      <c r="JPZ73" s="102"/>
      <c r="JQA73" s="102"/>
      <c r="JQB73" s="102"/>
      <c r="JQC73" s="102"/>
      <c r="JQD73" s="102"/>
      <c r="JQE73" s="102"/>
      <c r="JQF73" s="102"/>
      <c r="JQG73" s="102"/>
      <c r="JQH73" s="102"/>
      <c r="JQI73" s="102"/>
      <c r="JQJ73" s="102"/>
      <c r="JQK73" s="102"/>
      <c r="JQL73" s="102"/>
      <c r="JQM73" s="102"/>
      <c r="JQN73" s="102"/>
      <c r="JQO73" s="102"/>
      <c r="JQP73" s="102"/>
      <c r="JQQ73" s="102"/>
      <c r="JQR73" s="102"/>
      <c r="JQS73" s="102"/>
      <c r="JQT73" s="102"/>
      <c r="JQU73" s="102"/>
      <c r="JQV73" s="102"/>
      <c r="JQW73" s="102"/>
      <c r="JQX73" s="102"/>
      <c r="JQY73" s="102"/>
      <c r="JQZ73" s="102"/>
      <c r="JRA73" s="102"/>
      <c r="JRB73" s="102"/>
      <c r="JRC73" s="102"/>
      <c r="JRD73" s="102"/>
      <c r="JRE73" s="102"/>
      <c r="JRF73" s="102"/>
      <c r="JRG73" s="102"/>
      <c r="JRH73" s="102"/>
      <c r="JRI73" s="102"/>
      <c r="JRJ73" s="102"/>
      <c r="JRK73" s="102"/>
      <c r="JRL73" s="102"/>
      <c r="JRM73" s="102"/>
      <c r="JRN73" s="102"/>
      <c r="JRO73" s="102"/>
      <c r="JRP73" s="102"/>
      <c r="JRQ73" s="102"/>
      <c r="JRR73" s="102"/>
      <c r="JRS73" s="102"/>
      <c r="JRT73" s="102"/>
      <c r="JRU73" s="102"/>
      <c r="JRV73" s="102"/>
      <c r="JRW73" s="102"/>
      <c r="JRX73" s="102"/>
      <c r="JRY73" s="102"/>
      <c r="JRZ73" s="102"/>
      <c r="JSA73" s="102"/>
      <c r="JSB73" s="102"/>
      <c r="JSC73" s="102"/>
      <c r="JSD73" s="102"/>
      <c r="JSE73" s="102"/>
      <c r="JSF73" s="102"/>
      <c r="JSG73" s="102"/>
      <c r="JSH73" s="102"/>
      <c r="JSI73" s="102"/>
      <c r="JSJ73" s="102"/>
      <c r="JSK73" s="102"/>
      <c r="JSL73" s="102"/>
      <c r="JSM73" s="102"/>
      <c r="JSN73" s="102"/>
      <c r="JSO73" s="102"/>
      <c r="JSP73" s="102"/>
      <c r="JSQ73" s="102"/>
      <c r="JSR73" s="102"/>
      <c r="JSS73" s="102"/>
      <c r="JST73" s="102"/>
      <c r="JSU73" s="102"/>
      <c r="JSV73" s="102"/>
      <c r="JSW73" s="102"/>
      <c r="JSX73" s="102"/>
      <c r="JSY73" s="102"/>
      <c r="JSZ73" s="102"/>
      <c r="JTA73" s="102"/>
      <c r="JTB73" s="102"/>
      <c r="JTC73" s="102"/>
      <c r="JTD73" s="102"/>
      <c r="JTE73" s="102"/>
      <c r="JTF73" s="102"/>
      <c r="JTG73" s="102"/>
      <c r="JTH73" s="102"/>
      <c r="JTI73" s="102"/>
      <c r="JTJ73" s="102"/>
      <c r="JTK73" s="102"/>
      <c r="JTL73" s="102"/>
      <c r="JTM73" s="102"/>
      <c r="JTN73" s="102"/>
      <c r="JTO73" s="102"/>
      <c r="JTP73" s="102"/>
      <c r="JTQ73" s="102"/>
      <c r="JTR73" s="102"/>
      <c r="JTS73" s="102"/>
      <c r="JTT73" s="102"/>
      <c r="JTU73" s="102"/>
      <c r="JTV73" s="102"/>
      <c r="JTW73" s="102"/>
      <c r="JTX73" s="102"/>
      <c r="JTY73" s="102"/>
      <c r="JTZ73" s="102"/>
      <c r="JUA73" s="102"/>
      <c r="JUB73" s="102"/>
      <c r="JUC73" s="102"/>
      <c r="JUD73" s="102"/>
      <c r="JUE73" s="102"/>
      <c r="JUF73" s="102"/>
      <c r="JUG73" s="102"/>
      <c r="JUH73" s="102"/>
      <c r="JUI73" s="102"/>
      <c r="JUJ73" s="102"/>
      <c r="JUK73" s="102"/>
      <c r="JUL73" s="102"/>
      <c r="JUM73" s="102"/>
      <c r="JUN73" s="102"/>
      <c r="JUO73" s="102"/>
      <c r="JUP73" s="102"/>
      <c r="JUQ73" s="102"/>
      <c r="JUR73" s="102"/>
      <c r="JUS73" s="102"/>
      <c r="JUT73" s="102"/>
      <c r="JUU73" s="102"/>
      <c r="JUV73" s="102"/>
      <c r="JUW73" s="102"/>
      <c r="JUX73" s="102"/>
      <c r="JUY73" s="102"/>
      <c r="JUZ73" s="102"/>
      <c r="JVA73" s="102"/>
      <c r="JVB73" s="102"/>
      <c r="JVC73" s="102"/>
      <c r="JVD73" s="102"/>
      <c r="JVE73" s="102"/>
      <c r="JVF73" s="102"/>
      <c r="JVG73" s="102"/>
      <c r="JVH73" s="102"/>
      <c r="JVI73" s="102"/>
      <c r="JVJ73" s="102"/>
      <c r="JVK73" s="102"/>
      <c r="JVL73" s="102"/>
      <c r="JVM73" s="102"/>
      <c r="JVN73" s="102"/>
      <c r="JVO73" s="102"/>
      <c r="JVP73" s="102"/>
      <c r="JVQ73" s="102"/>
      <c r="JVR73" s="102"/>
      <c r="JVS73" s="102"/>
      <c r="JVT73" s="102"/>
      <c r="JVU73" s="102"/>
      <c r="JVV73" s="102"/>
      <c r="JVW73" s="102"/>
      <c r="JVX73" s="102"/>
      <c r="JVY73" s="102"/>
      <c r="JVZ73" s="102"/>
      <c r="JWA73" s="102"/>
      <c r="JWB73" s="102"/>
      <c r="JWC73" s="102"/>
      <c r="JWD73" s="102"/>
      <c r="JWE73" s="102"/>
      <c r="JWF73" s="102"/>
      <c r="JWG73" s="102"/>
      <c r="JWH73" s="102"/>
      <c r="JWI73" s="102"/>
      <c r="JWJ73" s="102"/>
      <c r="JWK73" s="102"/>
      <c r="JWL73" s="102"/>
      <c r="JWM73" s="102"/>
      <c r="JWN73" s="102"/>
      <c r="JWO73" s="102"/>
      <c r="JWP73" s="102"/>
      <c r="JWQ73" s="102"/>
      <c r="JWR73" s="102"/>
      <c r="JWS73" s="102"/>
      <c r="JWT73" s="102"/>
      <c r="JWU73" s="102"/>
      <c r="JWV73" s="102"/>
      <c r="JWW73" s="102"/>
      <c r="JWX73" s="102"/>
      <c r="JWY73" s="102"/>
      <c r="JWZ73" s="102"/>
      <c r="JXA73" s="102"/>
      <c r="JXB73" s="102"/>
      <c r="JXC73" s="102"/>
      <c r="JXD73" s="102"/>
      <c r="JXE73" s="102"/>
      <c r="JXF73" s="102"/>
      <c r="JXG73" s="102"/>
      <c r="JXH73" s="102"/>
      <c r="JXI73" s="102"/>
      <c r="JXJ73" s="102"/>
      <c r="JXK73" s="102"/>
      <c r="JXL73" s="102"/>
      <c r="JXM73" s="102"/>
      <c r="JXN73" s="102"/>
      <c r="JXO73" s="102"/>
      <c r="JXP73" s="102"/>
      <c r="JXQ73" s="102"/>
      <c r="JXR73" s="102"/>
      <c r="JXS73" s="102"/>
      <c r="JXT73" s="102"/>
      <c r="JXU73" s="102"/>
      <c r="JXV73" s="102"/>
      <c r="JXW73" s="102"/>
      <c r="JXX73" s="102"/>
      <c r="JXY73" s="102"/>
      <c r="JXZ73" s="102"/>
      <c r="JYA73" s="102"/>
      <c r="JYB73" s="102"/>
      <c r="JYC73" s="102"/>
      <c r="JYD73" s="102"/>
      <c r="JYE73" s="102"/>
      <c r="JYF73" s="102"/>
      <c r="JYG73" s="102"/>
      <c r="JYH73" s="102"/>
      <c r="JYI73" s="102"/>
      <c r="JYJ73" s="102"/>
      <c r="JYK73" s="102"/>
      <c r="JYL73" s="102"/>
      <c r="JYM73" s="102"/>
      <c r="JYN73" s="102"/>
      <c r="JYO73" s="102"/>
      <c r="JYP73" s="102"/>
      <c r="JYQ73" s="102"/>
      <c r="JYR73" s="102"/>
      <c r="JYS73" s="102"/>
      <c r="JYT73" s="102"/>
      <c r="JYU73" s="102"/>
      <c r="JYV73" s="102"/>
      <c r="JYW73" s="102"/>
      <c r="JYX73" s="102"/>
      <c r="JYY73" s="102"/>
      <c r="JYZ73" s="102"/>
      <c r="JZA73" s="102"/>
      <c r="JZB73" s="102"/>
      <c r="JZC73" s="102"/>
      <c r="JZD73" s="102"/>
      <c r="JZE73" s="102"/>
      <c r="JZF73" s="102"/>
      <c r="JZG73" s="102"/>
      <c r="JZH73" s="102"/>
      <c r="JZI73" s="102"/>
      <c r="JZJ73" s="102"/>
      <c r="JZK73" s="102"/>
      <c r="JZL73" s="102"/>
      <c r="JZM73" s="102"/>
      <c r="JZN73" s="102"/>
      <c r="JZO73" s="102"/>
      <c r="JZP73" s="102"/>
      <c r="JZQ73" s="102"/>
      <c r="JZR73" s="102"/>
      <c r="JZS73" s="102"/>
      <c r="JZT73" s="102"/>
      <c r="JZU73" s="102"/>
      <c r="JZV73" s="102"/>
      <c r="JZW73" s="102"/>
      <c r="JZX73" s="102"/>
      <c r="JZY73" s="102"/>
      <c r="JZZ73" s="102"/>
      <c r="KAA73" s="102"/>
      <c r="KAB73" s="102"/>
      <c r="KAC73" s="102"/>
      <c r="KAD73" s="102"/>
      <c r="KAE73" s="102"/>
      <c r="KAF73" s="102"/>
      <c r="KAG73" s="102"/>
      <c r="KAH73" s="102"/>
      <c r="KAI73" s="102"/>
      <c r="KAJ73" s="102"/>
      <c r="KAK73" s="102"/>
      <c r="KAL73" s="102"/>
      <c r="KAM73" s="102"/>
      <c r="KAN73" s="102"/>
      <c r="KAO73" s="102"/>
      <c r="KAP73" s="102"/>
      <c r="KAQ73" s="102"/>
      <c r="KAR73" s="102"/>
      <c r="KAS73" s="102"/>
      <c r="KAT73" s="102"/>
      <c r="KAU73" s="102"/>
      <c r="KAV73" s="102"/>
      <c r="KAW73" s="102"/>
      <c r="KAX73" s="102"/>
      <c r="KAY73" s="102"/>
      <c r="KAZ73" s="102"/>
      <c r="KBA73" s="102"/>
      <c r="KBB73" s="102"/>
      <c r="KBC73" s="102"/>
      <c r="KBD73" s="102"/>
      <c r="KBE73" s="102"/>
      <c r="KBF73" s="102"/>
      <c r="KBG73" s="102"/>
      <c r="KBH73" s="102"/>
      <c r="KBI73" s="102"/>
      <c r="KBJ73" s="102"/>
      <c r="KBK73" s="102"/>
      <c r="KBL73" s="102"/>
      <c r="KBM73" s="102"/>
      <c r="KBN73" s="102"/>
      <c r="KBO73" s="102"/>
      <c r="KBP73" s="102"/>
      <c r="KBQ73" s="102"/>
      <c r="KBR73" s="102"/>
      <c r="KBS73" s="102"/>
      <c r="KBT73" s="102"/>
      <c r="KBU73" s="102"/>
      <c r="KBV73" s="102"/>
      <c r="KBW73" s="102"/>
      <c r="KBX73" s="102"/>
      <c r="KBY73" s="102"/>
      <c r="KBZ73" s="102"/>
      <c r="KCA73" s="102"/>
      <c r="KCB73" s="102"/>
      <c r="KCC73" s="102"/>
      <c r="KCD73" s="102"/>
      <c r="KCE73" s="102"/>
      <c r="KCF73" s="102"/>
      <c r="KCG73" s="102"/>
      <c r="KCH73" s="102"/>
      <c r="KCI73" s="102"/>
      <c r="KCJ73" s="102"/>
      <c r="KCK73" s="102"/>
      <c r="KCL73" s="102"/>
      <c r="KCM73" s="102"/>
      <c r="KCN73" s="102"/>
      <c r="KCO73" s="102"/>
      <c r="KCP73" s="102"/>
      <c r="KCQ73" s="102"/>
      <c r="KCR73" s="102"/>
      <c r="KCS73" s="102"/>
      <c r="KCT73" s="102"/>
      <c r="KCU73" s="102"/>
      <c r="KCV73" s="102"/>
      <c r="KCW73" s="102"/>
      <c r="KCX73" s="102"/>
      <c r="KCY73" s="102"/>
      <c r="KCZ73" s="102"/>
      <c r="KDA73" s="102"/>
      <c r="KDB73" s="102"/>
      <c r="KDC73" s="102"/>
      <c r="KDD73" s="102"/>
      <c r="KDE73" s="102"/>
      <c r="KDF73" s="102"/>
      <c r="KDG73" s="102"/>
      <c r="KDH73" s="102"/>
      <c r="KDI73" s="102"/>
      <c r="KDJ73" s="102"/>
      <c r="KDK73" s="102"/>
      <c r="KDL73" s="102"/>
      <c r="KDM73" s="102"/>
      <c r="KDN73" s="102"/>
      <c r="KDO73" s="102"/>
      <c r="KDP73" s="102"/>
      <c r="KDQ73" s="102"/>
      <c r="KDR73" s="102"/>
      <c r="KDS73" s="102"/>
      <c r="KDT73" s="102"/>
      <c r="KDU73" s="102"/>
      <c r="KDV73" s="102"/>
      <c r="KDW73" s="102"/>
      <c r="KDX73" s="102"/>
      <c r="KDY73" s="102"/>
      <c r="KDZ73" s="102"/>
      <c r="KEA73" s="102"/>
      <c r="KEB73" s="102"/>
      <c r="KEC73" s="102"/>
      <c r="KED73" s="102"/>
      <c r="KEE73" s="102"/>
      <c r="KEF73" s="102"/>
      <c r="KEG73" s="102"/>
      <c r="KEH73" s="102"/>
      <c r="KEI73" s="102"/>
      <c r="KEJ73" s="102"/>
      <c r="KEK73" s="102"/>
      <c r="KEL73" s="102"/>
      <c r="KEM73" s="102"/>
      <c r="KEN73" s="102"/>
      <c r="KEO73" s="102"/>
      <c r="KEP73" s="102"/>
      <c r="KEQ73" s="102"/>
      <c r="KER73" s="102"/>
      <c r="KES73" s="102"/>
      <c r="KET73" s="102"/>
      <c r="KEU73" s="102"/>
      <c r="KEV73" s="102"/>
      <c r="KEW73" s="102"/>
      <c r="KEX73" s="102"/>
      <c r="KEY73" s="102"/>
      <c r="KEZ73" s="102"/>
      <c r="KFA73" s="102"/>
      <c r="KFB73" s="102"/>
      <c r="KFC73" s="102"/>
      <c r="KFD73" s="102"/>
      <c r="KFE73" s="102"/>
      <c r="KFF73" s="102"/>
      <c r="KFG73" s="102"/>
      <c r="KFH73" s="102"/>
      <c r="KFI73" s="102"/>
      <c r="KFJ73" s="102"/>
      <c r="KFK73" s="102"/>
      <c r="KFL73" s="102"/>
      <c r="KFM73" s="102"/>
      <c r="KFN73" s="102"/>
      <c r="KFO73" s="102"/>
      <c r="KFP73" s="102"/>
      <c r="KFQ73" s="102"/>
      <c r="KFR73" s="102"/>
      <c r="KFS73" s="102"/>
      <c r="KFT73" s="102"/>
      <c r="KFU73" s="102"/>
      <c r="KFV73" s="102"/>
      <c r="KFW73" s="102"/>
      <c r="KFX73" s="102"/>
      <c r="KFY73" s="102"/>
      <c r="KFZ73" s="102"/>
      <c r="KGA73" s="102"/>
      <c r="KGB73" s="102"/>
      <c r="KGC73" s="102"/>
      <c r="KGD73" s="102"/>
      <c r="KGE73" s="102"/>
      <c r="KGF73" s="102"/>
      <c r="KGG73" s="102"/>
      <c r="KGH73" s="102"/>
      <c r="KGI73" s="102"/>
      <c r="KGJ73" s="102"/>
      <c r="KGK73" s="102"/>
      <c r="KGL73" s="102"/>
      <c r="KGM73" s="102"/>
      <c r="KGN73" s="102"/>
      <c r="KGO73" s="102"/>
      <c r="KGP73" s="102"/>
      <c r="KGQ73" s="102"/>
      <c r="KGR73" s="102"/>
      <c r="KGS73" s="102"/>
      <c r="KGT73" s="102"/>
      <c r="KGU73" s="102"/>
      <c r="KGV73" s="102"/>
      <c r="KGW73" s="102"/>
      <c r="KGX73" s="102"/>
      <c r="KGY73" s="102"/>
      <c r="KGZ73" s="102"/>
      <c r="KHA73" s="102"/>
      <c r="KHB73" s="102"/>
      <c r="KHC73" s="102"/>
      <c r="KHD73" s="102"/>
      <c r="KHE73" s="102"/>
      <c r="KHF73" s="102"/>
      <c r="KHG73" s="102"/>
      <c r="KHH73" s="102"/>
      <c r="KHI73" s="102"/>
      <c r="KHJ73" s="102"/>
      <c r="KHK73" s="102"/>
      <c r="KHL73" s="102"/>
      <c r="KHM73" s="102"/>
      <c r="KHN73" s="102"/>
      <c r="KHO73" s="102"/>
      <c r="KHP73" s="102"/>
      <c r="KHQ73" s="102"/>
      <c r="KHR73" s="102"/>
      <c r="KHS73" s="102"/>
      <c r="KHT73" s="102"/>
      <c r="KHU73" s="102"/>
      <c r="KHV73" s="102"/>
      <c r="KHW73" s="102"/>
      <c r="KHX73" s="102"/>
      <c r="KHY73" s="102"/>
      <c r="KHZ73" s="102"/>
      <c r="KIA73" s="102"/>
      <c r="KIB73" s="102"/>
      <c r="KIC73" s="102"/>
      <c r="KID73" s="102"/>
      <c r="KIE73" s="102"/>
      <c r="KIF73" s="102"/>
      <c r="KIG73" s="102"/>
      <c r="KIH73" s="102"/>
      <c r="KII73" s="102"/>
      <c r="KIJ73" s="102"/>
      <c r="KIK73" s="102"/>
      <c r="KIL73" s="102"/>
      <c r="KIM73" s="102"/>
      <c r="KIN73" s="102"/>
      <c r="KIO73" s="102"/>
      <c r="KIP73" s="102"/>
      <c r="KIQ73" s="102"/>
      <c r="KIR73" s="102"/>
      <c r="KIS73" s="102"/>
      <c r="KIT73" s="102"/>
      <c r="KIU73" s="102"/>
      <c r="KIV73" s="102"/>
      <c r="KIW73" s="102"/>
      <c r="KIX73" s="102"/>
      <c r="KIY73" s="102"/>
      <c r="KIZ73" s="102"/>
      <c r="KJA73" s="102"/>
      <c r="KJB73" s="102"/>
      <c r="KJC73" s="102"/>
      <c r="KJD73" s="102"/>
      <c r="KJE73" s="102"/>
      <c r="KJF73" s="102"/>
      <c r="KJG73" s="102"/>
      <c r="KJH73" s="102"/>
      <c r="KJI73" s="102"/>
      <c r="KJJ73" s="102"/>
      <c r="KJK73" s="102"/>
      <c r="KJL73" s="102"/>
      <c r="KJM73" s="102"/>
      <c r="KJN73" s="102"/>
      <c r="KJO73" s="102"/>
      <c r="KJP73" s="102"/>
      <c r="KJQ73" s="102"/>
      <c r="KJR73" s="102"/>
      <c r="KJS73" s="102"/>
      <c r="KJT73" s="102"/>
      <c r="KJU73" s="102"/>
      <c r="KJV73" s="102"/>
      <c r="KJW73" s="102"/>
      <c r="KJX73" s="102"/>
      <c r="KJY73" s="102"/>
      <c r="KJZ73" s="102"/>
      <c r="KKA73" s="102"/>
      <c r="KKB73" s="102"/>
      <c r="KKC73" s="102"/>
      <c r="KKD73" s="102"/>
      <c r="KKE73" s="102"/>
      <c r="KKF73" s="102"/>
      <c r="KKG73" s="102"/>
      <c r="KKH73" s="102"/>
      <c r="KKI73" s="102"/>
      <c r="KKJ73" s="102"/>
      <c r="KKK73" s="102"/>
      <c r="KKL73" s="102"/>
      <c r="KKM73" s="102"/>
      <c r="KKN73" s="102"/>
      <c r="KKO73" s="102"/>
      <c r="KKP73" s="102"/>
      <c r="KKQ73" s="102"/>
      <c r="KKR73" s="102"/>
      <c r="KKS73" s="102"/>
      <c r="KKT73" s="102"/>
      <c r="KKU73" s="102"/>
      <c r="KKV73" s="102"/>
      <c r="KKW73" s="102"/>
      <c r="KKX73" s="102"/>
      <c r="KKY73" s="102"/>
      <c r="KKZ73" s="102"/>
      <c r="KLA73" s="102"/>
      <c r="KLB73" s="102"/>
      <c r="KLC73" s="102"/>
      <c r="KLD73" s="102"/>
      <c r="KLE73" s="102"/>
      <c r="KLF73" s="102"/>
      <c r="KLG73" s="102"/>
      <c r="KLH73" s="102"/>
      <c r="KLI73" s="102"/>
      <c r="KLJ73" s="102"/>
      <c r="KLK73" s="102"/>
      <c r="KLL73" s="102"/>
      <c r="KLM73" s="102"/>
      <c r="KLN73" s="102"/>
      <c r="KLO73" s="102"/>
      <c r="KLP73" s="102"/>
      <c r="KLQ73" s="102"/>
      <c r="KLR73" s="102"/>
      <c r="KLS73" s="102"/>
      <c r="KLT73" s="102"/>
      <c r="KLU73" s="102"/>
      <c r="KLV73" s="102"/>
      <c r="KLW73" s="102"/>
      <c r="KLX73" s="102"/>
      <c r="KLY73" s="102"/>
      <c r="KLZ73" s="102"/>
      <c r="KMA73" s="102"/>
      <c r="KMB73" s="102"/>
      <c r="KMC73" s="102"/>
      <c r="KMD73" s="102"/>
      <c r="KME73" s="102"/>
      <c r="KMF73" s="102"/>
      <c r="KMG73" s="102"/>
      <c r="KMH73" s="102"/>
      <c r="KMI73" s="102"/>
      <c r="KMJ73" s="102"/>
      <c r="KMK73" s="102"/>
      <c r="KML73" s="102"/>
      <c r="KMM73" s="102"/>
      <c r="KMN73" s="102"/>
      <c r="KMO73" s="102"/>
      <c r="KMP73" s="102"/>
      <c r="KMQ73" s="102"/>
      <c r="KMR73" s="102"/>
      <c r="KMS73" s="102"/>
      <c r="KMT73" s="102"/>
      <c r="KMU73" s="102"/>
      <c r="KMV73" s="102"/>
      <c r="KMW73" s="102"/>
      <c r="KMX73" s="102"/>
      <c r="KMY73" s="102"/>
      <c r="KMZ73" s="102"/>
      <c r="KNA73" s="102"/>
      <c r="KNB73" s="102"/>
      <c r="KNC73" s="102"/>
      <c r="KND73" s="102"/>
      <c r="KNE73" s="102"/>
      <c r="KNF73" s="102"/>
      <c r="KNG73" s="102"/>
      <c r="KNH73" s="102"/>
      <c r="KNI73" s="102"/>
      <c r="KNJ73" s="102"/>
      <c r="KNK73" s="102"/>
      <c r="KNL73" s="102"/>
      <c r="KNM73" s="102"/>
      <c r="KNN73" s="102"/>
      <c r="KNO73" s="102"/>
      <c r="KNP73" s="102"/>
      <c r="KNQ73" s="102"/>
      <c r="KNR73" s="102"/>
      <c r="KNS73" s="102"/>
      <c r="KNT73" s="102"/>
      <c r="KNU73" s="102"/>
      <c r="KNV73" s="102"/>
      <c r="KNW73" s="102"/>
      <c r="KNX73" s="102"/>
      <c r="KNY73" s="102"/>
      <c r="KNZ73" s="102"/>
      <c r="KOA73" s="102"/>
      <c r="KOB73" s="102"/>
      <c r="KOC73" s="102"/>
      <c r="KOD73" s="102"/>
      <c r="KOE73" s="102"/>
      <c r="KOF73" s="102"/>
      <c r="KOG73" s="102"/>
      <c r="KOH73" s="102"/>
      <c r="KOI73" s="102"/>
      <c r="KOJ73" s="102"/>
      <c r="KOK73" s="102"/>
      <c r="KOL73" s="102"/>
      <c r="KOM73" s="102"/>
      <c r="KON73" s="102"/>
      <c r="KOO73" s="102"/>
      <c r="KOP73" s="102"/>
      <c r="KOQ73" s="102"/>
      <c r="KOR73" s="102"/>
      <c r="KOS73" s="102"/>
      <c r="KOT73" s="102"/>
      <c r="KOU73" s="102"/>
      <c r="KOV73" s="102"/>
      <c r="KOW73" s="102"/>
      <c r="KOX73" s="102"/>
      <c r="KOY73" s="102"/>
      <c r="KOZ73" s="102"/>
      <c r="KPA73" s="102"/>
      <c r="KPB73" s="102"/>
      <c r="KPC73" s="102"/>
      <c r="KPD73" s="102"/>
      <c r="KPE73" s="102"/>
      <c r="KPF73" s="102"/>
      <c r="KPG73" s="102"/>
      <c r="KPH73" s="102"/>
      <c r="KPI73" s="102"/>
      <c r="KPJ73" s="102"/>
      <c r="KPK73" s="102"/>
      <c r="KPL73" s="102"/>
      <c r="KPM73" s="102"/>
      <c r="KPN73" s="102"/>
      <c r="KPO73" s="102"/>
      <c r="KPP73" s="102"/>
      <c r="KPQ73" s="102"/>
      <c r="KPR73" s="102"/>
      <c r="KPS73" s="102"/>
      <c r="KPT73" s="102"/>
      <c r="KPU73" s="102"/>
      <c r="KPV73" s="102"/>
      <c r="KPW73" s="102"/>
      <c r="KPX73" s="102"/>
      <c r="KPY73" s="102"/>
      <c r="KPZ73" s="102"/>
      <c r="KQA73" s="102"/>
      <c r="KQB73" s="102"/>
      <c r="KQC73" s="102"/>
      <c r="KQD73" s="102"/>
      <c r="KQE73" s="102"/>
      <c r="KQF73" s="102"/>
      <c r="KQG73" s="102"/>
      <c r="KQH73" s="102"/>
      <c r="KQI73" s="102"/>
      <c r="KQJ73" s="102"/>
      <c r="KQK73" s="102"/>
      <c r="KQL73" s="102"/>
      <c r="KQM73" s="102"/>
      <c r="KQN73" s="102"/>
      <c r="KQO73" s="102"/>
      <c r="KQP73" s="102"/>
      <c r="KQQ73" s="102"/>
      <c r="KQR73" s="102"/>
      <c r="KQS73" s="102"/>
      <c r="KQT73" s="102"/>
      <c r="KQU73" s="102"/>
      <c r="KQV73" s="102"/>
      <c r="KQW73" s="102"/>
      <c r="KQX73" s="102"/>
      <c r="KQY73" s="102"/>
      <c r="KQZ73" s="102"/>
      <c r="KRA73" s="102"/>
      <c r="KRB73" s="102"/>
      <c r="KRC73" s="102"/>
      <c r="KRD73" s="102"/>
      <c r="KRE73" s="102"/>
      <c r="KRF73" s="102"/>
      <c r="KRG73" s="102"/>
      <c r="KRH73" s="102"/>
      <c r="KRI73" s="102"/>
      <c r="KRJ73" s="102"/>
      <c r="KRK73" s="102"/>
      <c r="KRL73" s="102"/>
      <c r="KRM73" s="102"/>
      <c r="KRN73" s="102"/>
      <c r="KRO73" s="102"/>
      <c r="KRP73" s="102"/>
      <c r="KRQ73" s="102"/>
      <c r="KRR73" s="102"/>
      <c r="KRS73" s="102"/>
      <c r="KRT73" s="102"/>
      <c r="KRU73" s="102"/>
      <c r="KRV73" s="102"/>
      <c r="KRW73" s="102"/>
      <c r="KRX73" s="102"/>
      <c r="KRY73" s="102"/>
      <c r="KRZ73" s="102"/>
      <c r="KSA73" s="102"/>
      <c r="KSB73" s="102"/>
      <c r="KSC73" s="102"/>
      <c r="KSD73" s="102"/>
      <c r="KSE73" s="102"/>
      <c r="KSF73" s="102"/>
      <c r="KSG73" s="102"/>
      <c r="KSH73" s="102"/>
      <c r="KSI73" s="102"/>
      <c r="KSJ73" s="102"/>
      <c r="KSK73" s="102"/>
      <c r="KSL73" s="102"/>
      <c r="KSM73" s="102"/>
      <c r="KSN73" s="102"/>
      <c r="KSO73" s="102"/>
      <c r="KSP73" s="102"/>
      <c r="KSQ73" s="102"/>
      <c r="KSR73" s="102"/>
      <c r="KSS73" s="102"/>
      <c r="KST73" s="102"/>
      <c r="KSU73" s="102"/>
      <c r="KSV73" s="102"/>
      <c r="KSW73" s="102"/>
      <c r="KSX73" s="102"/>
      <c r="KSY73" s="102"/>
      <c r="KSZ73" s="102"/>
      <c r="KTA73" s="102"/>
      <c r="KTB73" s="102"/>
      <c r="KTC73" s="102"/>
      <c r="KTD73" s="102"/>
      <c r="KTE73" s="102"/>
      <c r="KTF73" s="102"/>
      <c r="KTG73" s="102"/>
      <c r="KTH73" s="102"/>
      <c r="KTI73" s="102"/>
      <c r="KTJ73" s="102"/>
      <c r="KTK73" s="102"/>
      <c r="KTL73" s="102"/>
      <c r="KTM73" s="102"/>
      <c r="KTN73" s="102"/>
      <c r="KTO73" s="102"/>
      <c r="KTP73" s="102"/>
      <c r="KTQ73" s="102"/>
      <c r="KTR73" s="102"/>
      <c r="KTS73" s="102"/>
      <c r="KTT73" s="102"/>
      <c r="KTU73" s="102"/>
      <c r="KTV73" s="102"/>
      <c r="KTW73" s="102"/>
      <c r="KTX73" s="102"/>
      <c r="KTY73" s="102"/>
      <c r="KTZ73" s="102"/>
      <c r="KUA73" s="102"/>
      <c r="KUB73" s="102"/>
      <c r="KUC73" s="102"/>
      <c r="KUD73" s="102"/>
      <c r="KUE73" s="102"/>
      <c r="KUF73" s="102"/>
      <c r="KUG73" s="102"/>
      <c r="KUH73" s="102"/>
      <c r="KUI73" s="102"/>
      <c r="KUJ73" s="102"/>
      <c r="KUK73" s="102"/>
      <c r="KUL73" s="102"/>
      <c r="KUM73" s="102"/>
      <c r="KUN73" s="102"/>
      <c r="KUO73" s="102"/>
      <c r="KUP73" s="102"/>
      <c r="KUQ73" s="102"/>
      <c r="KUR73" s="102"/>
      <c r="KUS73" s="102"/>
      <c r="KUT73" s="102"/>
      <c r="KUU73" s="102"/>
      <c r="KUV73" s="102"/>
      <c r="KUW73" s="102"/>
      <c r="KUX73" s="102"/>
      <c r="KUY73" s="102"/>
      <c r="KUZ73" s="102"/>
      <c r="KVA73" s="102"/>
      <c r="KVB73" s="102"/>
      <c r="KVC73" s="102"/>
      <c r="KVD73" s="102"/>
      <c r="KVE73" s="102"/>
      <c r="KVF73" s="102"/>
      <c r="KVG73" s="102"/>
      <c r="KVH73" s="102"/>
      <c r="KVI73" s="102"/>
      <c r="KVJ73" s="102"/>
      <c r="KVK73" s="102"/>
      <c r="KVL73" s="102"/>
      <c r="KVM73" s="102"/>
      <c r="KVN73" s="102"/>
      <c r="KVO73" s="102"/>
      <c r="KVP73" s="102"/>
      <c r="KVQ73" s="102"/>
      <c r="KVR73" s="102"/>
      <c r="KVS73" s="102"/>
      <c r="KVT73" s="102"/>
      <c r="KVU73" s="102"/>
      <c r="KVV73" s="102"/>
      <c r="KVW73" s="102"/>
      <c r="KVX73" s="102"/>
      <c r="KVY73" s="102"/>
      <c r="KVZ73" s="102"/>
      <c r="KWA73" s="102"/>
      <c r="KWB73" s="102"/>
      <c r="KWC73" s="102"/>
      <c r="KWD73" s="102"/>
      <c r="KWE73" s="102"/>
      <c r="KWF73" s="102"/>
      <c r="KWG73" s="102"/>
      <c r="KWH73" s="102"/>
      <c r="KWI73" s="102"/>
      <c r="KWJ73" s="102"/>
      <c r="KWK73" s="102"/>
      <c r="KWL73" s="102"/>
      <c r="KWM73" s="102"/>
      <c r="KWN73" s="102"/>
      <c r="KWO73" s="102"/>
      <c r="KWP73" s="102"/>
      <c r="KWQ73" s="102"/>
      <c r="KWR73" s="102"/>
      <c r="KWS73" s="102"/>
      <c r="KWT73" s="102"/>
      <c r="KWU73" s="102"/>
      <c r="KWV73" s="102"/>
      <c r="KWW73" s="102"/>
      <c r="KWX73" s="102"/>
      <c r="KWY73" s="102"/>
      <c r="KWZ73" s="102"/>
      <c r="KXA73" s="102"/>
      <c r="KXB73" s="102"/>
      <c r="KXC73" s="102"/>
      <c r="KXD73" s="102"/>
      <c r="KXE73" s="102"/>
      <c r="KXF73" s="102"/>
      <c r="KXG73" s="102"/>
      <c r="KXH73" s="102"/>
      <c r="KXI73" s="102"/>
      <c r="KXJ73" s="102"/>
      <c r="KXK73" s="102"/>
      <c r="KXL73" s="102"/>
      <c r="KXM73" s="102"/>
      <c r="KXN73" s="102"/>
      <c r="KXO73" s="102"/>
      <c r="KXP73" s="102"/>
      <c r="KXQ73" s="102"/>
      <c r="KXR73" s="102"/>
      <c r="KXS73" s="102"/>
      <c r="KXT73" s="102"/>
      <c r="KXU73" s="102"/>
      <c r="KXV73" s="102"/>
      <c r="KXW73" s="102"/>
      <c r="KXX73" s="102"/>
      <c r="KXY73" s="102"/>
      <c r="KXZ73" s="102"/>
      <c r="KYA73" s="102"/>
      <c r="KYB73" s="102"/>
      <c r="KYC73" s="102"/>
      <c r="KYD73" s="102"/>
      <c r="KYE73" s="102"/>
      <c r="KYF73" s="102"/>
      <c r="KYG73" s="102"/>
      <c r="KYH73" s="102"/>
      <c r="KYI73" s="102"/>
      <c r="KYJ73" s="102"/>
      <c r="KYK73" s="102"/>
      <c r="KYL73" s="102"/>
      <c r="KYM73" s="102"/>
      <c r="KYN73" s="102"/>
      <c r="KYO73" s="102"/>
      <c r="KYP73" s="102"/>
      <c r="KYQ73" s="102"/>
      <c r="KYR73" s="102"/>
      <c r="KYS73" s="102"/>
      <c r="KYT73" s="102"/>
      <c r="KYU73" s="102"/>
      <c r="KYV73" s="102"/>
      <c r="KYW73" s="102"/>
      <c r="KYX73" s="102"/>
      <c r="KYY73" s="102"/>
      <c r="KYZ73" s="102"/>
      <c r="KZA73" s="102"/>
      <c r="KZB73" s="102"/>
      <c r="KZC73" s="102"/>
      <c r="KZD73" s="102"/>
      <c r="KZE73" s="102"/>
      <c r="KZF73" s="102"/>
      <c r="KZG73" s="102"/>
      <c r="KZH73" s="102"/>
      <c r="KZI73" s="102"/>
      <c r="KZJ73" s="102"/>
      <c r="KZK73" s="102"/>
      <c r="KZL73" s="102"/>
      <c r="KZM73" s="102"/>
      <c r="KZN73" s="102"/>
      <c r="KZO73" s="102"/>
      <c r="KZP73" s="102"/>
      <c r="KZQ73" s="102"/>
      <c r="KZR73" s="102"/>
      <c r="KZS73" s="102"/>
      <c r="KZT73" s="102"/>
      <c r="KZU73" s="102"/>
      <c r="KZV73" s="102"/>
      <c r="KZW73" s="102"/>
      <c r="KZX73" s="102"/>
      <c r="KZY73" s="102"/>
      <c r="KZZ73" s="102"/>
      <c r="LAA73" s="102"/>
      <c r="LAB73" s="102"/>
      <c r="LAC73" s="102"/>
      <c r="LAD73" s="102"/>
      <c r="LAE73" s="102"/>
      <c r="LAF73" s="102"/>
      <c r="LAG73" s="102"/>
      <c r="LAH73" s="102"/>
      <c r="LAI73" s="102"/>
      <c r="LAJ73" s="102"/>
      <c r="LAK73" s="102"/>
      <c r="LAL73" s="102"/>
      <c r="LAM73" s="102"/>
      <c r="LAN73" s="102"/>
      <c r="LAO73" s="102"/>
      <c r="LAP73" s="102"/>
      <c r="LAQ73" s="102"/>
      <c r="LAR73" s="102"/>
      <c r="LAS73" s="102"/>
      <c r="LAT73" s="102"/>
      <c r="LAU73" s="102"/>
      <c r="LAV73" s="102"/>
      <c r="LAW73" s="102"/>
      <c r="LAX73" s="102"/>
      <c r="LAY73" s="102"/>
      <c r="LAZ73" s="102"/>
      <c r="LBA73" s="102"/>
      <c r="LBB73" s="102"/>
      <c r="LBC73" s="102"/>
      <c r="LBD73" s="102"/>
      <c r="LBE73" s="102"/>
      <c r="LBF73" s="102"/>
      <c r="LBG73" s="102"/>
      <c r="LBH73" s="102"/>
      <c r="LBI73" s="102"/>
      <c r="LBJ73" s="102"/>
      <c r="LBK73" s="102"/>
      <c r="LBL73" s="102"/>
      <c r="LBM73" s="102"/>
      <c r="LBN73" s="102"/>
      <c r="LBO73" s="102"/>
      <c r="LBP73" s="102"/>
      <c r="LBQ73" s="102"/>
      <c r="LBR73" s="102"/>
      <c r="LBS73" s="102"/>
      <c r="LBT73" s="102"/>
      <c r="LBU73" s="102"/>
      <c r="LBV73" s="102"/>
      <c r="LBW73" s="102"/>
      <c r="LBX73" s="102"/>
      <c r="LBY73" s="102"/>
      <c r="LBZ73" s="102"/>
      <c r="LCA73" s="102"/>
      <c r="LCB73" s="102"/>
      <c r="LCC73" s="102"/>
      <c r="LCD73" s="102"/>
      <c r="LCE73" s="102"/>
      <c r="LCF73" s="102"/>
      <c r="LCG73" s="102"/>
      <c r="LCH73" s="102"/>
      <c r="LCI73" s="102"/>
      <c r="LCJ73" s="102"/>
      <c r="LCK73" s="102"/>
      <c r="LCL73" s="102"/>
      <c r="LCM73" s="102"/>
      <c r="LCN73" s="102"/>
      <c r="LCO73" s="102"/>
      <c r="LCP73" s="102"/>
      <c r="LCQ73" s="102"/>
      <c r="LCR73" s="102"/>
      <c r="LCS73" s="102"/>
      <c r="LCT73" s="102"/>
      <c r="LCU73" s="102"/>
      <c r="LCV73" s="102"/>
      <c r="LCW73" s="102"/>
      <c r="LCX73" s="102"/>
      <c r="LCY73" s="102"/>
      <c r="LCZ73" s="102"/>
      <c r="LDA73" s="102"/>
      <c r="LDB73" s="102"/>
      <c r="LDC73" s="102"/>
      <c r="LDD73" s="102"/>
      <c r="LDE73" s="102"/>
      <c r="LDF73" s="102"/>
      <c r="LDG73" s="102"/>
      <c r="LDH73" s="102"/>
      <c r="LDI73" s="102"/>
      <c r="LDJ73" s="102"/>
      <c r="LDK73" s="102"/>
      <c r="LDL73" s="102"/>
      <c r="LDM73" s="102"/>
      <c r="LDN73" s="102"/>
      <c r="LDO73" s="102"/>
      <c r="LDP73" s="102"/>
      <c r="LDQ73" s="102"/>
      <c r="LDR73" s="102"/>
      <c r="LDS73" s="102"/>
      <c r="LDT73" s="102"/>
      <c r="LDU73" s="102"/>
      <c r="LDV73" s="102"/>
      <c r="LDW73" s="102"/>
      <c r="LDX73" s="102"/>
      <c r="LDY73" s="102"/>
      <c r="LDZ73" s="102"/>
      <c r="LEA73" s="102"/>
      <c r="LEB73" s="102"/>
      <c r="LEC73" s="102"/>
      <c r="LED73" s="102"/>
      <c r="LEE73" s="102"/>
      <c r="LEF73" s="102"/>
      <c r="LEG73" s="102"/>
      <c r="LEH73" s="102"/>
      <c r="LEI73" s="102"/>
      <c r="LEJ73" s="102"/>
      <c r="LEK73" s="102"/>
      <c r="LEL73" s="102"/>
      <c r="LEM73" s="102"/>
      <c r="LEN73" s="102"/>
      <c r="LEO73" s="102"/>
      <c r="LEP73" s="102"/>
      <c r="LEQ73" s="102"/>
      <c r="LER73" s="102"/>
      <c r="LES73" s="102"/>
      <c r="LET73" s="102"/>
      <c r="LEU73" s="102"/>
      <c r="LEV73" s="102"/>
      <c r="LEW73" s="102"/>
      <c r="LEX73" s="102"/>
      <c r="LEY73" s="102"/>
      <c r="LEZ73" s="102"/>
      <c r="LFA73" s="102"/>
      <c r="LFB73" s="102"/>
      <c r="LFC73" s="102"/>
      <c r="LFD73" s="102"/>
      <c r="LFE73" s="102"/>
      <c r="LFF73" s="102"/>
      <c r="LFG73" s="102"/>
      <c r="LFH73" s="102"/>
      <c r="LFI73" s="102"/>
      <c r="LFJ73" s="102"/>
      <c r="LFK73" s="102"/>
      <c r="LFL73" s="102"/>
      <c r="LFM73" s="102"/>
      <c r="LFN73" s="102"/>
      <c r="LFO73" s="102"/>
      <c r="LFP73" s="102"/>
      <c r="LFQ73" s="102"/>
      <c r="LFR73" s="102"/>
      <c r="LFS73" s="102"/>
      <c r="LFT73" s="102"/>
      <c r="LFU73" s="102"/>
      <c r="LFV73" s="102"/>
      <c r="LFW73" s="102"/>
      <c r="LFX73" s="102"/>
      <c r="LFY73" s="102"/>
      <c r="LFZ73" s="102"/>
      <c r="LGA73" s="102"/>
      <c r="LGB73" s="102"/>
      <c r="LGC73" s="102"/>
      <c r="LGD73" s="102"/>
      <c r="LGE73" s="102"/>
      <c r="LGF73" s="102"/>
      <c r="LGG73" s="102"/>
      <c r="LGH73" s="102"/>
      <c r="LGI73" s="102"/>
      <c r="LGJ73" s="102"/>
      <c r="LGK73" s="102"/>
      <c r="LGL73" s="102"/>
      <c r="LGM73" s="102"/>
      <c r="LGN73" s="102"/>
      <c r="LGO73" s="102"/>
      <c r="LGP73" s="102"/>
      <c r="LGQ73" s="102"/>
      <c r="LGR73" s="102"/>
      <c r="LGS73" s="102"/>
      <c r="LGT73" s="102"/>
      <c r="LGU73" s="102"/>
      <c r="LGV73" s="102"/>
      <c r="LGW73" s="102"/>
      <c r="LGX73" s="102"/>
      <c r="LGY73" s="102"/>
      <c r="LGZ73" s="102"/>
      <c r="LHA73" s="102"/>
      <c r="LHB73" s="102"/>
      <c r="LHC73" s="102"/>
      <c r="LHD73" s="102"/>
      <c r="LHE73" s="102"/>
      <c r="LHF73" s="102"/>
      <c r="LHG73" s="102"/>
      <c r="LHH73" s="102"/>
      <c r="LHI73" s="102"/>
      <c r="LHJ73" s="102"/>
      <c r="LHK73" s="102"/>
      <c r="LHL73" s="102"/>
      <c r="LHM73" s="102"/>
      <c r="LHN73" s="102"/>
      <c r="LHO73" s="102"/>
      <c r="LHP73" s="102"/>
      <c r="LHQ73" s="102"/>
      <c r="LHR73" s="102"/>
      <c r="LHS73" s="102"/>
      <c r="LHT73" s="102"/>
      <c r="LHU73" s="102"/>
      <c r="LHV73" s="102"/>
      <c r="LHW73" s="102"/>
      <c r="LHX73" s="102"/>
      <c r="LHY73" s="102"/>
      <c r="LHZ73" s="102"/>
      <c r="LIA73" s="102"/>
      <c r="LIB73" s="102"/>
      <c r="LIC73" s="102"/>
      <c r="LID73" s="102"/>
      <c r="LIE73" s="102"/>
      <c r="LIF73" s="102"/>
      <c r="LIG73" s="102"/>
      <c r="LIH73" s="102"/>
      <c r="LII73" s="102"/>
      <c r="LIJ73" s="102"/>
      <c r="LIK73" s="102"/>
      <c r="LIL73" s="102"/>
      <c r="LIM73" s="102"/>
      <c r="LIN73" s="102"/>
      <c r="LIO73" s="102"/>
      <c r="LIP73" s="102"/>
      <c r="LIQ73" s="102"/>
      <c r="LIR73" s="102"/>
      <c r="LIS73" s="102"/>
      <c r="LIT73" s="102"/>
      <c r="LIU73" s="102"/>
      <c r="LIV73" s="102"/>
      <c r="LIW73" s="102"/>
      <c r="LIX73" s="102"/>
      <c r="LIY73" s="102"/>
      <c r="LIZ73" s="102"/>
      <c r="LJA73" s="102"/>
      <c r="LJB73" s="102"/>
      <c r="LJC73" s="102"/>
      <c r="LJD73" s="102"/>
      <c r="LJE73" s="102"/>
      <c r="LJF73" s="102"/>
      <c r="LJG73" s="102"/>
      <c r="LJH73" s="102"/>
      <c r="LJI73" s="102"/>
      <c r="LJJ73" s="102"/>
      <c r="LJK73" s="102"/>
      <c r="LJL73" s="102"/>
      <c r="LJM73" s="102"/>
      <c r="LJN73" s="102"/>
      <c r="LJO73" s="102"/>
      <c r="LJP73" s="102"/>
      <c r="LJQ73" s="102"/>
      <c r="LJR73" s="102"/>
      <c r="LJS73" s="102"/>
      <c r="LJT73" s="102"/>
      <c r="LJU73" s="102"/>
      <c r="LJV73" s="102"/>
      <c r="LJW73" s="102"/>
      <c r="LJX73" s="102"/>
      <c r="LJY73" s="102"/>
      <c r="LJZ73" s="102"/>
      <c r="LKA73" s="102"/>
      <c r="LKB73" s="102"/>
      <c r="LKC73" s="102"/>
      <c r="LKD73" s="102"/>
      <c r="LKE73" s="102"/>
      <c r="LKF73" s="102"/>
      <c r="LKG73" s="102"/>
      <c r="LKH73" s="102"/>
      <c r="LKI73" s="102"/>
      <c r="LKJ73" s="102"/>
      <c r="LKK73" s="102"/>
      <c r="LKL73" s="102"/>
      <c r="LKM73" s="102"/>
      <c r="LKN73" s="102"/>
      <c r="LKO73" s="102"/>
      <c r="LKP73" s="102"/>
      <c r="LKQ73" s="102"/>
      <c r="LKR73" s="102"/>
      <c r="LKS73" s="102"/>
      <c r="LKT73" s="102"/>
      <c r="LKU73" s="102"/>
      <c r="LKV73" s="102"/>
      <c r="LKW73" s="102"/>
      <c r="LKX73" s="102"/>
      <c r="LKY73" s="102"/>
      <c r="LKZ73" s="102"/>
      <c r="LLA73" s="102"/>
      <c r="LLB73" s="102"/>
      <c r="LLC73" s="102"/>
      <c r="LLD73" s="102"/>
      <c r="LLE73" s="102"/>
      <c r="LLF73" s="102"/>
      <c r="LLG73" s="102"/>
      <c r="LLH73" s="102"/>
      <c r="LLI73" s="102"/>
      <c r="LLJ73" s="102"/>
      <c r="LLK73" s="102"/>
      <c r="LLL73" s="102"/>
      <c r="LLM73" s="102"/>
      <c r="LLN73" s="102"/>
      <c r="LLO73" s="102"/>
      <c r="LLP73" s="102"/>
      <c r="LLQ73" s="102"/>
      <c r="LLR73" s="102"/>
      <c r="LLS73" s="102"/>
      <c r="LLT73" s="102"/>
      <c r="LLU73" s="102"/>
      <c r="LLV73" s="102"/>
      <c r="LLW73" s="102"/>
      <c r="LLX73" s="102"/>
      <c r="LLY73" s="102"/>
      <c r="LLZ73" s="102"/>
      <c r="LMA73" s="102"/>
      <c r="LMB73" s="102"/>
      <c r="LMC73" s="102"/>
      <c r="LMD73" s="102"/>
      <c r="LME73" s="102"/>
      <c r="LMF73" s="102"/>
      <c r="LMG73" s="102"/>
      <c r="LMH73" s="102"/>
      <c r="LMI73" s="102"/>
      <c r="LMJ73" s="102"/>
      <c r="LMK73" s="102"/>
      <c r="LML73" s="102"/>
      <c r="LMM73" s="102"/>
      <c r="LMN73" s="102"/>
      <c r="LMO73" s="102"/>
      <c r="LMP73" s="102"/>
      <c r="LMQ73" s="102"/>
      <c r="LMR73" s="102"/>
      <c r="LMS73" s="102"/>
      <c r="LMT73" s="102"/>
      <c r="LMU73" s="102"/>
      <c r="LMV73" s="102"/>
      <c r="LMW73" s="102"/>
      <c r="LMX73" s="102"/>
      <c r="LMY73" s="102"/>
      <c r="LMZ73" s="102"/>
      <c r="LNA73" s="102"/>
      <c r="LNB73" s="102"/>
      <c r="LNC73" s="102"/>
      <c r="LND73" s="102"/>
      <c r="LNE73" s="102"/>
      <c r="LNF73" s="102"/>
      <c r="LNG73" s="102"/>
      <c r="LNH73" s="102"/>
      <c r="LNI73" s="102"/>
      <c r="LNJ73" s="102"/>
      <c r="LNK73" s="102"/>
      <c r="LNL73" s="102"/>
      <c r="LNM73" s="102"/>
      <c r="LNN73" s="102"/>
      <c r="LNO73" s="102"/>
      <c r="LNP73" s="102"/>
      <c r="LNQ73" s="102"/>
      <c r="LNR73" s="102"/>
      <c r="LNS73" s="102"/>
      <c r="LNT73" s="102"/>
      <c r="LNU73" s="102"/>
      <c r="LNV73" s="102"/>
      <c r="LNW73" s="102"/>
      <c r="LNX73" s="102"/>
      <c r="LNY73" s="102"/>
      <c r="LNZ73" s="102"/>
      <c r="LOA73" s="102"/>
      <c r="LOB73" s="102"/>
      <c r="LOC73" s="102"/>
      <c r="LOD73" s="102"/>
      <c r="LOE73" s="102"/>
      <c r="LOF73" s="102"/>
      <c r="LOG73" s="102"/>
      <c r="LOH73" s="102"/>
      <c r="LOI73" s="102"/>
      <c r="LOJ73" s="102"/>
      <c r="LOK73" s="102"/>
      <c r="LOL73" s="102"/>
      <c r="LOM73" s="102"/>
      <c r="LON73" s="102"/>
      <c r="LOO73" s="102"/>
      <c r="LOP73" s="102"/>
      <c r="LOQ73" s="102"/>
      <c r="LOR73" s="102"/>
      <c r="LOS73" s="102"/>
      <c r="LOT73" s="102"/>
      <c r="LOU73" s="102"/>
      <c r="LOV73" s="102"/>
      <c r="LOW73" s="102"/>
      <c r="LOX73" s="102"/>
      <c r="LOY73" s="102"/>
      <c r="LOZ73" s="102"/>
      <c r="LPA73" s="102"/>
      <c r="LPB73" s="102"/>
      <c r="LPC73" s="102"/>
      <c r="LPD73" s="102"/>
      <c r="LPE73" s="102"/>
      <c r="LPF73" s="102"/>
      <c r="LPG73" s="102"/>
      <c r="LPH73" s="102"/>
      <c r="LPI73" s="102"/>
      <c r="LPJ73" s="102"/>
      <c r="LPK73" s="102"/>
      <c r="LPL73" s="102"/>
      <c r="LPM73" s="102"/>
      <c r="LPN73" s="102"/>
      <c r="LPO73" s="102"/>
      <c r="LPP73" s="102"/>
      <c r="LPQ73" s="102"/>
      <c r="LPR73" s="102"/>
      <c r="LPS73" s="102"/>
      <c r="LPT73" s="102"/>
      <c r="LPU73" s="102"/>
      <c r="LPV73" s="102"/>
      <c r="LPW73" s="102"/>
      <c r="LPX73" s="102"/>
      <c r="LPY73" s="102"/>
      <c r="LPZ73" s="102"/>
      <c r="LQA73" s="102"/>
      <c r="LQB73" s="102"/>
      <c r="LQC73" s="102"/>
      <c r="LQD73" s="102"/>
      <c r="LQE73" s="102"/>
      <c r="LQF73" s="102"/>
      <c r="LQG73" s="102"/>
      <c r="LQH73" s="102"/>
      <c r="LQI73" s="102"/>
      <c r="LQJ73" s="102"/>
      <c r="LQK73" s="102"/>
      <c r="LQL73" s="102"/>
      <c r="LQM73" s="102"/>
      <c r="LQN73" s="102"/>
      <c r="LQO73" s="102"/>
      <c r="LQP73" s="102"/>
      <c r="LQQ73" s="102"/>
      <c r="LQR73" s="102"/>
      <c r="LQS73" s="102"/>
      <c r="LQT73" s="102"/>
      <c r="LQU73" s="102"/>
      <c r="LQV73" s="102"/>
      <c r="LQW73" s="102"/>
      <c r="LQX73" s="102"/>
      <c r="LQY73" s="102"/>
      <c r="LQZ73" s="102"/>
      <c r="LRA73" s="102"/>
      <c r="LRB73" s="102"/>
      <c r="LRC73" s="102"/>
      <c r="LRD73" s="102"/>
      <c r="LRE73" s="102"/>
      <c r="LRF73" s="102"/>
      <c r="LRG73" s="102"/>
      <c r="LRH73" s="102"/>
      <c r="LRI73" s="102"/>
      <c r="LRJ73" s="102"/>
      <c r="LRK73" s="102"/>
      <c r="LRL73" s="102"/>
      <c r="LRM73" s="102"/>
      <c r="LRN73" s="102"/>
      <c r="LRO73" s="102"/>
      <c r="LRP73" s="102"/>
      <c r="LRQ73" s="102"/>
      <c r="LRR73" s="102"/>
      <c r="LRS73" s="102"/>
      <c r="LRT73" s="102"/>
      <c r="LRU73" s="102"/>
      <c r="LRV73" s="102"/>
      <c r="LRW73" s="102"/>
      <c r="LRX73" s="102"/>
      <c r="LRY73" s="102"/>
      <c r="LRZ73" s="102"/>
      <c r="LSA73" s="102"/>
      <c r="LSB73" s="102"/>
      <c r="LSC73" s="102"/>
      <c r="LSD73" s="102"/>
      <c r="LSE73" s="102"/>
      <c r="LSF73" s="102"/>
      <c r="LSG73" s="102"/>
      <c r="LSH73" s="102"/>
      <c r="LSI73" s="102"/>
      <c r="LSJ73" s="102"/>
      <c r="LSK73" s="102"/>
      <c r="LSL73" s="102"/>
      <c r="LSM73" s="102"/>
      <c r="LSN73" s="102"/>
      <c r="LSO73" s="102"/>
      <c r="LSP73" s="102"/>
      <c r="LSQ73" s="102"/>
      <c r="LSR73" s="102"/>
      <c r="LSS73" s="102"/>
      <c r="LST73" s="102"/>
      <c r="LSU73" s="102"/>
      <c r="LSV73" s="102"/>
      <c r="LSW73" s="102"/>
      <c r="LSX73" s="102"/>
      <c r="LSY73" s="102"/>
      <c r="LSZ73" s="102"/>
      <c r="LTA73" s="102"/>
      <c r="LTB73" s="102"/>
      <c r="LTC73" s="102"/>
      <c r="LTD73" s="102"/>
      <c r="LTE73" s="102"/>
      <c r="LTF73" s="102"/>
      <c r="LTG73" s="102"/>
      <c r="LTH73" s="102"/>
      <c r="LTI73" s="102"/>
      <c r="LTJ73" s="102"/>
      <c r="LTK73" s="102"/>
      <c r="LTL73" s="102"/>
      <c r="LTM73" s="102"/>
      <c r="LTN73" s="102"/>
      <c r="LTO73" s="102"/>
      <c r="LTP73" s="102"/>
      <c r="LTQ73" s="102"/>
      <c r="LTR73" s="102"/>
      <c r="LTS73" s="102"/>
      <c r="LTT73" s="102"/>
      <c r="LTU73" s="102"/>
      <c r="LTV73" s="102"/>
      <c r="LTW73" s="102"/>
      <c r="LTX73" s="102"/>
      <c r="LTY73" s="102"/>
      <c r="LTZ73" s="102"/>
      <c r="LUA73" s="102"/>
      <c r="LUB73" s="102"/>
      <c r="LUC73" s="102"/>
      <c r="LUD73" s="102"/>
      <c r="LUE73" s="102"/>
      <c r="LUF73" s="102"/>
      <c r="LUG73" s="102"/>
      <c r="LUH73" s="102"/>
      <c r="LUI73" s="102"/>
      <c r="LUJ73" s="102"/>
      <c r="LUK73" s="102"/>
      <c r="LUL73" s="102"/>
      <c r="LUM73" s="102"/>
      <c r="LUN73" s="102"/>
      <c r="LUO73" s="102"/>
      <c r="LUP73" s="102"/>
      <c r="LUQ73" s="102"/>
      <c r="LUR73" s="102"/>
      <c r="LUS73" s="102"/>
      <c r="LUT73" s="102"/>
      <c r="LUU73" s="102"/>
      <c r="LUV73" s="102"/>
      <c r="LUW73" s="102"/>
      <c r="LUX73" s="102"/>
      <c r="LUY73" s="102"/>
      <c r="LUZ73" s="102"/>
      <c r="LVA73" s="102"/>
      <c r="LVB73" s="102"/>
      <c r="LVC73" s="102"/>
      <c r="LVD73" s="102"/>
      <c r="LVE73" s="102"/>
      <c r="LVF73" s="102"/>
      <c r="LVG73" s="102"/>
      <c r="LVH73" s="102"/>
      <c r="LVI73" s="102"/>
      <c r="LVJ73" s="102"/>
      <c r="LVK73" s="102"/>
      <c r="LVL73" s="102"/>
      <c r="LVM73" s="102"/>
      <c r="LVN73" s="102"/>
      <c r="LVO73" s="102"/>
      <c r="LVP73" s="102"/>
      <c r="LVQ73" s="102"/>
      <c r="LVR73" s="102"/>
      <c r="LVS73" s="102"/>
      <c r="LVT73" s="102"/>
      <c r="LVU73" s="102"/>
      <c r="LVV73" s="102"/>
      <c r="LVW73" s="102"/>
      <c r="LVX73" s="102"/>
      <c r="LVY73" s="102"/>
      <c r="LVZ73" s="102"/>
      <c r="LWA73" s="102"/>
      <c r="LWB73" s="102"/>
      <c r="LWC73" s="102"/>
      <c r="LWD73" s="102"/>
      <c r="LWE73" s="102"/>
      <c r="LWF73" s="102"/>
      <c r="LWG73" s="102"/>
      <c r="LWH73" s="102"/>
      <c r="LWI73" s="102"/>
      <c r="LWJ73" s="102"/>
      <c r="LWK73" s="102"/>
      <c r="LWL73" s="102"/>
      <c r="LWM73" s="102"/>
      <c r="LWN73" s="102"/>
      <c r="LWO73" s="102"/>
      <c r="LWP73" s="102"/>
      <c r="LWQ73" s="102"/>
      <c r="LWR73" s="102"/>
      <c r="LWS73" s="102"/>
      <c r="LWT73" s="102"/>
      <c r="LWU73" s="102"/>
      <c r="LWV73" s="102"/>
      <c r="LWW73" s="102"/>
      <c r="LWX73" s="102"/>
      <c r="LWY73" s="102"/>
      <c r="LWZ73" s="102"/>
      <c r="LXA73" s="102"/>
      <c r="LXB73" s="102"/>
      <c r="LXC73" s="102"/>
      <c r="LXD73" s="102"/>
      <c r="LXE73" s="102"/>
      <c r="LXF73" s="102"/>
      <c r="LXG73" s="102"/>
      <c r="LXH73" s="102"/>
      <c r="LXI73" s="102"/>
      <c r="LXJ73" s="102"/>
      <c r="LXK73" s="102"/>
      <c r="LXL73" s="102"/>
      <c r="LXM73" s="102"/>
      <c r="LXN73" s="102"/>
      <c r="LXO73" s="102"/>
      <c r="LXP73" s="102"/>
      <c r="LXQ73" s="102"/>
      <c r="LXR73" s="102"/>
      <c r="LXS73" s="102"/>
      <c r="LXT73" s="102"/>
      <c r="LXU73" s="102"/>
      <c r="LXV73" s="102"/>
      <c r="LXW73" s="102"/>
      <c r="LXX73" s="102"/>
      <c r="LXY73" s="102"/>
      <c r="LXZ73" s="102"/>
      <c r="LYA73" s="102"/>
      <c r="LYB73" s="102"/>
      <c r="LYC73" s="102"/>
      <c r="LYD73" s="102"/>
      <c r="LYE73" s="102"/>
      <c r="LYF73" s="102"/>
      <c r="LYG73" s="102"/>
      <c r="LYH73" s="102"/>
      <c r="LYI73" s="102"/>
      <c r="LYJ73" s="102"/>
      <c r="LYK73" s="102"/>
      <c r="LYL73" s="102"/>
      <c r="LYM73" s="102"/>
      <c r="LYN73" s="102"/>
      <c r="LYO73" s="102"/>
      <c r="LYP73" s="102"/>
      <c r="LYQ73" s="102"/>
      <c r="LYR73" s="102"/>
      <c r="LYS73" s="102"/>
      <c r="LYT73" s="102"/>
      <c r="LYU73" s="102"/>
      <c r="LYV73" s="102"/>
      <c r="LYW73" s="102"/>
      <c r="LYX73" s="102"/>
      <c r="LYY73" s="102"/>
      <c r="LYZ73" s="102"/>
      <c r="LZA73" s="102"/>
      <c r="LZB73" s="102"/>
      <c r="LZC73" s="102"/>
      <c r="LZD73" s="102"/>
      <c r="LZE73" s="102"/>
      <c r="LZF73" s="102"/>
      <c r="LZG73" s="102"/>
      <c r="LZH73" s="102"/>
      <c r="LZI73" s="102"/>
      <c r="LZJ73" s="102"/>
      <c r="LZK73" s="102"/>
      <c r="LZL73" s="102"/>
      <c r="LZM73" s="102"/>
      <c r="LZN73" s="102"/>
      <c r="LZO73" s="102"/>
      <c r="LZP73" s="102"/>
      <c r="LZQ73" s="102"/>
      <c r="LZR73" s="102"/>
      <c r="LZS73" s="102"/>
      <c r="LZT73" s="102"/>
      <c r="LZU73" s="102"/>
      <c r="LZV73" s="102"/>
      <c r="LZW73" s="102"/>
      <c r="LZX73" s="102"/>
      <c r="LZY73" s="102"/>
      <c r="LZZ73" s="102"/>
      <c r="MAA73" s="102"/>
      <c r="MAB73" s="102"/>
      <c r="MAC73" s="102"/>
      <c r="MAD73" s="102"/>
      <c r="MAE73" s="102"/>
      <c r="MAF73" s="102"/>
      <c r="MAG73" s="102"/>
      <c r="MAH73" s="102"/>
      <c r="MAI73" s="102"/>
      <c r="MAJ73" s="102"/>
      <c r="MAK73" s="102"/>
      <c r="MAL73" s="102"/>
      <c r="MAM73" s="102"/>
      <c r="MAN73" s="102"/>
      <c r="MAO73" s="102"/>
      <c r="MAP73" s="102"/>
      <c r="MAQ73" s="102"/>
      <c r="MAR73" s="102"/>
      <c r="MAS73" s="102"/>
      <c r="MAT73" s="102"/>
      <c r="MAU73" s="102"/>
      <c r="MAV73" s="102"/>
      <c r="MAW73" s="102"/>
      <c r="MAX73" s="102"/>
      <c r="MAY73" s="102"/>
      <c r="MAZ73" s="102"/>
      <c r="MBA73" s="102"/>
      <c r="MBB73" s="102"/>
      <c r="MBC73" s="102"/>
      <c r="MBD73" s="102"/>
      <c r="MBE73" s="102"/>
      <c r="MBF73" s="102"/>
      <c r="MBG73" s="102"/>
      <c r="MBH73" s="102"/>
      <c r="MBI73" s="102"/>
      <c r="MBJ73" s="102"/>
      <c r="MBK73" s="102"/>
      <c r="MBL73" s="102"/>
      <c r="MBM73" s="102"/>
      <c r="MBN73" s="102"/>
      <c r="MBO73" s="102"/>
      <c r="MBP73" s="102"/>
      <c r="MBQ73" s="102"/>
      <c r="MBR73" s="102"/>
      <c r="MBS73" s="102"/>
      <c r="MBT73" s="102"/>
      <c r="MBU73" s="102"/>
      <c r="MBV73" s="102"/>
      <c r="MBW73" s="102"/>
      <c r="MBX73" s="102"/>
      <c r="MBY73" s="102"/>
      <c r="MBZ73" s="102"/>
      <c r="MCA73" s="102"/>
      <c r="MCB73" s="102"/>
      <c r="MCC73" s="102"/>
      <c r="MCD73" s="102"/>
      <c r="MCE73" s="102"/>
      <c r="MCF73" s="102"/>
      <c r="MCG73" s="102"/>
      <c r="MCH73" s="102"/>
      <c r="MCI73" s="102"/>
      <c r="MCJ73" s="102"/>
      <c r="MCK73" s="102"/>
      <c r="MCL73" s="102"/>
      <c r="MCM73" s="102"/>
      <c r="MCN73" s="102"/>
      <c r="MCO73" s="102"/>
      <c r="MCP73" s="102"/>
      <c r="MCQ73" s="102"/>
      <c r="MCR73" s="102"/>
      <c r="MCS73" s="102"/>
      <c r="MCT73" s="102"/>
      <c r="MCU73" s="102"/>
      <c r="MCV73" s="102"/>
      <c r="MCW73" s="102"/>
      <c r="MCX73" s="102"/>
      <c r="MCY73" s="102"/>
      <c r="MCZ73" s="102"/>
      <c r="MDA73" s="102"/>
      <c r="MDB73" s="102"/>
      <c r="MDC73" s="102"/>
      <c r="MDD73" s="102"/>
      <c r="MDE73" s="102"/>
      <c r="MDF73" s="102"/>
      <c r="MDG73" s="102"/>
      <c r="MDH73" s="102"/>
      <c r="MDI73" s="102"/>
      <c r="MDJ73" s="102"/>
      <c r="MDK73" s="102"/>
      <c r="MDL73" s="102"/>
      <c r="MDM73" s="102"/>
      <c r="MDN73" s="102"/>
      <c r="MDO73" s="102"/>
      <c r="MDP73" s="102"/>
      <c r="MDQ73" s="102"/>
      <c r="MDR73" s="102"/>
      <c r="MDS73" s="102"/>
      <c r="MDT73" s="102"/>
      <c r="MDU73" s="102"/>
      <c r="MDV73" s="102"/>
      <c r="MDW73" s="102"/>
      <c r="MDX73" s="102"/>
      <c r="MDY73" s="102"/>
      <c r="MDZ73" s="102"/>
      <c r="MEA73" s="102"/>
      <c r="MEB73" s="102"/>
      <c r="MEC73" s="102"/>
      <c r="MED73" s="102"/>
      <c r="MEE73" s="102"/>
      <c r="MEF73" s="102"/>
      <c r="MEG73" s="102"/>
      <c r="MEH73" s="102"/>
      <c r="MEI73" s="102"/>
      <c r="MEJ73" s="102"/>
      <c r="MEK73" s="102"/>
      <c r="MEL73" s="102"/>
      <c r="MEM73" s="102"/>
      <c r="MEN73" s="102"/>
      <c r="MEO73" s="102"/>
      <c r="MEP73" s="102"/>
      <c r="MEQ73" s="102"/>
      <c r="MER73" s="102"/>
      <c r="MES73" s="102"/>
      <c r="MET73" s="102"/>
      <c r="MEU73" s="102"/>
      <c r="MEV73" s="102"/>
      <c r="MEW73" s="102"/>
      <c r="MEX73" s="102"/>
      <c r="MEY73" s="102"/>
      <c r="MEZ73" s="102"/>
      <c r="MFA73" s="102"/>
      <c r="MFB73" s="102"/>
      <c r="MFC73" s="102"/>
      <c r="MFD73" s="102"/>
      <c r="MFE73" s="102"/>
      <c r="MFF73" s="102"/>
      <c r="MFG73" s="102"/>
      <c r="MFH73" s="102"/>
      <c r="MFI73" s="102"/>
      <c r="MFJ73" s="102"/>
      <c r="MFK73" s="102"/>
      <c r="MFL73" s="102"/>
      <c r="MFM73" s="102"/>
      <c r="MFN73" s="102"/>
      <c r="MFO73" s="102"/>
      <c r="MFP73" s="102"/>
      <c r="MFQ73" s="102"/>
      <c r="MFR73" s="102"/>
      <c r="MFS73" s="102"/>
      <c r="MFT73" s="102"/>
      <c r="MFU73" s="102"/>
      <c r="MFV73" s="102"/>
      <c r="MFW73" s="102"/>
      <c r="MFX73" s="102"/>
      <c r="MFY73" s="102"/>
      <c r="MFZ73" s="102"/>
      <c r="MGA73" s="102"/>
      <c r="MGB73" s="102"/>
      <c r="MGC73" s="102"/>
      <c r="MGD73" s="102"/>
      <c r="MGE73" s="102"/>
      <c r="MGF73" s="102"/>
      <c r="MGG73" s="102"/>
      <c r="MGH73" s="102"/>
      <c r="MGI73" s="102"/>
      <c r="MGJ73" s="102"/>
      <c r="MGK73" s="102"/>
      <c r="MGL73" s="102"/>
      <c r="MGM73" s="102"/>
      <c r="MGN73" s="102"/>
      <c r="MGO73" s="102"/>
      <c r="MGP73" s="102"/>
      <c r="MGQ73" s="102"/>
      <c r="MGR73" s="102"/>
      <c r="MGS73" s="102"/>
      <c r="MGT73" s="102"/>
      <c r="MGU73" s="102"/>
      <c r="MGV73" s="102"/>
      <c r="MGW73" s="102"/>
      <c r="MGX73" s="102"/>
      <c r="MGY73" s="102"/>
      <c r="MGZ73" s="102"/>
      <c r="MHA73" s="102"/>
      <c r="MHB73" s="102"/>
      <c r="MHC73" s="102"/>
      <c r="MHD73" s="102"/>
      <c r="MHE73" s="102"/>
      <c r="MHF73" s="102"/>
      <c r="MHG73" s="102"/>
      <c r="MHH73" s="102"/>
      <c r="MHI73" s="102"/>
      <c r="MHJ73" s="102"/>
      <c r="MHK73" s="102"/>
      <c r="MHL73" s="102"/>
      <c r="MHM73" s="102"/>
      <c r="MHN73" s="102"/>
      <c r="MHO73" s="102"/>
      <c r="MHP73" s="102"/>
      <c r="MHQ73" s="102"/>
      <c r="MHR73" s="102"/>
      <c r="MHS73" s="102"/>
      <c r="MHT73" s="102"/>
      <c r="MHU73" s="102"/>
      <c r="MHV73" s="102"/>
      <c r="MHW73" s="102"/>
      <c r="MHX73" s="102"/>
      <c r="MHY73" s="102"/>
      <c r="MHZ73" s="102"/>
      <c r="MIA73" s="102"/>
      <c r="MIB73" s="102"/>
      <c r="MIC73" s="102"/>
      <c r="MID73" s="102"/>
      <c r="MIE73" s="102"/>
      <c r="MIF73" s="102"/>
      <c r="MIG73" s="102"/>
      <c r="MIH73" s="102"/>
      <c r="MII73" s="102"/>
      <c r="MIJ73" s="102"/>
      <c r="MIK73" s="102"/>
      <c r="MIL73" s="102"/>
      <c r="MIM73" s="102"/>
      <c r="MIN73" s="102"/>
      <c r="MIO73" s="102"/>
      <c r="MIP73" s="102"/>
      <c r="MIQ73" s="102"/>
      <c r="MIR73" s="102"/>
      <c r="MIS73" s="102"/>
      <c r="MIT73" s="102"/>
      <c r="MIU73" s="102"/>
      <c r="MIV73" s="102"/>
      <c r="MIW73" s="102"/>
      <c r="MIX73" s="102"/>
      <c r="MIY73" s="102"/>
      <c r="MIZ73" s="102"/>
      <c r="MJA73" s="102"/>
      <c r="MJB73" s="102"/>
      <c r="MJC73" s="102"/>
      <c r="MJD73" s="102"/>
      <c r="MJE73" s="102"/>
      <c r="MJF73" s="102"/>
      <c r="MJG73" s="102"/>
      <c r="MJH73" s="102"/>
      <c r="MJI73" s="102"/>
      <c r="MJJ73" s="102"/>
      <c r="MJK73" s="102"/>
      <c r="MJL73" s="102"/>
      <c r="MJM73" s="102"/>
      <c r="MJN73" s="102"/>
      <c r="MJO73" s="102"/>
      <c r="MJP73" s="102"/>
      <c r="MJQ73" s="102"/>
      <c r="MJR73" s="102"/>
      <c r="MJS73" s="102"/>
      <c r="MJT73" s="102"/>
      <c r="MJU73" s="102"/>
      <c r="MJV73" s="102"/>
      <c r="MJW73" s="102"/>
      <c r="MJX73" s="102"/>
      <c r="MJY73" s="102"/>
      <c r="MJZ73" s="102"/>
      <c r="MKA73" s="102"/>
      <c r="MKB73" s="102"/>
      <c r="MKC73" s="102"/>
      <c r="MKD73" s="102"/>
      <c r="MKE73" s="102"/>
      <c r="MKF73" s="102"/>
      <c r="MKG73" s="102"/>
      <c r="MKH73" s="102"/>
      <c r="MKI73" s="102"/>
      <c r="MKJ73" s="102"/>
      <c r="MKK73" s="102"/>
      <c r="MKL73" s="102"/>
      <c r="MKM73" s="102"/>
      <c r="MKN73" s="102"/>
      <c r="MKO73" s="102"/>
      <c r="MKP73" s="102"/>
      <c r="MKQ73" s="102"/>
      <c r="MKR73" s="102"/>
      <c r="MKS73" s="102"/>
      <c r="MKT73" s="102"/>
      <c r="MKU73" s="102"/>
      <c r="MKV73" s="102"/>
      <c r="MKW73" s="102"/>
      <c r="MKX73" s="102"/>
      <c r="MKY73" s="102"/>
      <c r="MKZ73" s="102"/>
      <c r="MLA73" s="102"/>
      <c r="MLB73" s="102"/>
      <c r="MLC73" s="102"/>
      <c r="MLD73" s="102"/>
      <c r="MLE73" s="102"/>
      <c r="MLF73" s="102"/>
      <c r="MLG73" s="102"/>
      <c r="MLH73" s="102"/>
      <c r="MLI73" s="102"/>
      <c r="MLJ73" s="102"/>
      <c r="MLK73" s="102"/>
      <c r="MLL73" s="102"/>
      <c r="MLM73" s="102"/>
      <c r="MLN73" s="102"/>
      <c r="MLO73" s="102"/>
      <c r="MLP73" s="102"/>
      <c r="MLQ73" s="102"/>
      <c r="MLR73" s="102"/>
      <c r="MLS73" s="102"/>
      <c r="MLT73" s="102"/>
      <c r="MLU73" s="102"/>
      <c r="MLV73" s="102"/>
      <c r="MLW73" s="102"/>
      <c r="MLX73" s="102"/>
      <c r="MLY73" s="102"/>
      <c r="MLZ73" s="102"/>
      <c r="MMA73" s="102"/>
      <c r="MMB73" s="102"/>
      <c r="MMC73" s="102"/>
      <c r="MMD73" s="102"/>
      <c r="MME73" s="102"/>
      <c r="MMF73" s="102"/>
      <c r="MMG73" s="102"/>
      <c r="MMH73" s="102"/>
      <c r="MMI73" s="102"/>
      <c r="MMJ73" s="102"/>
      <c r="MMK73" s="102"/>
      <c r="MML73" s="102"/>
      <c r="MMM73" s="102"/>
      <c r="MMN73" s="102"/>
      <c r="MMO73" s="102"/>
      <c r="MMP73" s="102"/>
      <c r="MMQ73" s="102"/>
      <c r="MMR73" s="102"/>
      <c r="MMS73" s="102"/>
      <c r="MMT73" s="102"/>
      <c r="MMU73" s="102"/>
      <c r="MMV73" s="102"/>
      <c r="MMW73" s="102"/>
      <c r="MMX73" s="102"/>
      <c r="MMY73" s="102"/>
      <c r="MMZ73" s="102"/>
      <c r="MNA73" s="102"/>
      <c r="MNB73" s="102"/>
      <c r="MNC73" s="102"/>
      <c r="MND73" s="102"/>
      <c r="MNE73" s="102"/>
      <c r="MNF73" s="102"/>
      <c r="MNG73" s="102"/>
      <c r="MNH73" s="102"/>
      <c r="MNI73" s="102"/>
      <c r="MNJ73" s="102"/>
      <c r="MNK73" s="102"/>
      <c r="MNL73" s="102"/>
      <c r="MNM73" s="102"/>
      <c r="MNN73" s="102"/>
      <c r="MNO73" s="102"/>
      <c r="MNP73" s="102"/>
      <c r="MNQ73" s="102"/>
      <c r="MNR73" s="102"/>
      <c r="MNS73" s="102"/>
      <c r="MNT73" s="102"/>
      <c r="MNU73" s="102"/>
      <c r="MNV73" s="102"/>
      <c r="MNW73" s="102"/>
      <c r="MNX73" s="102"/>
      <c r="MNY73" s="102"/>
      <c r="MNZ73" s="102"/>
      <c r="MOA73" s="102"/>
      <c r="MOB73" s="102"/>
      <c r="MOC73" s="102"/>
      <c r="MOD73" s="102"/>
      <c r="MOE73" s="102"/>
      <c r="MOF73" s="102"/>
      <c r="MOG73" s="102"/>
      <c r="MOH73" s="102"/>
      <c r="MOI73" s="102"/>
      <c r="MOJ73" s="102"/>
      <c r="MOK73" s="102"/>
      <c r="MOL73" s="102"/>
      <c r="MOM73" s="102"/>
      <c r="MON73" s="102"/>
      <c r="MOO73" s="102"/>
      <c r="MOP73" s="102"/>
      <c r="MOQ73" s="102"/>
      <c r="MOR73" s="102"/>
      <c r="MOS73" s="102"/>
      <c r="MOT73" s="102"/>
      <c r="MOU73" s="102"/>
      <c r="MOV73" s="102"/>
      <c r="MOW73" s="102"/>
      <c r="MOX73" s="102"/>
      <c r="MOY73" s="102"/>
      <c r="MOZ73" s="102"/>
      <c r="MPA73" s="102"/>
      <c r="MPB73" s="102"/>
      <c r="MPC73" s="102"/>
      <c r="MPD73" s="102"/>
      <c r="MPE73" s="102"/>
      <c r="MPF73" s="102"/>
      <c r="MPG73" s="102"/>
      <c r="MPH73" s="102"/>
      <c r="MPI73" s="102"/>
      <c r="MPJ73" s="102"/>
      <c r="MPK73" s="102"/>
      <c r="MPL73" s="102"/>
      <c r="MPM73" s="102"/>
      <c r="MPN73" s="102"/>
      <c r="MPO73" s="102"/>
      <c r="MPP73" s="102"/>
      <c r="MPQ73" s="102"/>
      <c r="MPR73" s="102"/>
      <c r="MPS73" s="102"/>
      <c r="MPT73" s="102"/>
      <c r="MPU73" s="102"/>
      <c r="MPV73" s="102"/>
      <c r="MPW73" s="102"/>
      <c r="MPX73" s="102"/>
      <c r="MPY73" s="102"/>
      <c r="MPZ73" s="102"/>
      <c r="MQA73" s="102"/>
      <c r="MQB73" s="102"/>
      <c r="MQC73" s="102"/>
      <c r="MQD73" s="102"/>
      <c r="MQE73" s="102"/>
      <c r="MQF73" s="102"/>
      <c r="MQG73" s="102"/>
      <c r="MQH73" s="102"/>
      <c r="MQI73" s="102"/>
      <c r="MQJ73" s="102"/>
      <c r="MQK73" s="102"/>
      <c r="MQL73" s="102"/>
      <c r="MQM73" s="102"/>
      <c r="MQN73" s="102"/>
      <c r="MQO73" s="102"/>
      <c r="MQP73" s="102"/>
      <c r="MQQ73" s="102"/>
      <c r="MQR73" s="102"/>
      <c r="MQS73" s="102"/>
      <c r="MQT73" s="102"/>
      <c r="MQU73" s="102"/>
      <c r="MQV73" s="102"/>
      <c r="MQW73" s="102"/>
      <c r="MQX73" s="102"/>
      <c r="MQY73" s="102"/>
      <c r="MQZ73" s="102"/>
      <c r="MRA73" s="102"/>
      <c r="MRB73" s="102"/>
      <c r="MRC73" s="102"/>
      <c r="MRD73" s="102"/>
      <c r="MRE73" s="102"/>
      <c r="MRF73" s="102"/>
      <c r="MRG73" s="102"/>
      <c r="MRH73" s="102"/>
      <c r="MRI73" s="102"/>
      <c r="MRJ73" s="102"/>
      <c r="MRK73" s="102"/>
      <c r="MRL73" s="102"/>
      <c r="MRM73" s="102"/>
      <c r="MRN73" s="102"/>
      <c r="MRO73" s="102"/>
      <c r="MRP73" s="102"/>
      <c r="MRQ73" s="102"/>
      <c r="MRR73" s="102"/>
      <c r="MRS73" s="102"/>
      <c r="MRT73" s="102"/>
      <c r="MRU73" s="102"/>
      <c r="MRV73" s="102"/>
      <c r="MRW73" s="102"/>
      <c r="MRX73" s="102"/>
      <c r="MRY73" s="102"/>
      <c r="MRZ73" s="102"/>
      <c r="MSA73" s="102"/>
      <c r="MSB73" s="102"/>
      <c r="MSC73" s="102"/>
      <c r="MSD73" s="102"/>
      <c r="MSE73" s="102"/>
      <c r="MSF73" s="102"/>
      <c r="MSG73" s="102"/>
      <c r="MSH73" s="102"/>
      <c r="MSI73" s="102"/>
      <c r="MSJ73" s="102"/>
      <c r="MSK73" s="102"/>
      <c r="MSL73" s="102"/>
      <c r="MSM73" s="102"/>
      <c r="MSN73" s="102"/>
      <c r="MSO73" s="102"/>
      <c r="MSP73" s="102"/>
      <c r="MSQ73" s="102"/>
      <c r="MSR73" s="102"/>
      <c r="MSS73" s="102"/>
      <c r="MST73" s="102"/>
      <c r="MSU73" s="102"/>
      <c r="MSV73" s="102"/>
      <c r="MSW73" s="102"/>
      <c r="MSX73" s="102"/>
      <c r="MSY73" s="102"/>
      <c r="MSZ73" s="102"/>
      <c r="MTA73" s="102"/>
      <c r="MTB73" s="102"/>
      <c r="MTC73" s="102"/>
      <c r="MTD73" s="102"/>
      <c r="MTE73" s="102"/>
      <c r="MTF73" s="102"/>
      <c r="MTG73" s="102"/>
      <c r="MTH73" s="102"/>
      <c r="MTI73" s="102"/>
      <c r="MTJ73" s="102"/>
      <c r="MTK73" s="102"/>
      <c r="MTL73" s="102"/>
      <c r="MTM73" s="102"/>
      <c r="MTN73" s="102"/>
      <c r="MTO73" s="102"/>
      <c r="MTP73" s="102"/>
      <c r="MTQ73" s="102"/>
      <c r="MTR73" s="102"/>
      <c r="MTS73" s="102"/>
      <c r="MTT73" s="102"/>
      <c r="MTU73" s="102"/>
      <c r="MTV73" s="102"/>
      <c r="MTW73" s="102"/>
      <c r="MTX73" s="102"/>
      <c r="MTY73" s="102"/>
      <c r="MTZ73" s="102"/>
      <c r="MUA73" s="102"/>
      <c r="MUB73" s="102"/>
      <c r="MUC73" s="102"/>
      <c r="MUD73" s="102"/>
      <c r="MUE73" s="102"/>
      <c r="MUF73" s="102"/>
      <c r="MUG73" s="102"/>
      <c r="MUH73" s="102"/>
      <c r="MUI73" s="102"/>
      <c r="MUJ73" s="102"/>
      <c r="MUK73" s="102"/>
      <c r="MUL73" s="102"/>
      <c r="MUM73" s="102"/>
      <c r="MUN73" s="102"/>
      <c r="MUO73" s="102"/>
      <c r="MUP73" s="102"/>
      <c r="MUQ73" s="102"/>
      <c r="MUR73" s="102"/>
      <c r="MUS73" s="102"/>
      <c r="MUT73" s="102"/>
      <c r="MUU73" s="102"/>
      <c r="MUV73" s="102"/>
      <c r="MUW73" s="102"/>
      <c r="MUX73" s="102"/>
      <c r="MUY73" s="102"/>
      <c r="MUZ73" s="102"/>
      <c r="MVA73" s="102"/>
      <c r="MVB73" s="102"/>
      <c r="MVC73" s="102"/>
      <c r="MVD73" s="102"/>
      <c r="MVE73" s="102"/>
      <c r="MVF73" s="102"/>
      <c r="MVG73" s="102"/>
      <c r="MVH73" s="102"/>
      <c r="MVI73" s="102"/>
      <c r="MVJ73" s="102"/>
      <c r="MVK73" s="102"/>
      <c r="MVL73" s="102"/>
      <c r="MVM73" s="102"/>
      <c r="MVN73" s="102"/>
      <c r="MVO73" s="102"/>
      <c r="MVP73" s="102"/>
      <c r="MVQ73" s="102"/>
      <c r="MVR73" s="102"/>
      <c r="MVS73" s="102"/>
      <c r="MVT73" s="102"/>
      <c r="MVU73" s="102"/>
      <c r="MVV73" s="102"/>
      <c r="MVW73" s="102"/>
      <c r="MVX73" s="102"/>
      <c r="MVY73" s="102"/>
      <c r="MVZ73" s="102"/>
      <c r="MWA73" s="102"/>
      <c r="MWB73" s="102"/>
      <c r="MWC73" s="102"/>
      <c r="MWD73" s="102"/>
      <c r="MWE73" s="102"/>
      <c r="MWF73" s="102"/>
      <c r="MWG73" s="102"/>
      <c r="MWH73" s="102"/>
      <c r="MWI73" s="102"/>
      <c r="MWJ73" s="102"/>
      <c r="MWK73" s="102"/>
      <c r="MWL73" s="102"/>
      <c r="MWM73" s="102"/>
      <c r="MWN73" s="102"/>
      <c r="MWO73" s="102"/>
      <c r="MWP73" s="102"/>
      <c r="MWQ73" s="102"/>
      <c r="MWR73" s="102"/>
      <c r="MWS73" s="102"/>
      <c r="MWT73" s="102"/>
      <c r="MWU73" s="102"/>
      <c r="MWV73" s="102"/>
      <c r="MWW73" s="102"/>
      <c r="MWX73" s="102"/>
      <c r="MWY73" s="102"/>
      <c r="MWZ73" s="102"/>
      <c r="MXA73" s="102"/>
      <c r="MXB73" s="102"/>
      <c r="MXC73" s="102"/>
      <c r="MXD73" s="102"/>
      <c r="MXE73" s="102"/>
      <c r="MXF73" s="102"/>
      <c r="MXG73" s="102"/>
      <c r="MXH73" s="102"/>
      <c r="MXI73" s="102"/>
      <c r="MXJ73" s="102"/>
      <c r="MXK73" s="102"/>
      <c r="MXL73" s="102"/>
      <c r="MXM73" s="102"/>
      <c r="MXN73" s="102"/>
      <c r="MXO73" s="102"/>
      <c r="MXP73" s="102"/>
      <c r="MXQ73" s="102"/>
      <c r="MXR73" s="102"/>
      <c r="MXS73" s="102"/>
      <c r="MXT73" s="102"/>
      <c r="MXU73" s="102"/>
      <c r="MXV73" s="102"/>
      <c r="MXW73" s="102"/>
      <c r="MXX73" s="102"/>
      <c r="MXY73" s="102"/>
      <c r="MXZ73" s="102"/>
      <c r="MYA73" s="102"/>
      <c r="MYB73" s="102"/>
      <c r="MYC73" s="102"/>
      <c r="MYD73" s="102"/>
      <c r="MYE73" s="102"/>
      <c r="MYF73" s="102"/>
      <c r="MYG73" s="102"/>
      <c r="MYH73" s="102"/>
      <c r="MYI73" s="102"/>
      <c r="MYJ73" s="102"/>
      <c r="MYK73" s="102"/>
      <c r="MYL73" s="102"/>
      <c r="MYM73" s="102"/>
      <c r="MYN73" s="102"/>
      <c r="MYO73" s="102"/>
      <c r="MYP73" s="102"/>
      <c r="MYQ73" s="102"/>
      <c r="MYR73" s="102"/>
      <c r="MYS73" s="102"/>
      <c r="MYT73" s="102"/>
      <c r="MYU73" s="102"/>
      <c r="MYV73" s="102"/>
      <c r="MYW73" s="102"/>
      <c r="MYX73" s="102"/>
      <c r="MYY73" s="102"/>
      <c r="MYZ73" s="102"/>
      <c r="MZA73" s="102"/>
      <c r="MZB73" s="102"/>
      <c r="MZC73" s="102"/>
      <c r="MZD73" s="102"/>
      <c r="MZE73" s="102"/>
      <c r="MZF73" s="102"/>
      <c r="MZG73" s="102"/>
      <c r="MZH73" s="102"/>
      <c r="MZI73" s="102"/>
      <c r="MZJ73" s="102"/>
      <c r="MZK73" s="102"/>
      <c r="MZL73" s="102"/>
      <c r="MZM73" s="102"/>
      <c r="MZN73" s="102"/>
      <c r="MZO73" s="102"/>
      <c r="MZP73" s="102"/>
      <c r="MZQ73" s="102"/>
      <c r="MZR73" s="102"/>
      <c r="MZS73" s="102"/>
      <c r="MZT73" s="102"/>
      <c r="MZU73" s="102"/>
      <c r="MZV73" s="102"/>
      <c r="MZW73" s="102"/>
      <c r="MZX73" s="102"/>
      <c r="MZY73" s="102"/>
      <c r="MZZ73" s="102"/>
      <c r="NAA73" s="102"/>
      <c r="NAB73" s="102"/>
      <c r="NAC73" s="102"/>
      <c r="NAD73" s="102"/>
      <c r="NAE73" s="102"/>
      <c r="NAF73" s="102"/>
      <c r="NAG73" s="102"/>
      <c r="NAH73" s="102"/>
      <c r="NAI73" s="102"/>
      <c r="NAJ73" s="102"/>
      <c r="NAK73" s="102"/>
      <c r="NAL73" s="102"/>
      <c r="NAM73" s="102"/>
      <c r="NAN73" s="102"/>
      <c r="NAO73" s="102"/>
      <c r="NAP73" s="102"/>
      <c r="NAQ73" s="102"/>
      <c r="NAR73" s="102"/>
      <c r="NAS73" s="102"/>
      <c r="NAT73" s="102"/>
      <c r="NAU73" s="102"/>
      <c r="NAV73" s="102"/>
      <c r="NAW73" s="102"/>
      <c r="NAX73" s="102"/>
      <c r="NAY73" s="102"/>
      <c r="NAZ73" s="102"/>
      <c r="NBA73" s="102"/>
      <c r="NBB73" s="102"/>
      <c r="NBC73" s="102"/>
      <c r="NBD73" s="102"/>
      <c r="NBE73" s="102"/>
      <c r="NBF73" s="102"/>
      <c r="NBG73" s="102"/>
      <c r="NBH73" s="102"/>
      <c r="NBI73" s="102"/>
      <c r="NBJ73" s="102"/>
      <c r="NBK73" s="102"/>
      <c r="NBL73" s="102"/>
      <c r="NBM73" s="102"/>
      <c r="NBN73" s="102"/>
      <c r="NBO73" s="102"/>
      <c r="NBP73" s="102"/>
      <c r="NBQ73" s="102"/>
      <c r="NBR73" s="102"/>
      <c r="NBS73" s="102"/>
      <c r="NBT73" s="102"/>
      <c r="NBU73" s="102"/>
      <c r="NBV73" s="102"/>
      <c r="NBW73" s="102"/>
      <c r="NBX73" s="102"/>
      <c r="NBY73" s="102"/>
      <c r="NBZ73" s="102"/>
      <c r="NCA73" s="102"/>
      <c r="NCB73" s="102"/>
      <c r="NCC73" s="102"/>
      <c r="NCD73" s="102"/>
      <c r="NCE73" s="102"/>
      <c r="NCF73" s="102"/>
      <c r="NCG73" s="102"/>
      <c r="NCH73" s="102"/>
      <c r="NCI73" s="102"/>
      <c r="NCJ73" s="102"/>
      <c r="NCK73" s="102"/>
      <c r="NCL73" s="102"/>
      <c r="NCM73" s="102"/>
      <c r="NCN73" s="102"/>
      <c r="NCO73" s="102"/>
      <c r="NCP73" s="102"/>
      <c r="NCQ73" s="102"/>
      <c r="NCR73" s="102"/>
      <c r="NCS73" s="102"/>
      <c r="NCT73" s="102"/>
      <c r="NCU73" s="102"/>
      <c r="NCV73" s="102"/>
      <c r="NCW73" s="102"/>
      <c r="NCX73" s="102"/>
      <c r="NCY73" s="102"/>
      <c r="NCZ73" s="102"/>
      <c r="NDA73" s="102"/>
      <c r="NDB73" s="102"/>
      <c r="NDC73" s="102"/>
      <c r="NDD73" s="102"/>
      <c r="NDE73" s="102"/>
      <c r="NDF73" s="102"/>
      <c r="NDG73" s="102"/>
      <c r="NDH73" s="102"/>
      <c r="NDI73" s="102"/>
      <c r="NDJ73" s="102"/>
      <c r="NDK73" s="102"/>
      <c r="NDL73" s="102"/>
      <c r="NDM73" s="102"/>
      <c r="NDN73" s="102"/>
      <c r="NDO73" s="102"/>
      <c r="NDP73" s="102"/>
      <c r="NDQ73" s="102"/>
      <c r="NDR73" s="102"/>
      <c r="NDS73" s="102"/>
      <c r="NDT73" s="102"/>
      <c r="NDU73" s="102"/>
      <c r="NDV73" s="102"/>
      <c r="NDW73" s="102"/>
      <c r="NDX73" s="102"/>
      <c r="NDY73" s="102"/>
      <c r="NDZ73" s="102"/>
      <c r="NEA73" s="102"/>
      <c r="NEB73" s="102"/>
      <c r="NEC73" s="102"/>
      <c r="NED73" s="102"/>
      <c r="NEE73" s="102"/>
      <c r="NEF73" s="102"/>
      <c r="NEG73" s="102"/>
      <c r="NEH73" s="102"/>
      <c r="NEI73" s="102"/>
      <c r="NEJ73" s="102"/>
      <c r="NEK73" s="102"/>
      <c r="NEL73" s="102"/>
      <c r="NEM73" s="102"/>
      <c r="NEN73" s="102"/>
      <c r="NEO73" s="102"/>
      <c r="NEP73" s="102"/>
      <c r="NEQ73" s="102"/>
      <c r="NER73" s="102"/>
      <c r="NES73" s="102"/>
      <c r="NET73" s="102"/>
      <c r="NEU73" s="102"/>
      <c r="NEV73" s="102"/>
      <c r="NEW73" s="102"/>
      <c r="NEX73" s="102"/>
      <c r="NEY73" s="102"/>
      <c r="NEZ73" s="102"/>
      <c r="NFA73" s="102"/>
      <c r="NFB73" s="102"/>
      <c r="NFC73" s="102"/>
      <c r="NFD73" s="102"/>
      <c r="NFE73" s="102"/>
      <c r="NFF73" s="102"/>
      <c r="NFG73" s="102"/>
      <c r="NFH73" s="102"/>
      <c r="NFI73" s="102"/>
      <c r="NFJ73" s="102"/>
      <c r="NFK73" s="102"/>
      <c r="NFL73" s="102"/>
      <c r="NFM73" s="102"/>
      <c r="NFN73" s="102"/>
      <c r="NFO73" s="102"/>
      <c r="NFP73" s="102"/>
      <c r="NFQ73" s="102"/>
      <c r="NFR73" s="102"/>
      <c r="NFS73" s="102"/>
      <c r="NFT73" s="102"/>
      <c r="NFU73" s="102"/>
      <c r="NFV73" s="102"/>
      <c r="NFW73" s="102"/>
      <c r="NFX73" s="102"/>
      <c r="NFY73" s="102"/>
      <c r="NFZ73" s="102"/>
      <c r="NGA73" s="102"/>
      <c r="NGB73" s="102"/>
      <c r="NGC73" s="102"/>
      <c r="NGD73" s="102"/>
      <c r="NGE73" s="102"/>
      <c r="NGF73" s="102"/>
      <c r="NGG73" s="102"/>
      <c r="NGH73" s="102"/>
      <c r="NGI73" s="102"/>
      <c r="NGJ73" s="102"/>
      <c r="NGK73" s="102"/>
      <c r="NGL73" s="102"/>
      <c r="NGM73" s="102"/>
      <c r="NGN73" s="102"/>
      <c r="NGO73" s="102"/>
      <c r="NGP73" s="102"/>
      <c r="NGQ73" s="102"/>
      <c r="NGR73" s="102"/>
      <c r="NGS73" s="102"/>
      <c r="NGT73" s="102"/>
      <c r="NGU73" s="102"/>
      <c r="NGV73" s="102"/>
      <c r="NGW73" s="102"/>
      <c r="NGX73" s="102"/>
      <c r="NGY73" s="102"/>
      <c r="NGZ73" s="102"/>
      <c r="NHA73" s="102"/>
      <c r="NHB73" s="102"/>
      <c r="NHC73" s="102"/>
      <c r="NHD73" s="102"/>
      <c r="NHE73" s="102"/>
      <c r="NHF73" s="102"/>
      <c r="NHG73" s="102"/>
      <c r="NHH73" s="102"/>
      <c r="NHI73" s="102"/>
      <c r="NHJ73" s="102"/>
      <c r="NHK73" s="102"/>
      <c r="NHL73" s="102"/>
      <c r="NHM73" s="102"/>
      <c r="NHN73" s="102"/>
      <c r="NHO73" s="102"/>
      <c r="NHP73" s="102"/>
      <c r="NHQ73" s="102"/>
      <c r="NHR73" s="102"/>
      <c r="NHS73" s="102"/>
      <c r="NHT73" s="102"/>
      <c r="NHU73" s="102"/>
      <c r="NHV73" s="102"/>
      <c r="NHW73" s="102"/>
      <c r="NHX73" s="102"/>
      <c r="NHY73" s="102"/>
      <c r="NHZ73" s="102"/>
      <c r="NIA73" s="102"/>
      <c r="NIB73" s="102"/>
      <c r="NIC73" s="102"/>
      <c r="NID73" s="102"/>
      <c r="NIE73" s="102"/>
      <c r="NIF73" s="102"/>
      <c r="NIG73" s="102"/>
      <c r="NIH73" s="102"/>
      <c r="NII73" s="102"/>
      <c r="NIJ73" s="102"/>
      <c r="NIK73" s="102"/>
      <c r="NIL73" s="102"/>
      <c r="NIM73" s="102"/>
      <c r="NIN73" s="102"/>
      <c r="NIO73" s="102"/>
      <c r="NIP73" s="102"/>
      <c r="NIQ73" s="102"/>
      <c r="NIR73" s="102"/>
      <c r="NIS73" s="102"/>
      <c r="NIT73" s="102"/>
      <c r="NIU73" s="102"/>
      <c r="NIV73" s="102"/>
      <c r="NIW73" s="102"/>
      <c r="NIX73" s="102"/>
      <c r="NIY73" s="102"/>
      <c r="NIZ73" s="102"/>
      <c r="NJA73" s="102"/>
      <c r="NJB73" s="102"/>
      <c r="NJC73" s="102"/>
      <c r="NJD73" s="102"/>
      <c r="NJE73" s="102"/>
      <c r="NJF73" s="102"/>
      <c r="NJG73" s="102"/>
      <c r="NJH73" s="102"/>
      <c r="NJI73" s="102"/>
      <c r="NJJ73" s="102"/>
      <c r="NJK73" s="102"/>
      <c r="NJL73" s="102"/>
      <c r="NJM73" s="102"/>
      <c r="NJN73" s="102"/>
      <c r="NJO73" s="102"/>
      <c r="NJP73" s="102"/>
      <c r="NJQ73" s="102"/>
      <c r="NJR73" s="102"/>
      <c r="NJS73" s="102"/>
      <c r="NJT73" s="102"/>
      <c r="NJU73" s="102"/>
      <c r="NJV73" s="102"/>
      <c r="NJW73" s="102"/>
      <c r="NJX73" s="102"/>
      <c r="NJY73" s="102"/>
      <c r="NJZ73" s="102"/>
      <c r="NKA73" s="102"/>
      <c r="NKB73" s="102"/>
      <c r="NKC73" s="102"/>
      <c r="NKD73" s="102"/>
      <c r="NKE73" s="102"/>
      <c r="NKF73" s="102"/>
      <c r="NKG73" s="102"/>
      <c r="NKH73" s="102"/>
      <c r="NKI73" s="102"/>
      <c r="NKJ73" s="102"/>
      <c r="NKK73" s="102"/>
      <c r="NKL73" s="102"/>
      <c r="NKM73" s="102"/>
      <c r="NKN73" s="102"/>
      <c r="NKO73" s="102"/>
      <c r="NKP73" s="102"/>
      <c r="NKQ73" s="102"/>
      <c r="NKR73" s="102"/>
      <c r="NKS73" s="102"/>
      <c r="NKT73" s="102"/>
      <c r="NKU73" s="102"/>
      <c r="NKV73" s="102"/>
      <c r="NKW73" s="102"/>
      <c r="NKX73" s="102"/>
      <c r="NKY73" s="102"/>
      <c r="NKZ73" s="102"/>
      <c r="NLA73" s="102"/>
      <c r="NLB73" s="102"/>
      <c r="NLC73" s="102"/>
      <c r="NLD73" s="102"/>
      <c r="NLE73" s="102"/>
      <c r="NLF73" s="102"/>
      <c r="NLG73" s="102"/>
      <c r="NLH73" s="102"/>
      <c r="NLI73" s="102"/>
      <c r="NLJ73" s="102"/>
      <c r="NLK73" s="102"/>
      <c r="NLL73" s="102"/>
      <c r="NLM73" s="102"/>
      <c r="NLN73" s="102"/>
      <c r="NLO73" s="102"/>
      <c r="NLP73" s="102"/>
      <c r="NLQ73" s="102"/>
      <c r="NLR73" s="102"/>
      <c r="NLS73" s="102"/>
      <c r="NLT73" s="102"/>
      <c r="NLU73" s="102"/>
      <c r="NLV73" s="102"/>
      <c r="NLW73" s="102"/>
      <c r="NLX73" s="102"/>
      <c r="NLY73" s="102"/>
      <c r="NLZ73" s="102"/>
      <c r="NMA73" s="102"/>
      <c r="NMB73" s="102"/>
      <c r="NMC73" s="102"/>
      <c r="NMD73" s="102"/>
      <c r="NME73" s="102"/>
      <c r="NMF73" s="102"/>
      <c r="NMG73" s="102"/>
      <c r="NMH73" s="102"/>
      <c r="NMI73" s="102"/>
      <c r="NMJ73" s="102"/>
      <c r="NMK73" s="102"/>
      <c r="NML73" s="102"/>
      <c r="NMM73" s="102"/>
      <c r="NMN73" s="102"/>
      <c r="NMO73" s="102"/>
      <c r="NMP73" s="102"/>
      <c r="NMQ73" s="102"/>
      <c r="NMR73" s="102"/>
      <c r="NMS73" s="102"/>
      <c r="NMT73" s="102"/>
      <c r="NMU73" s="102"/>
      <c r="NMV73" s="102"/>
      <c r="NMW73" s="102"/>
      <c r="NMX73" s="102"/>
      <c r="NMY73" s="102"/>
      <c r="NMZ73" s="102"/>
      <c r="NNA73" s="102"/>
      <c r="NNB73" s="102"/>
      <c r="NNC73" s="102"/>
      <c r="NND73" s="102"/>
      <c r="NNE73" s="102"/>
      <c r="NNF73" s="102"/>
      <c r="NNG73" s="102"/>
      <c r="NNH73" s="102"/>
      <c r="NNI73" s="102"/>
      <c r="NNJ73" s="102"/>
      <c r="NNK73" s="102"/>
      <c r="NNL73" s="102"/>
      <c r="NNM73" s="102"/>
      <c r="NNN73" s="102"/>
      <c r="NNO73" s="102"/>
      <c r="NNP73" s="102"/>
      <c r="NNQ73" s="102"/>
      <c r="NNR73" s="102"/>
      <c r="NNS73" s="102"/>
      <c r="NNT73" s="102"/>
      <c r="NNU73" s="102"/>
      <c r="NNV73" s="102"/>
      <c r="NNW73" s="102"/>
      <c r="NNX73" s="102"/>
      <c r="NNY73" s="102"/>
      <c r="NNZ73" s="102"/>
      <c r="NOA73" s="102"/>
      <c r="NOB73" s="102"/>
      <c r="NOC73" s="102"/>
      <c r="NOD73" s="102"/>
      <c r="NOE73" s="102"/>
      <c r="NOF73" s="102"/>
      <c r="NOG73" s="102"/>
      <c r="NOH73" s="102"/>
      <c r="NOI73" s="102"/>
      <c r="NOJ73" s="102"/>
      <c r="NOK73" s="102"/>
      <c r="NOL73" s="102"/>
      <c r="NOM73" s="102"/>
      <c r="NON73" s="102"/>
      <c r="NOO73" s="102"/>
      <c r="NOP73" s="102"/>
      <c r="NOQ73" s="102"/>
      <c r="NOR73" s="102"/>
      <c r="NOS73" s="102"/>
      <c r="NOT73" s="102"/>
      <c r="NOU73" s="102"/>
      <c r="NOV73" s="102"/>
      <c r="NOW73" s="102"/>
      <c r="NOX73" s="102"/>
      <c r="NOY73" s="102"/>
      <c r="NOZ73" s="102"/>
      <c r="NPA73" s="102"/>
      <c r="NPB73" s="102"/>
      <c r="NPC73" s="102"/>
      <c r="NPD73" s="102"/>
      <c r="NPE73" s="102"/>
      <c r="NPF73" s="102"/>
      <c r="NPG73" s="102"/>
      <c r="NPH73" s="102"/>
      <c r="NPI73" s="102"/>
      <c r="NPJ73" s="102"/>
      <c r="NPK73" s="102"/>
      <c r="NPL73" s="102"/>
      <c r="NPM73" s="102"/>
      <c r="NPN73" s="102"/>
      <c r="NPO73" s="102"/>
      <c r="NPP73" s="102"/>
      <c r="NPQ73" s="102"/>
      <c r="NPR73" s="102"/>
      <c r="NPS73" s="102"/>
      <c r="NPT73" s="102"/>
      <c r="NPU73" s="102"/>
      <c r="NPV73" s="102"/>
      <c r="NPW73" s="102"/>
      <c r="NPX73" s="102"/>
      <c r="NPY73" s="102"/>
      <c r="NPZ73" s="102"/>
      <c r="NQA73" s="102"/>
      <c r="NQB73" s="102"/>
      <c r="NQC73" s="102"/>
      <c r="NQD73" s="102"/>
      <c r="NQE73" s="102"/>
      <c r="NQF73" s="102"/>
      <c r="NQG73" s="102"/>
      <c r="NQH73" s="102"/>
      <c r="NQI73" s="102"/>
      <c r="NQJ73" s="102"/>
      <c r="NQK73" s="102"/>
      <c r="NQL73" s="102"/>
      <c r="NQM73" s="102"/>
      <c r="NQN73" s="102"/>
      <c r="NQO73" s="102"/>
      <c r="NQP73" s="102"/>
      <c r="NQQ73" s="102"/>
      <c r="NQR73" s="102"/>
      <c r="NQS73" s="102"/>
      <c r="NQT73" s="102"/>
      <c r="NQU73" s="102"/>
      <c r="NQV73" s="102"/>
      <c r="NQW73" s="102"/>
      <c r="NQX73" s="102"/>
      <c r="NQY73" s="102"/>
      <c r="NQZ73" s="102"/>
      <c r="NRA73" s="102"/>
      <c r="NRB73" s="102"/>
      <c r="NRC73" s="102"/>
      <c r="NRD73" s="102"/>
      <c r="NRE73" s="102"/>
      <c r="NRF73" s="102"/>
      <c r="NRG73" s="102"/>
      <c r="NRH73" s="102"/>
      <c r="NRI73" s="102"/>
      <c r="NRJ73" s="102"/>
      <c r="NRK73" s="102"/>
      <c r="NRL73" s="102"/>
      <c r="NRM73" s="102"/>
      <c r="NRN73" s="102"/>
      <c r="NRO73" s="102"/>
      <c r="NRP73" s="102"/>
      <c r="NRQ73" s="102"/>
      <c r="NRR73" s="102"/>
      <c r="NRS73" s="102"/>
      <c r="NRT73" s="102"/>
      <c r="NRU73" s="102"/>
      <c r="NRV73" s="102"/>
      <c r="NRW73" s="102"/>
      <c r="NRX73" s="102"/>
      <c r="NRY73" s="102"/>
      <c r="NRZ73" s="102"/>
      <c r="NSA73" s="102"/>
      <c r="NSB73" s="102"/>
      <c r="NSC73" s="102"/>
      <c r="NSD73" s="102"/>
      <c r="NSE73" s="102"/>
      <c r="NSF73" s="102"/>
      <c r="NSG73" s="102"/>
      <c r="NSH73" s="102"/>
      <c r="NSI73" s="102"/>
      <c r="NSJ73" s="102"/>
      <c r="NSK73" s="102"/>
      <c r="NSL73" s="102"/>
      <c r="NSM73" s="102"/>
      <c r="NSN73" s="102"/>
      <c r="NSO73" s="102"/>
      <c r="NSP73" s="102"/>
      <c r="NSQ73" s="102"/>
      <c r="NSR73" s="102"/>
      <c r="NSS73" s="102"/>
      <c r="NST73" s="102"/>
      <c r="NSU73" s="102"/>
      <c r="NSV73" s="102"/>
      <c r="NSW73" s="102"/>
      <c r="NSX73" s="102"/>
      <c r="NSY73" s="102"/>
      <c r="NSZ73" s="102"/>
      <c r="NTA73" s="102"/>
      <c r="NTB73" s="102"/>
      <c r="NTC73" s="102"/>
      <c r="NTD73" s="102"/>
      <c r="NTE73" s="102"/>
      <c r="NTF73" s="102"/>
      <c r="NTG73" s="102"/>
      <c r="NTH73" s="102"/>
      <c r="NTI73" s="102"/>
      <c r="NTJ73" s="102"/>
      <c r="NTK73" s="102"/>
      <c r="NTL73" s="102"/>
      <c r="NTM73" s="102"/>
      <c r="NTN73" s="102"/>
      <c r="NTO73" s="102"/>
      <c r="NTP73" s="102"/>
      <c r="NTQ73" s="102"/>
      <c r="NTR73" s="102"/>
      <c r="NTS73" s="102"/>
      <c r="NTT73" s="102"/>
      <c r="NTU73" s="102"/>
      <c r="NTV73" s="102"/>
      <c r="NTW73" s="102"/>
      <c r="NTX73" s="102"/>
      <c r="NTY73" s="102"/>
      <c r="NTZ73" s="102"/>
      <c r="NUA73" s="102"/>
      <c r="NUB73" s="102"/>
      <c r="NUC73" s="102"/>
      <c r="NUD73" s="102"/>
      <c r="NUE73" s="102"/>
      <c r="NUF73" s="102"/>
      <c r="NUG73" s="102"/>
      <c r="NUH73" s="102"/>
      <c r="NUI73" s="102"/>
      <c r="NUJ73" s="102"/>
      <c r="NUK73" s="102"/>
      <c r="NUL73" s="102"/>
      <c r="NUM73" s="102"/>
      <c r="NUN73" s="102"/>
      <c r="NUO73" s="102"/>
      <c r="NUP73" s="102"/>
      <c r="NUQ73" s="102"/>
      <c r="NUR73" s="102"/>
      <c r="NUS73" s="102"/>
      <c r="NUT73" s="102"/>
      <c r="NUU73" s="102"/>
      <c r="NUV73" s="102"/>
      <c r="NUW73" s="102"/>
      <c r="NUX73" s="102"/>
      <c r="NUY73" s="102"/>
      <c r="NUZ73" s="102"/>
      <c r="NVA73" s="102"/>
      <c r="NVB73" s="102"/>
      <c r="NVC73" s="102"/>
      <c r="NVD73" s="102"/>
      <c r="NVE73" s="102"/>
      <c r="NVF73" s="102"/>
      <c r="NVG73" s="102"/>
      <c r="NVH73" s="102"/>
      <c r="NVI73" s="102"/>
      <c r="NVJ73" s="102"/>
      <c r="NVK73" s="102"/>
      <c r="NVL73" s="102"/>
      <c r="NVM73" s="102"/>
      <c r="NVN73" s="102"/>
      <c r="NVO73" s="102"/>
      <c r="NVP73" s="102"/>
      <c r="NVQ73" s="102"/>
      <c r="NVR73" s="102"/>
      <c r="NVS73" s="102"/>
      <c r="NVT73" s="102"/>
      <c r="NVU73" s="102"/>
      <c r="NVV73" s="102"/>
      <c r="NVW73" s="102"/>
      <c r="NVX73" s="102"/>
      <c r="NVY73" s="102"/>
      <c r="NVZ73" s="102"/>
      <c r="NWA73" s="102"/>
      <c r="NWB73" s="102"/>
      <c r="NWC73" s="102"/>
      <c r="NWD73" s="102"/>
      <c r="NWE73" s="102"/>
      <c r="NWF73" s="102"/>
      <c r="NWG73" s="102"/>
      <c r="NWH73" s="102"/>
      <c r="NWI73" s="102"/>
      <c r="NWJ73" s="102"/>
      <c r="NWK73" s="102"/>
      <c r="NWL73" s="102"/>
      <c r="NWM73" s="102"/>
      <c r="NWN73" s="102"/>
      <c r="NWO73" s="102"/>
      <c r="NWP73" s="102"/>
      <c r="NWQ73" s="102"/>
      <c r="NWR73" s="102"/>
      <c r="NWS73" s="102"/>
      <c r="NWT73" s="102"/>
      <c r="NWU73" s="102"/>
      <c r="NWV73" s="102"/>
      <c r="NWW73" s="102"/>
      <c r="NWX73" s="102"/>
      <c r="NWY73" s="102"/>
      <c r="NWZ73" s="102"/>
      <c r="NXA73" s="102"/>
      <c r="NXB73" s="102"/>
      <c r="NXC73" s="102"/>
      <c r="NXD73" s="102"/>
      <c r="NXE73" s="102"/>
      <c r="NXF73" s="102"/>
      <c r="NXG73" s="102"/>
      <c r="NXH73" s="102"/>
      <c r="NXI73" s="102"/>
      <c r="NXJ73" s="102"/>
      <c r="NXK73" s="102"/>
      <c r="NXL73" s="102"/>
      <c r="NXM73" s="102"/>
      <c r="NXN73" s="102"/>
      <c r="NXO73" s="102"/>
      <c r="NXP73" s="102"/>
      <c r="NXQ73" s="102"/>
      <c r="NXR73" s="102"/>
      <c r="NXS73" s="102"/>
      <c r="NXT73" s="102"/>
      <c r="NXU73" s="102"/>
      <c r="NXV73" s="102"/>
      <c r="NXW73" s="102"/>
      <c r="NXX73" s="102"/>
      <c r="NXY73" s="102"/>
      <c r="NXZ73" s="102"/>
      <c r="NYA73" s="102"/>
      <c r="NYB73" s="102"/>
      <c r="NYC73" s="102"/>
      <c r="NYD73" s="102"/>
      <c r="NYE73" s="102"/>
      <c r="NYF73" s="102"/>
      <c r="NYG73" s="102"/>
      <c r="NYH73" s="102"/>
      <c r="NYI73" s="102"/>
      <c r="NYJ73" s="102"/>
      <c r="NYK73" s="102"/>
      <c r="NYL73" s="102"/>
      <c r="NYM73" s="102"/>
      <c r="NYN73" s="102"/>
      <c r="NYO73" s="102"/>
      <c r="NYP73" s="102"/>
      <c r="NYQ73" s="102"/>
      <c r="NYR73" s="102"/>
      <c r="NYS73" s="102"/>
      <c r="NYT73" s="102"/>
      <c r="NYU73" s="102"/>
      <c r="NYV73" s="102"/>
      <c r="NYW73" s="102"/>
      <c r="NYX73" s="102"/>
      <c r="NYY73" s="102"/>
      <c r="NYZ73" s="102"/>
      <c r="NZA73" s="102"/>
      <c r="NZB73" s="102"/>
      <c r="NZC73" s="102"/>
      <c r="NZD73" s="102"/>
      <c r="NZE73" s="102"/>
      <c r="NZF73" s="102"/>
      <c r="NZG73" s="102"/>
      <c r="NZH73" s="102"/>
      <c r="NZI73" s="102"/>
      <c r="NZJ73" s="102"/>
      <c r="NZK73" s="102"/>
      <c r="NZL73" s="102"/>
      <c r="NZM73" s="102"/>
      <c r="NZN73" s="102"/>
      <c r="NZO73" s="102"/>
      <c r="NZP73" s="102"/>
      <c r="NZQ73" s="102"/>
      <c r="NZR73" s="102"/>
      <c r="NZS73" s="102"/>
      <c r="NZT73" s="102"/>
      <c r="NZU73" s="102"/>
      <c r="NZV73" s="102"/>
      <c r="NZW73" s="102"/>
      <c r="NZX73" s="102"/>
      <c r="NZY73" s="102"/>
      <c r="NZZ73" s="102"/>
      <c r="OAA73" s="102"/>
      <c r="OAB73" s="102"/>
      <c r="OAC73" s="102"/>
      <c r="OAD73" s="102"/>
      <c r="OAE73" s="102"/>
      <c r="OAF73" s="102"/>
      <c r="OAG73" s="102"/>
      <c r="OAH73" s="102"/>
      <c r="OAI73" s="102"/>
      <c r="OAJ73" s="102"/>
      <c r="OAK73" s="102"/>
      <c r="OAL73" s="102"/>
      <c r="OAM73" s="102"/>
      <c r="OAN73" s="102"/>
      <c r="OAO73" s="102"/>
      <c r="OAP73" s="102"/>
      <c r="OAQ73" s="102"/>
      <c r="OAR73" s="102"/>
      <c r="OAS73" s="102"/>
      <c r="OAT73" s="102"/>
      <c r="OAU73" s="102"/>
      <c r="OAV73" s="102"/>
      <c r="OAW73" s="102"/>
      <c r="OAX73" s="102"/>
      <c r="OAY73" s="102"/>
      <c r="OAZ73" s="102"/>
      <c r="OBA73" s="102"/>
      <c r="OBB73" s="102"/>
      <c r="OBC73" s="102"/>
      <c r="OBD73" s="102"/>
      <c r="OBE73" s="102"/>
      <c r="OBF73" s="102"/>
      <c r="OBG73" s="102"/>
      <c r="OBH73" s="102"/>
      <c r="OBI73" s="102"/>
      <c r="OBJ73" s="102"/>
      <c r="OBK73" s="102"/>
      <c r="OBL73" s="102"/>
      <c r="OBM73" s="102"/>
      <c r="OBN73" s="102"/>
      <c r="OBO73" s="102"/>
      <c r="OBP73" s="102"/>
      <c r="OBQ73" s="102"/>
      <c r="OBR73" s="102"/>
      <c r="OBS73" s="102"/>
      <c r="OBT73" s="102"/>
      <c r="OBU73" s="102"/>
      <c r="OBV73" s="102"/>
      <c r="OBW73" s="102"/>
      <c r="OBX73" s="102"/>
      <c r="OBY73" s="102"/>
      <c r="OBZ73" s="102"/>
      <c r="OCA73" s="102"/>
      <c r="OCB73" s="102"/>
      <c r="OCC73" s="102"/>
      <c r="OCD73" s="102"/>
      <c r="OCE73" s="102"/>
      <c r="OCF73" s="102"/>
      <c r="OCG73" s="102"/>
      <c r="OCH73" s="102"/>
      <c r="OCI73" s="102"/>
      <c r="OCJ73" s="102"/>
      <c r="OCK73" s="102"/>
      <c r="OCL73" s="102"/>
      <c r="OCM73" s="102"/>
      <c r="OCN73" s="102"/>
      <c r="OCO73" s="102"/>
      <c r="OCP73" s="102"/>
      <c r="OCQ73" s="102"/>
      <c r="OCR73" s="102"/>
      <c r="OCS73" s="102"/>
      <c r="OCT73" s="102"/>
      <c r="OCU73" s="102"/>
      <c r="OCV73" s="102"/>
      <c r="OCW73" s="102"/>
      <c r="OCX73" s="102"/>
      <c r="OCY73" s="102"/>
      <c r="OCZ73" s="102"/>
      <c r="ODA73" s="102"/>
      <c r="ODB73" s="102"/>
      <c r="ODC73" s="102"/>
      <c r="ODD73" s="102"/>
      <c r="ODE73" s="102"/>
      <c r="ODF73" s="102"/>
      <c r="ODG73" s="102"/>
      <c r="ODH73" s="102"/>
      <c r="ODI73" s="102"/>
      <c r="ODJ73" s="102"/>
      <c r="ODK73" s="102"/>
      <c r="ODL73" s="102"/>
      <c r="ODM73" s="102"/>
      <c r="ODN73" s="102"/>
      <c r="ODO73" s="102"/>
      <c r="ODP73" s="102"/>
      <c r="ODQ73" s="102"/>
      <c r="ODR73" s="102"/>
      <c r="ODS73" s="102"/>
      <c r="ODT73" s="102"/>
      <c r="ODU73" s="102"/>
      <c r="ODV73" s="102"/>
      <c r="ODW73" s="102"/>
      <c r="ODX73" s="102"/>
      <c r="ODY73" s="102"/>
      <c r="ODZ73" s="102"/>
      <c r="OEA73" s="102"/>
      <c r="OEB73" s="102"/>
      <c r="OEC73" s="102"/>
      <c r="OED73" s="102"/>
      <c r="OEE73" s="102"/>
      <c r="OEF73" s="102"/>
      <c r="OEG73" s="102"/>
      <c r="OEH73" s="102"/>
      <c r="OEI73" s="102"/>
      <c r="OEJ73" s="102"/>
      <c r="OEK73" s="102"/>
      <c r="OEL73" s="102"/>
      <c r="OEM73" s="102"/>
      <c r="OEN73" s="102"/>
      <c r="OEO73" s="102"/>
      <c r="OEP73" s="102"/>
      <c r="OEQ73" s="102"/>
      <c r="OER73" s="102"/>
      <c r="OES73" s="102"/>
      <c r="OET73" s="102"/>
      <c r="OEU73" s="102"/>
      <c r="OEV73" s="102"/>
      <c r="OEW73" s="102"/>
      <c r="OEX73" s="102"/>
      <c r="OEY73" s="102"/>
      <c r="OEZ73" s="102"/>
      <c r="OFA73" s="102"/>
      <c r="OFB73" s="102"/>
      <c r="OFC73" s="102"/>
      <c r="OFD73" s="102"/>
      <c r="OFE73" s="102"/>
      <c r="OFF73" s="102"/>
      <c r="OFG73" s="102"/>
      <c r="OFH73" s="102"/>
      <c r="OFI73" s="102"/>
      <c r="OFJ73" s="102"/>
      <c r="OFK73" s="102"/>
      <c r="OFL73" s="102"/>
      <c r="OFM73" s="102"/>
      <c r="OFN73" s="102"/>
      <c r="OFO73" s="102"/>
      <c r="OFP73" s="102"/>
      <c r="OFQ73" s="102"/>
      <c r="OFR73" s="102"/>
      <c r="OFS73" s="102"/>
      <c r="OFT73" s="102"/>
      <c r="OFU73" s="102"/>
      <c r="OFV73" s="102"/>
      <c r="OFW73" s="102"/>
      <c r="OFX73" s="102"/>
      <c r="OFY73" s="102"/>
      <c r="OFZ73" s="102"/>
      <c r="OGA73" s="102"/>
      <c r="OGB73" s="102"/>
      <c r="OGC73" s="102"/>
      <c r="OGD73" s="102"/>
      <c r="OGE73" s="102"/>
      <c r="OGF73" s="102"/>
      <c r="OGG73" s="102"/>
      <c r="OGH73" s="102"/>
      <c r="OGI73" s="102"/>
      <c r="OGJ73" s="102"/>
      <c r="OGK73" s="102"/>
      <c r="OGL73" s="102"/>
      <c r="OGM73" s="102"/>
      <c r="OGN73" s="102"/>
      <c r="OGO73" s="102"/>
      <c r="OGP73" s="102"/>
      <c r="OGQ73" s="102"/>
      <c r="OGR73" s="102"/>
      <c r="OGS73" s="102"/>
      <c r="OGT73" s="102"/>
      <c r="OGU73" s="102"/>
      <c r="OGV73" s="102"/>
      <c r="OGW73" s="102"/>
      <c r="OGX73" s="102"/>
      <c r="OGY73" s="102"/>
      <c r="OGZ73" s="102"/>
      <c r="OHA73" s="102"/>
      <c r="OHB73" s="102"/>
      <c r="OHC73" s="102"/>
      <c r="OHD73" s="102"/>
      <c r="OHE73" s="102"/>
      <c r="OHF73" s="102"/>
      <c r="OHG73" s="102"/>
      <c r="OHH73" s="102"/>
      <c r="OHI73" s="102"/>
      <c r="OHJ73" s="102"/>
      <c r="OHK73" s="102"/>
      <c r="OHL73" s="102"/>
      <c r="OHM73" s="102"/>
      <c r="OHN73" s="102"/>
      <c r="OHO73" s="102"/>
      <c r="OHP73" s="102"/>
      <c r="OHQ73" s="102"/>
      <c r="OHR73" s="102"/>
      <c r="OHS73" s="102"/>
      <c r="OHT73" s="102"/>
      <c r="OHU73" s="102"/>
      <c r="OHV73" s="102"/>
      <c r="OHW73" s="102"/>
      <c r="OHX73" s="102"/>
      <c r="OHY73" s="102"/>
      <c r="OHZ73" s="102"/>
      <c r="OIA73" s="102"/>
      <c r="OIB73" s="102"/>
      <c r="OIC73" s="102"/>
      <c r="OID73" s="102"/>
      <c r="OIE73" s="102"/>
      <c r="OIF73" s="102"/>
      <c r="OIG73" s="102"/>
      <c r="OIH73" s="102"/>
      <c r="OII73" s="102"/>
      <c r="OIJ73" s="102"/>
      <c r="OIK73" s="102"/>
      <c r="OIL73" s="102"/>
      <c r="OIM73" s="102"/>
      <c r="OIN73" s="102"/>
      <c r="OIO73" s="102"/>
      <c r="OIP73" s="102"/>
      <c r="OIQ73" s="102"/>
      <c r="OIR73" s="102"/>
      <c r="OIS73" s="102"/>
      <c r="OIT73" s="102"/>
      <c r="OIU73" s="102"/>
      <c r="OIV73" s="102"/>
      <c r="OIW73" s="102"/>
      <c r="OIX73" s="102"/>
      <c r="OIY73" s="102"/>
      <c r="OIZ73" s="102"/>
      <c r="OJA73" s="102"/>
      <c r="OJB73" s="102"/>
      <c r="OJC73" s="102"/>
      <c r="OJD73" s="102"/>
      <c r="OJE73" s="102"/>
      <c r="OJF73" s="102"/>
      <c r="OJG73" s="102"/>
      <c r="OJH73" s="102"/>
      <c r="OJI73" s="102"/>
      <c r="OJJ73" s="102"/>
      <c r="OJK73" s="102"/>
      <c r="OJL73" s="102"/>
      <c r="OJM73" s="102"/>
      <c r="OJN73" s="102"/>
      <c r="OJO73" s="102"/>
      <c r="OJP73" s="102"/>
      <c r="OJQ73" s="102"/>
      <c r="OJR73" s="102"/>
      <c r="OJS73" s="102"/>
      <c r="OJT73" s="102"/>
      <c r="OJU73" s="102"/>
      <c r="OJV73" s="102"/>
      <c r="OJW73" s="102"/>
      <c r="OJX73" s="102"/>
      <c r="OJY73" s="102"/>
      <c r="OJZ73" s="102"/>
      <c r="OKA73" s="102"/>
      <c r="OKB73" s="102"/>
      <c r="OKC73" s="102"/>
      <c r="OKD73" s="102"/>
      <c r="OKE73" s="102"/>
      <c r="OKF73" s="102"/>
      <c r="OKG73" s="102"/>
      <c r="OKH73" s="102"/>
      <c r="OKI73" s="102"/>
      <c r="OKJ73" s="102"/>
      <c r="OKK73" s="102"/>
      <c r="OKL73" s="102"/>
      <c r="OKM73" s="102"/>
      <c r="OKN73" s="102"/>
      <c r="OKO73" s="102"/>
      <c r="OKP73" s="102"/>
      <c r="OKQ73" s="102"/>
      <c r="OKR73" s="102"/>
      <c r="OKS73" s="102"/>
      <c r="OKT73" s="102"/>
      <c r="OKU73" s="102"/>
      <c r="OKV73" s="102"/>
      <c r="OKW73" s="102"/>
      <c r="OKX73" s="102"/>
      <c r="OKY73" s="102"/>
      <c r="OKZ73" s="102"/>
      <c r="OLA73" s="102"/>
      <c r="OLB73" s="102"/>
      <c r="OLC73" s="102"/>
      <c r="OLD73" s="102"/>
      <c r="OLE73" s="102"/>
      <c r="OLF73" s="102"/>
      <c r="OLG73" s="102"/>
      <c r="OLH73" s="102"/>
      <c r="OLI73" s="102"/>
      <c r="OLJ73" s="102"/>
      <c r="OLK73" s="102"/>
      <c r="OLL73" s="102"/>
      <c r="OLM73" s="102"/>
      <c r="OLN73" s="102"/>
      <c r="OLO73" s="102"/>
      <c r="OLP73" s="102"/>
      <c r="OLQ73" s="102"/>
      <c r="OLR73" s="102"/>
      <c r="OLS73" s="102"/>
      <c r="OLT73" s="102"/>
      <c r="OLU73" s="102"/>
      <c r="OLV73" s="102"/>
      <c r="OLW73" s="102"/>
      <c r="OLX73" s="102"/>
      <c r="OLY73" s="102"/>
      <c r="OLZ73" s="102"/>
      <c r="OMA73" s="102"/>
      <c r="OMB73" s="102"/>
      <c r="OMC73" s="102"/>
      <c r="OMD73" s="102"/>
      <c r="OME73" s="102"/>
      <c r="OMF73" s="102"/>
      <c r="OMG73" s="102"/>
      <c r="OMH73" s="102"/>
      <c r="OMI73" s="102"/>
      <c r="OMJ73" s="102"/>
      <c r="OMK73" s="102"/>
      <c r="OML73" s="102"/>
      <c r="OMM73" s="102"/>
      <c r="OMN73" s="102"/>
      <c r="OMO73" s="102"/>
      <c r="OMP73" s="102"/>
      <c r="OMQ73" s="102"/>
      <c r="OMR73" s="102"/>
      <c r="OMS73" s="102"/>
      <c r="OMT73" s="102"/>
      <c r="OMU73" s="102"/>
      <c r="OMV73" s="102"/>
      <c r="OMW73" s="102"/>
      <c r="OMX73" s="102"/>
      <c r="OMY73" s="102"/>
      <c r="OMZ73" s="102"/>
      <c r="ONA73" s="102"/>
      <c r="ONB73" s="102"/>
      <c r="ONC73" s="102"/>
      <c r="OND73" s="102"/>
      <c r="ONE73" s="102"/>
      <c r="ONF73" s="102"/>
      <c r="ONG73" s="102"/>
      <c r="ONH73" s="102"/>
      <c r="ONI73" s="102"/>
      <c r="ONJ73" s="102"/>
      <c r="ONK73" s="102"/>
      <c r="ONL73" s="102"/>
      <c r="ONM73" s="102"/>
      <c r="ONN73" s="102"/>
      <c r="ONO73" s="102"/>
      <c r="ONP73" s="102"/>
      <c r="ONQ73" s="102"/>
      <c r="ONR73" s="102"/>
      <c r="ONS73" s="102"/>
      <c r="ONT73" s="102"/>
      <c r="ONU73" s="102"/>
      <c r="ONV73" s="102"/>
      <c r="ONW73" s="102"/>
      <c r="ONX73" s="102"/>
      <c r="ONY73" s="102"/>
      <c r="ONZ73" s="102"/>
      <c r="OOA73" s="102"/>
      <c r="OOB73" s="102"/>
      <c r="OOC73" s="102"/>
      <c r="OOD73" s="102"/>
      <c r="OOE73" s="102"/>
      <c r="OOF73" s="102"/>
      <c r="OOG73" s="102"/>
      <c r="OOH73" s="102"/>
      <c r="OOI73" s="102"/>
      <c r="OOJ73" s="102"/>
      <c r="OOK73" s="102"/>
      <c r="OOL73" s="102"/>
      <c r="OOM73" s="102"/>
      <c r="OON73" s="102"/>
      <c r="OOO73" s="102"/>
      <c r="OOP73" s="102"/>
      <c r="OOQ73" s="102"/>
      <c r="OOR73" s="102"/>
      <c r="OOS73" s="102"/>
      <c r="OOT73" s="102"/>
      <c r="OOU73" s="102"/>
      <c r="OOV73" s="102"/>
      <c r="OOW73" s="102"/>
      <c r="OOX73" s="102"/>
      <c r="OOY73" s="102"/>
      <c r="OOZ73" s="102"/>
      <c r="OPA73" s="102"/>
      <c r="OPB73" s="102"/>
      <c r="OPC73" s="102"/>
      <c r="OPD73" s="102"/>
      <c r="OPE73" s="102"/>
      <c r="OPF73" s="102"/>
      <c r="OPG73" s="102"/>
      <c r="OPH73" s="102"/>
      <c r="OPI73" s="102"/>
      <c r="OPJ73" s="102"/>
      <c r="OPK73" s="102"/>
      <c r="OPL73" s="102"/>
      <c r="OPM73" s="102"/>
      <c r="OPN73" s="102"/>
      <c r="OPO73" s="102"/>
      <c r="OPP73" s="102"/>
      <c r="OPQ73" s="102"/>
      <c r="OPR73" s="102"/>
      <c r="OPS73" s="102"/>
      <c r="OPT73" s="102"/>
      <c r="OPU73" s="102"/>
      <c r="OPV73" s="102"/>
      <c r="OPW73" s="102"/>
      <c r="OPX73" s="102"/>
      <c r="OPY73" s="102"/>
      <c r="OPZ73" s="102"/>
      <c r="OQA73" s="102"/>
      <c r="OQB73" s="102"/>
      <c r="OQC73" s="102"/>
      <c r="OQD73" s="102"/>
      <c r="OQE73" s="102"/>
      <c r="OQF73" s="102"/>
      <c r="OQG73" s="102"/>
      <c r="OQH73" s="102"/>
      <c r="OQI73" s="102"/>
      <c r="OQJ73" s="102"/>
      <c r="OQK73" s="102"/>
      <c r="OQL73" s="102"/>
      <c r="OQM73" s="102"/>
      <c r="OQN73" s="102"/>
      <c r="OQO73" s="102"/>
      <c r="OQP73" s="102"/>
      <c r="OQQ73" s="102"/>
      <c r="OQR73" s="102"/>
      <c r="OQS73" s="102"/>
      <c r="OQT73" s="102"/>
      <c r="OQU73" s="102"/>
      <c r="OQV73" s="102"/>
      <c r="OQW73" s="102"/>
      <c r="OQX73" s="102"/>
      <c r="OQY73" s="102"/>
      <c r="OQZ73" s="102"/>
      <c r="ORA73" s="102"/>
      <c r="ORB73" s="102"/>
      <c r="ORC73" s="102"/>
      <c r="ORD73" s="102"/>
      <c r="ORE73" s="102"/>
      <c r="ORF73" s="102"/>
      <c r="ORG73" s="102"/>
      <c r="ORH73" s="102"/>
      <c r="ORI73" s="102"/>
      <c r="ORJ73" s="102"/>
      <c r="ORK73" s="102"/>
      <c r="ORL73" s="102"/>
      <c r="ORM73" s="102"/>
      <c r="ORN73" s="102"/>
      <c r="ORO73" s="102"/>
      <c r="ORP73" s="102"/>
      <c r="ORQ73" s="102"/>
      <c r="ORR73" s="102"/>
      <c r="ORS73" s="102"/>
      <c r="ORT73" s="102"/>
      <c r="ORU73" s="102"/>
      <c r="ORV73" s="102"/>
      <c r="ORW73" s="102"/>
      <c r="ORX73" s="102"/>
      <c r="ORY73" s="102"/>
      <c r="ORZ73" s="102"/>
      <c r="OSA73" s="102"/>
      <c r="OSB73" s="102"/>
      <c r="OSC73" s="102"/>
      <c r="OSD73" s="102"/>
      <c r="OSE73" s="102"/>
      <c r="OSF73" s="102"/>
      <c r="OSG73" s="102"/>
      <c r="OSH73" s="102"/>
      <c r="OSI73" s="102"/>
      <c r="OSJ73" s="102"/>
      <c r="OSK73" s="102"/>
      <c r="OSL73" s="102"/>
      <c r="OSM73" s="102"/>
      <c r="OSN73" s="102"/>
      <c r="OSO73" s="102"/>
      <c r="OSP73" s="102"/>
      <c r="OSQ73" s="102"/>
      <c r="OSR73" s="102"/>
      <c r="OSS73" s="102"/>
      <c r="OST73" s="102"/>
      <c r="OSU73" s="102"/>
      <c r="OSV73" s="102"/>
      <c r="OSW73" s="102"/>
      <c r="OSX73" s="102"/>
      <c r="OSY73" s="102"/>
      <c r="OSZ73" s="102"/>
      <c r="OTA73" s="102"/>
      <c r="OTB73" s="102"/>
      <c r="OTC73" s="102"/>
      <c r="OTD73" s="102"/>
      <c r="OTE73" s="102"/>
      <c r="OTF73" s="102"/>
      <c r="OTG73" s="102"/>
      <c r="OTH73" s="102"/>
      <c r="OTI73" s="102"/>
      <c r="OTJ73" s="102"/>
      <c r="OTK73" s="102"/>
      <c r="OTL73" s="102"/>
      <c r="OTM73" s="102"/>
      <c r="OTN73" s="102"/>
      <c r="OTO73" s="102"/>
      <c r="OTP73" s="102"/>
      <c r="OTQ73" s="102"/>
      <c r="OTR73" s="102"/>
      <c r="OTS73" s="102"/>
      <c r="OTT73" s="102"/>
      <c r="OTU73" s="102"/>
      <c r="OTV73" s="102"/>
      <c r="OTW73" s="102"/>
      <c r="OTX73" s="102"/>
      <c r="OTY73" s="102"/>
      <c r="OTZ73" s="102"/>
      <c r="OUA73" s="102"/>
      <c r="OUB73" s="102"/>
      <c r="OUC73" s="102"/>
      <c r="OUD73" s="102"/>
      <c r="OUE73" s="102"/>
      <c r="OUF73" s="102"/>
      <c r="OUG73" s="102"/>
      <c r="OUH73" s="102"/>
      <c r="OUI73" s="102"/>
      <c r="OUJ73" s="102"/>
      <c r="OUK73" s="102"/>
      <c r="OUL73" s="102"/>
      <c r="OUM73" s="102"/>
      <c r="OUN73" s="102"/>
      <c r="OUO73" s="102"/>
      <c r="OUP73" s="102"/>
      <c r="OUQ73" s="102"/>
      <c r="OUR73" s="102"/>
      <c r="OUS73" s="102"/>
      <c r="OUT73" s="102"/>
      <c r="OUU73" s="102"/>
      <c r="OUV73" s="102"/>
      <c r="OUW73" s="102"/>
      <c r="OUX73" s="102"/>
      <c r="OUY73" s="102"/>
      <c r="OUZ73" s="102"/>
      <c r="OVA73" s="102"/>
      <c r="OVB73" s="102"/>
      <c r="OVC73" s="102"/>
      <c r="OVD73" s="102"/>
      <c r="OVE73" s="102"/>
      <c r="OVF73" s="102"/>
      <c r="OVG73" s="102"/>
      <c r="OVH73" s="102"/>
      <c r="OVI73" s="102"/>
      <c r="OVJ73" s="102"/>
      <c r="OVK73" s="102"/>
      <c r="OVL73" s="102"/>
      <c r="OVM73" s="102"/>
      <c r="OVN73" s="102"/>
      <c r="OVO73" s="102"/>
      <c r="OVP73" s="102"/>
      <c r="OVQ73" s="102"/>
      <c r="OVR73" s="102"/>
      <c r="OVS73" s="102"/>
      <c r="OVT73" s="102"/>
      <c r="OVU73" s="102"/>
      <c r="OVV73" s="102"/>
      <c r="OVW73" s="102"/>
      <c r="OVX73" s="102"/>
      <c r="OVY73" s="102"/>
      <c r="OVZ73" s="102"/>
      <c r="OWA73" s="102"/>
      <c r="OWB73" s="102"/>
      <c r="OWC73" s="102"/>
      <c r="OWD73" s="102"/>
      <c r="OWE73" s="102"/>
      <c r="OWF73" s="102"/>
      <c r="OWG73" s="102"/>
      <c r="OWH73" s="102"/>
      <c r="OWI73" s="102"/>
      <c r="OWJ73" s="102"/>
      <c r="OWK73" s="102"/>
      <c r="OWL73" s="102"/>
      <c r="OWM73" s="102"/>
      <c r="OWN73" s="102"/>
      <c r="OWO73" s="102"/>
      <c r="OWP73" s="102"/>
      <c r="OWQ73" s="102"/>
      <c r="OWR73" s="102"/>
      <c r="OWS73" s="102"/>
      <c r="OWT73" s="102"/>
      <c r="OWU73" s="102"/>
      <c r="OWV73" s="102"/>
      <c r="OWW73" s="102"/>
      <c r="OWX73" s="102"/>
      <c r="OWY73" s="102"/>
      <c r="OWZ73" s="102"/>
      <c r="OXA73" s="102"/>
      <c r="OXB73" s="102"/>
      <c r="OXC73" s="102"/>
      <c r="OXD73" s="102"/>
      <c r="OXE73" s="102"/>
      <c r="OXF73" s="102"/>
      <c r="OXG73" s="102"/>
      <c r="OXH73" s="102"/>
      <c r="OXI73" s="102"/>
      <c r="OXJ73" s="102"/>
      <c r="OXK73" s="102"/>
      <c r="OXL73" s="102"/>
      <c r="OXM73" s="102"/>
      <c r="OXN73" s="102"/>
      <c r="OXO73" s="102"/>
      <c r="OXP73" s="102"/>
      <c r="OXQ73" s="102"/>
      <c r="OXR73" s="102"/>
      <c r="OXS73" s="102"/>
      <c r="OXT73" s="102"/>
      <c r="OXU73" s="102"/>
      <c r="OXV73" s="102"/>
      <c r="OXW73" s="102"/>
      <c r="OXX73" s="102"/>
      <c r="OXY73" s="102"/>
      <c r="OXZ73" s="102"/>
      <c r="OYA73" s="102"/>
      <c r="OYB73" s="102"/>
      <c r="OYC73" s="102"/>
      <c r="OYD73" s="102"/>
      <c r="OYE73" s="102"/>
      <c r="OYF73" s="102"/>
      <c r="OYG73" s="102"/>
      <c r="OYH73" s="102"/>
      <c r="OYI73" s="102"/>
      <c r="OYJ73" s="102"/>
      <c r="OYK73" s="102"/>
      <c r="OYL73" s="102"/>
      <c r="OYM73" s="102"/>
      <c r="OYN73" s="102"/>
      <c r="OYO73" s="102"/>
      <c r="OYP73" s="102"/>
      <c r="OYQ73" s="102"/>
      <c r="OYR73" s="102"/>
      <c r="OYS73" s="102"/>
      <c r="OYT73" s="102"/>
      <c r="OYU73" s="102"/>
      <c r="OYV73" s="102"/>
      <c r="OYW73" s="102"/>
      <c r="OYX73" s="102"/>
      <c r="OYY73" s="102"/>
      <c r="OYZ73" s="102"/>
      <c r="OZA73" s="102"/>
      <c r="OZB73" s="102"/>
      <c r="OZC73" s="102"/>
      <c r="OZD73" s="102"/>
      <c r="OZE73" s="102"/>
      <c r="OZF73" s="102"/>
      <c r="OZG73" s="102"/>
      <c r="OZH73" s="102"/>
      <c r="OZI73" s="102"/>
      <c r="OZJ73" s="102"/>
      <c r="OZK73" s="102"/>
      <c r="OZL73" s="102"/>
      <c r="OZM73" s="102"/>
      <c r="OZN73" s="102"/>
      <c r="OZO73" s="102"/>
      <c r="OZP73" s="102"/>
      <c r="OZQ73" s="102"/>
      <c r="OZR73" s="102"/>
      <c r="OZS73" s="102"/>
      <c r="OZT73" s="102"/>
      <c r="OZU73" s="102"/>
      <c r="OZV73" s="102"/>
      <c r="OZW73" s="102"/>
      <c r="OZX73" s="102"/>
      <c r="OZY73" s="102"/>
      <c r="OZZ73" s="102"/>
      <c r="PAA73" s="102"/>
      <c r="PAB73" s="102"/>
      <c r="PAC73" s="102"/>
      <c r="PAD73" s="102"/>
      <c r="PAE73" s="102"/>
      <c r="PAF73" s="102"/>
      <c r="PAG73" s="102"/>
      <c r="PAH73" s="102"/>
      <c r="PAI73" s="102"/>
      <c r="PAJ73" s="102"/>
      <c r="PAK73" s="102"/>
      <c r="PAL73" s="102"/>
      <c r="PAM73" s="102"/>
      <c r="PAN73" s="102"/>
      <c r="PAO73" s="102"/>
      <c r="PAP73" s="102"/>
      <c r="PAQ73" s="102"/>
      <c r="PAR73" s="102"/>
      <c r="PAS73" s="102"/>
      <c r="PAT73" s="102"/>
      <c r="PAU73" s="102"/>
      <c r="PAV73" s="102"/>
      <c r="PAW73" s="102"/>
      <c r="PAX73" s="102"/>
      <c r="PAY73" s="102"/>
      <c r="PAZ73" s="102"/>
      <c r="PBA73" s="102"/>
      <c r="PBB73" s="102"/>
      <c r="PBC73" s="102"/>
      <c r="PBD73" s="102"/>
      <c r="PBE73" s="102"/>
      <c r="PBF73" s="102"/>
      <c r="PBG73" s="102"/>
      <c r="PBH73" s="102"/>
      <c r="PBI73" s="102"/>
      <c r="PBJ73" s="102"/>
      <c r="PBK73" s="102"/>
      <c r="PBL73" s="102"/>
      <c r="PBM73" s="102"/>
      <c r="PBN73" s="102"/>
      <c r="PBO73" s="102"/>
      <c r="PBP73" s="102"/>
      <c r="PBQ73" s="102"/>
      <c r="PBR73" s="102"/>
      <c r="PBS73" s="102"/>
      <c r="PBT73" s="102"/>
      <c r="PBU73" s="102"/>
      <c r="PBV73" s="102"/>
      <c r="PBW73" s="102"/>
      <c r="PBX73" s="102"/>
      <c r="PBY73" s="102"/>
      <c r="PBZ73" s="102"/>
      <c r="PCA73" s="102"/>
      <c r="PCB73" s="102"/>
      <c r="PCC73" s="102"/>
      <c r="PCD73" s="102"/>
      <c r="PCE73" s="102"/>
      <c r="PCF73" s="102"/>
      <c r="PCG73" s="102"/>
      <c r="PCH73" s="102"/>
      <c r="PCI73" s="102"/>
      <c r="PCJ73" s="102"/>
      <c r="PCK73" s="102"/>
      <c r="PCL73" s="102"/>
      <c r="PCM73" s="102"/>
      <c r="PCN73" s="102"/>
      <c r="PCO73" s="102"/>
      <c r="PCP73" s="102"/>
      <c r="PCQ73" s="102"/>
      <c r="PCR73" s="102"/>
      <c r="PCS73" s="102"/>
      <c r="PCT73" s="102"/>
      <c r="PCU73" s="102"/>
      <c r="PCV73" s="102"/>
      <c r="PCW73" s="102"/>
      <c r="PCX73" s="102"/>
      <c r="PCY73" s="102"/>
      <c r="PCZ73" s="102"/>
      <c r="PDA73" s="102"/>
      <c r="PDB73" s="102"/>
      <c r="PDC73" s="102"/>
      <c r="PDD73" s="102"/>
      <c r="PDE73" s="102"/>
      <c r="PDF73" s="102"/>
      <c r="PDG73" s="102"/>
      <c r="PDH73" s="102"/>
      <c r="PDI73" s="102"/>
      <c r="PDJ73" s="102"/>
      <c r="PDK73" s="102"/>
      <c r="PDL73" s="102"/>
      <c r="PDM73" s="102"/>
      <c r="PDN73" s="102"/>
      <c r="PDO73" s="102"/>
      <c r="PDP73" s="102"/>
      <c r="PDQ73" s="102"/>
      <c r="PDR73" s="102"/>
      <c r="PDS73" s="102"/>
      <c r="PDT73" s="102"/>
      <c r="PDU73" s="102"/>
      <c r="PDV73" s="102"/>
      <c r="PDW73" s="102"/>
      <c r="PDX73" s="102"/>
      <c r="PDY73" s="102"/>
      <c r="PDZ73" s="102"/>
      <c r="PEA73" s="102"/>
      <c r="PEB73" s="102"/>
      <c r="PEC73" s="102"/>
      <c r="PED73" s="102"/>
      <c r="PEE73" s="102"/>
      <c r="PEF73" s="102"/>
      <c r="PEG73" s="102"/>
      <c r="PEH73" s="102"/>
      <c r="PEI73" s="102"/>
      <c r="PEJ73" s="102"/>
      <c r="PEK73" s="102"/>
      <c r="PEL73" s="102"/>
      <c r="PEM73" s="102"/>
      <c r="PEN73" s="102"/>
      <c r="PEO73" s="102"/>
      <c r="PEP73" s="102"/>
      <c r="PEQ73" s="102"/>
      <c r="PER73" s="102"/>
      <c r="PES73" s="102"/>
      <c r="PET73" s="102"/>
      <c r="PEU73" s="102"/>
      <c r="PEV73" s="102"/>
      <c r="PEW73" s="102"/>
      <c r="PEX73" s="102"/>
      <c r="PEY73" s="102"/>
      <c r="PEZ73" s="102"/>
      <c r="PFA73" s="102"/>
      <c r="PFB73" s="102"/>
      <c r="PFC73" s="102"/>
      <c r="PFD73" s="102"/>
      <c r="PFE73" s="102"/>
      <c r="PFF73" s="102"/>
      <c r="PFG73" s="102"/>
      <c r="PFH73" s="102"/>
      <c r="PFI73" s="102"/>
      <c r="PFJ73" s="102"/>
      <c r="PFK73" s="102"/>
      <c r="PFL73" s="102"/>
      <c r="PFM73" s="102"/>
      <c r="PFN73" s="102"/>
      <c r="PFO73" s="102"/>
      <c r="PFP73" s="102"/>
      <c r="PFQ73" s="102"/>
      <c r="PFR73" s="102"/>
      <c r="PFS73" s="102"/>
      <c r="PFT73" s="102"/>
      <c r="PFU73" s="102"/>
      <c r="PFV73" s="102"/>
      <c r="PFW73" s="102"/>
      <c r="PFX73" s="102"/>
      <c r="PFY73" s="102"/>
      <c r="PFZ73" s="102"/>
      <c r="PGA73" s="102"/>
      <c r="PGB73" s="102"/>
      <c r="PGC73" s="102"/>
      <c r="PGD73" s="102"/>
      <c r="PGE73" s="102"/>
      <c r="PGF73" s="102"/>
      <c r="PGG73" s="102"/>
      <c r="PGH73" s="102"/>
      <c r="PGI73" s="102"/>
      <c r="PGJ73" s="102"/>
      <c r="PGK73" s="102"/>
      <c r="PGL73" s="102"/>
      <c r="PGM73" s="102"/>
      <c r="PGN73" s="102"/>
      <c r="PGO73" s="102"/>
      <c r="PGP73" s="102"/>
      <c r="PGQ73" s="102"/>
      <c r="PGR73" s="102"/>
      <c r="PGS73" s="102"/>
      <c r="PGT73" s="102"/>
      <c r="PGU73" s="102"/>
      <c r="PGV73" s="102"/>
      <c r="PGW73" s="102"/>
      <c r="PGX73" s="102"/>
      <c r="PGY73" s="102"/>
      <c r="PGZ73" s="102"/>
      <c r="PHA73" s="102"/>
      <c r="PHB73" s="102"/>
      <c r="PHC73" s="102"/>
      <c r="PHD73" s="102"/>
      <c r="PHE73" s="102"/>
      <c r="PHF73" s="102"/>
      <c r="PHG73" s="102"/>
      <c r="PHH73" s="102"/>
      <c r="PHI73" s="102"/>
      <c r="PHJ73" s="102"/>
      <c r="PHK73" s="102"/>
      <c r="PHL73" s="102"/>
      <c r="PHM73" s="102"/>
      <c r="PHN73" s="102"/>
      <c r="PHO73" s="102"/>
      <c r="PHP73" s="102"/>
      <c r="PHQ73" s="102"/>
      <c r="PHR73" s="102"/>
      <c r="PHS73" s="102"/>
      <c r="PHT73" s="102"/>
      <c r="PHU73" s="102"/>
      <c r="PHV73" s="102"/>
      <c r="PHW73" s="102"/>
      <c r="PHX73" s="102"/>
      <c r="PHY73" s="102"/>
      <c r="PHZ73" s="102"/>
      <c r="PIA73" s="102"/>
      <c r="PIB73" s="102"/>
      <c r="PIC73" s="102"/>
      <c r="PID73" s="102"/>
      <c r="PIE73" s="102"/>
      <c r="PIF73" s="102"/>
      <c r="PIG73" s="102"/>
      <c r="PIH73" s="102"/>
      <c r="PII73" s="102"/>
      <c r="PIJ73" s="102"/>
      <c r="PIK73" s="102"/>
      <c r="PIL73" s="102"/>
      <c r="PIM73" s="102"/>
      <c r="PIN73" s="102"/>
      <c r="PIO73" s="102"/>
      <c r="PIP73" s="102"/>
      <c r="PIQ73" s="102"/>
      <c r="PIR73" s="102"/>
      <c r="PIS73" s="102"/>
      <c r="PIT73" s="102"/>
      <c r="PIU73" s="102"/>
      <c r="PIV73" s="102"/>
      <c r="PIW73" s="102"/>
      <c r="PIX73" s="102"/>
      <c r="PIY73" s="102"/>
      <c r="PIZ73" s="102"/>
      <c r="PJA73" s="102"/>
      <c r="PJB73" s="102"/>
      <c r="PJC73" s="102"/>
      <c r="PJD73" s="102"/>
      <c r="PJE73" s="102"/>
      <c r="PJF73" s="102"/>
      <c r="PJG73" s="102"/>
      <c r="PJH73" s="102"/>
      <c r="PJI73" s="102"/>
      <c r="PJJ73" s="102"/>
      <c r="PJK73" s="102"/>
      <c r="PJL73" s="102"/>
      <c r="PJM73" s="102"/>
      <c r="PJN73" s="102"/>
      <c r="PJO73" s="102"/>
      <c r="PJP73" s="102"/>
      <c r="PJQ73" s="102"/>
      <c r="PJR73" s="102"/>
      <c r="PJS73" s="102"/>
      <c r="PJT73" s="102"/>
      <c r="PJU73" s="102"/>
      <c r="PJV73" s="102"/>
      <c r="PJW73" s="102"/>
      <c r="PJX73" s="102"/>
      <c r="PJY73" s="102"/>
      <c r="PJZ73" s="102"/>
      <c r="PKA73" s="102"/>
      <c r="PKB73" s="102"/>
      <c r="PKC73" s="102"/>
      <c r="PKD73" s="102"/>
      <c r="PKE73" s="102"/>
      <c r="PKF73" s="102"/>
      <c r="PKG73" s="102"/>
      <c r="PKH73" s="102"/>
      <c r="PKI73" s="102"/>
      <c r="PKJ73" s="102"/>
      <c r="PKK73" s="102"/>
      <c r="PKL73" s="102"/>
      <c r="PKM73" s="102"/>
      <c r="PKN73" s="102"/>
      <c r="PKO73" s="102"/>
      <c r="PKP73" s="102"/>
      <c r="PKQ73" s="102"/>
      <c r="PKR73" s="102"/>
      <c r="PKS73" s="102"/>
      <c r="PKT73" s="102"/>
      <c r="PKU73" s="102"/>
      <c r="PKV73" s="102"/>
      <c r="PKW73" s="102"/>
      <c r="PKX73" s="102"/>
      <c r="PKY73" s="102"/>
      <c r="PKZ73" s="102"/>
      <c r="PLA73" s="102"/>
      <c r="PLB73" s="102"/>
      <c r="PLC73" s="102"/>
      <c r="PLD73" s="102"/>
      <c r="PLE73" s="102"/>
      <c r="PLF73" s="102"/>
      <c r="PLG73" s="102"/>
      <c r="PLH73" s="102"/>
      <c r="PLI73" s="102"/>
      <c r="PLJ73" s="102"/>
      <c r="PLK73" s="102"/>
      <c r="PLL73" s="102"/>
      <c r="PLM73" s="102"/>
      <c r="PLN73" s="102"/>
      <c r="PLO73" s="102"/>
      <c r="PLP73" s="102"/>
      <c r="PLQ73" s="102"/>
      <c r="PLR73" s="102"/>
      <c r="PLS73" s="102"/>
      <c r="PLT73" s="102"/>
      <c r="PLU73" s="102"/>
      <c r="PLV73" s="102"/>
      <c r="PLW73" s="102"/>
      <c r="PLX73" s="102"/>
      <c r="PLY73" s="102"/>
      <c r="PLZ73" s="102"/>
      <c r="PMA73" s="102"/>
      <c r="PMB73" s="102"/>
      <c r="PMC73" s="102"/>
      <c r="PMD73" s="102"/>
      <c r="PME73" s="102"/>
      <c r="PMF73" s="102"/>
      <c r="PMG73" s="102"/>
      <c r="PMH73" s="102"/>
      <c r="PMI73" s="102"/>
      <c r="PMJ73" s="102"/>
      <c r="PMK73" s="102"/>
      <c r="PML73" s="102"/>
      <c r="PMM73" s="102"/>
      <c r="PMN73" s="102"/>
      <c r="PMO73" s="102"/>
      <c r="PMP73" s="102"/>
      <c r="PMQ73" s="102"/>
      <c r="PMR73" s="102"/>
      <c r="PMS73" s="102"/>
      <c r="PMT73" s="102"/>
      <c r="PMU73" s="102"/>
      <c r="PMV73" s="102"/>
      <c r="PMW73" s="102"/>
      <c r="PMX73" s="102"/>
      <c r="PMY73" s="102"/>
      <c r="PMZ73" s="102"/>
      <c r="PNA73" s="102"/>
      <c r="PNB73" s="102"/>
      <c r="PNC73" s="102"/>
      <c r="PND73" s="102"/>
      <c r="PNE73" s="102"/>
      <c r="PNF73" s="102"/>
      <c r="PNG73" s="102"/>
      <c r="PNH73" s="102"/>
      <c r="PNI73" s="102"/>
      <c r="PNJ73" s="102"/>
      <c r="PNK73" s="102"/>
      <c r="PNL73" s="102"/>
      <c r="PNM73" s="102"/>
      <c r="PNN73" s="102"/>
      <c r="PNO73" s="102"/>
      <c r="PNP73" s="102"/>
      <c r="PNQ73" s="102"/>
      <c r="PNR73" s="102"/>
      <c r="PNS73" s="102"/>
      <c r="PNT73" s="102"/>
      <c r="PNU73" s="102"/>
      <c r="PNV73" s="102"/>
      <c r="PNW73" s="102"/>
      <c r="PNX73" s="102"/>
      <c r="PNY73" s="102"/>
      <c r="PNZ73" s="102"/>
      <c r="POA73" s="102"/>
      <c r="POB73" s="102"/>
      <c r="POC73" s="102"/>
      <c r="POD73" s="102"/>
      <c r="POE73" s="102"/>
      <c r="POF73" s="102"/>
      <c r="POG73" s="102"/>
      <c r="POH73" s="102"/>
      <c r="POI73" s="102"/>
      <c r="POJ73" s="102"/>
      <c r="POK73" s="102"/>
      <c r="POL73" s="102"/>
      <c r="POM73" s="102"/>
      <c r="PON73" s="102"/>
      <c r="POO73" s="102"/>
      <c r="POP73" s="102"/>
      <c r="POQ73" s="102"/>
      <c r="POR73" s="102"/>
      <c r="POS73" s="102"/>
      <c r="POT73" s="102"/>
      <c r="POU73" s="102"/>
      <c r="POV73" s="102"/>
      <c r="POW73" s="102"/>
      <c r="POX73" s="102"/>
      <c r="POY73" s="102"/>
      <c r="POZ73" s="102"/>
      <c r="PPA73" s="102"/>
      <c r="PPB73" s="102"/>
      <c r="PPC73" s="102"/>
      <c r="PPD73" s="102"/>
      <c r="PPE73" s="102"/>
      <c r="PPF73" s="102"/>
      <c r="PPG73" s="102"/>
      <c r="PPH73" s="102"/>
      <c r="PPI73" s="102"/>
      <c r="PPJ73" s="102"/>
      <c r="PPK73" s="102"/>
      <c r="PPL73" s="102"/>
      <c r="PPM73" s="102"/>
      <c r="PPN73" s="102"/>
      <c r="PPO73" s="102"/>
      <c r="PPP73" s="102"/>
      <c r="PPQ73" s="102"/>
      <c r="PPR73" s="102"/>
      <c r="PPS73" s="102"/>
      <c r="PPT73" s="102"/>
      <c r="PPU73" s="102"/>
      <c r="PPV73" s="102"/>
      <c r="PPW73" s="102"/>
      <c r="PPX73" s="102"/>
      <c r="PPY73" s="102"/>
      <c r="PPZ73" s="102"/>
      <c r="PQA73" s="102"/>
      <c r="PQB73" s="102"/>
      <c r="PQC73" s="102"/>
      <c r="PQD73" s="102"/>
      <c r="PQE73" s="102"/>
      <c r="PQF73" s="102"/>
      <c r="PQG73" s="102"/>
      <c r="PQH73" s="102"/>
      <c r="PQI73" s="102"/>
      <c r="PQJ73" s="102"/>
      <c r="PQK73" s="102"/>
      <c r="PQL73" s="102"/>
      <c r="PQM73" s="102"/>
      <c r="PQN73" s="102"/>
      <c r="PQO73" s="102"/>
      <c r="PQP73" s="102"/>
      <c r="PQQ73" s="102"/>
      <c r="PQR73" s="102"/>
      <c r="PQS73" s="102"/>
      <c r="PQT73" s="102"/>
      <c r="PQU73" s="102"/>
      <c r="PQV73" s="102"/>
      <c r="PQW73" s="102"/>
      <c r="PQX73" s="102"/>
      <c r="PQY73" s="102"/>
      <c r="PQZ73" s="102"/>
      <c r="PRA73" s="102"/>
      <c r="PRB73" s="102"/>
      <c r="PRC73" s="102"/>
      <c r="PRD73" s="102"/>
      <c r="PRE73" s="102"/>
      <c r="PRF73" s="102"/>
      <c r="PRG73" s="102"/>
      <c r="PRH73" s="102"/>
      <c r="PRI73" s="102"/>
      <c r="PRJ73" s="102"/>
      <c r="PRK73" s="102"/>
      <c r="PRL73" s="102"/>
      <c r="PRM73" s="102"/>
      <c r="PRN73" s="102"/>
      <c r="PRO73" s="102"/>
      <c r="PRP73" s="102"/>
      <c r="PRQ73" s="102"/>
      <c r="PRR73" s="102"/>
      <c r="PRS73" s="102"/>
      <c r="PRT73" s="102"/>
      <c r="PRU73" s="102"/>
      <c r="PRV73" s="102"/>
      <c r="PRW73" s="102"/>
      <c r="PRX73" s="102"/>
      <c r="PRY73" s="102"/>
      <c r="PRZ73" s="102"/>
      <c r="PSA73" s="102"/>
      <c r="PSB73" s="102"/>
      <c r="PSC73" s="102"/>
      <c r="PSD73" s="102"/>
      <c r="PSE73" s="102"/>
      <c r="PSF73" s="102"/>
      <c r="PSG73" s="102"/>
      <c r="PSH73" s="102"/>
      <c r="PSI73" s="102"/>
      <c r="PSJ73" s="102"/>
      <c r="PSK73" s="102"/>
      <c r="PSL73" s="102"/>
      <c r="PSM73" s="102"/>
      <c r="PSN73" s="102"/>
      <c r="PSO73" s="102"/>
      <c r="PSP73" s="102"/>
      <c r="PSQ73" s="102"/>
      <c r="PSR73" s="102"/>
      <c r="PSS73" s="102"/>
      <c r="PST73" s="102"/>
      <c r="PSU73" s="102"/>
      <c r="PSV73" s="102"/>
      <c r="PSW73" s="102"/>
      <c r="PSX73" s="102"/>
      <c r="PSY73" s="102"/>
      <c r="PSZ73" s="102"/>
      <c r="PTA73" s="102"/>
      <c r="PTB73" s="102"/>
      <c r="PTC73" s="102"/>
      <c r="PTD73" s="102"/>
      <c r="PTE73" s="102"/>
      <c r="PTF73" s="102"/>
      <c r="PTG73" s="102"/>
      <c r="PTH73" s="102"/>
      <c r="PTI73" s="102"/>
      <c r="PTJ73" s="102"/>
      <c r="PTK73" s="102"/>
      <c r="PTL73" s="102"/>
      <c r="PTM73" s="102"/>
      <c r="PTN73" s="102"/>
      <c r="PTO73" s="102"/>
      <c r="PTP73" s="102"/>
      <c r="PTQ73" s="102"/>
      <c r="PTR73" s="102"/>
      <c r="PTS73" s="102"/>
      <c r="PTT73" s="102"/>
      <c r="PTU73" s="102"/>
      <c r="PTV73" s="102"/>
      <c r="PTW73" s="102"/>
      <c r="PTX73" s="102"/>
      <c r="PTY73" s="102"/>
      <c r="PTZ73" s="102"/>
      <c r="PUA73" s="102"/>
      <c r="PUB73" s="102"/>
      <c r="PUC73" s="102"/>
      <c r="PUD73" s="102"/>
      <c r="PUE73" s="102"/>
      <c r="PUF73" s="102"/>
      <c r="PUG73" s="102"/>
      <c r="PUH73" s="102"/>
      <c r="PUI73" s="102"/>
      <c r="PUJ73" s="102"/>
      <c r="PUK73" s="102"/>
      <c r="PUL73" s="102"/>
      <c r="PUM73" s="102"/>
      <c r="PUN73" s="102"/>
      <c r="PUO73" s="102"/>
      <c r="PUP73" s="102"/>
      <c r="PUQ73" s="102"/>
      <c r="PUR73" s="102"/>
      <c r="PUS73" s="102"/>
      <c r="PUT73" s="102"/>
      <c r="PUU73" s="102"/>
      <c r="PUV73" s="102"/>
      <c r="PUW73" s="102"/>
      <c r="PUX73" s="102"/>
      <c r="PUY73" s="102"/>
      <c r="PUZ73" s="102"/>
      <c r="PVA73" s="102"/>
      <c r="PVB73" s="102"/>
      <c r="PVC73" s="102"/>
      <c r="PVD73" s="102"/>
      <c r="PVE73" s="102"/>
      <c r="PVF73" s="102"/>
      <c r="PVG73" s="102"/>
      <c r="PVH73" s="102"/>
      <c r="PVI73" s="102"/>
      <c r="PVJ73" s="102"/>
      <c r="PVK73" s="102"/>
      <c r="PVL73" s="102"/>
      <c r="PVM73" s="102"/>
      <c r="PVN73" s="102"/>
      <c r="PVO73" s="102"/>
      <c r="PVP73" s="102"/>
      <c r="PVQ73" s="102"/>
      <c r="PVR73" s="102"/>
      <c r="PVS73" s="102"/>
      <c r="PVT73" s="102"/>
      <c r="PVU73" s="102"/>
      <c r="PVV73" s="102"/>
      <c r="PVW73" s="102"/>
      <c r="PVX73" s="102"/>
      <c r="PVY73" s="102"/>
      <c r="PVZ73" s="102"/>
      <c r="PWA73" s="102"/>
      <c r="PWB73" s="102"/>
      <c r="PWC73" s="102"/>
      <c r="PWD73" s="102"/>
      <c r="PWE73" s="102"/>
      <c r="PWF73" s="102"/>
      <c r="PWG73" s="102"/>
      <c r="PWH73" s="102"/>
      <c r="PWI73" s="102"/>
      <c r="PWJ73" s="102"/>
      <c r="PWK73" s="102"/>
      <c r="PWL73" s="102"/>
      <c r="PWM73" s="102"/>
      <c r="PWN73" s="102"/>
      <c r="PWO73" s="102"/>
      <c r="PWP73" s="102"/>
      <c r="PWQ73" s="102"/>
      <c r="PWR73" s="102"/>
      <c r="PWS73" s="102"/>
      <c r="PWT73" s="102"/>
      <c r="PWU73" s="102"/>
      <c r="PWV73" s="102"/>
      <c r="PWW73" s="102"/>
      <c r="PWX73" s="102"/>
      <c r="PWY73" s="102"/>
      <c r="PWZ73" s="102"/>
      <c r="PXA73" s="102"/>
      <c r="PXB73" s="102"/>
      <c r="PXC73" s="102"/>
      <c r="PXD73" s="102"/>
      <c r="PXE73" s="102"/>
      <c r="PXF73" s="102"/>
      <c r="PXG73" s="102"/>
      <c r="PXH73" s="102"/>
      <c r="PXI73" s="102"/>
      <c r="PXJ73" s="102"/>
      <c r="PXK73" s="102"/>
      <c r="PXL73" s="102"/>
      <c r="PXM73" s="102"/>
      <c r="PXN73" s="102"/>
      <c r="PXO73" s="102"/>
      <c r="PXP73" s="102"/>
      <c r="PXQ73" s="102"/>
      <c r="PXR73" s="102"/>
      <c r="PXS73" s="102"/>
      <c r="PXT73" s="102"/>
      <c r="PXU73" s="102"/>
      <c r="PXV73" s="102"/>
      <c r="PXW73" s="102"/>
      <c r="PXX73" s="102"/>
      <c r="PXY73" s="102"/>
      <c r="PXZ73" s="102"/>
      <c r="PYA73" s="102"/>
      <c r="PYB73" s="102"/>
      <c r="PYC73" s="102"/>
      <c r="PYD73" s="102"/>
      <c r="PYE73" s="102"/>
      <c r="PYF73" s="102"/>
      <c r="PYG73" s="102"/>
      <c r="PYH73" s="102"/>
      <c r="PYI73" s="102"/>
      <c r="PYJ73" s="102"/>
      <c r="PYK73" s="102"/>
      <c r="PYL73" s="102"/>
      <c r="PYM73" s="102"/>
      <c r="PYN73" s="102"/>
      <c r="PYO73" s="102"/>
      <c r="PYP73" s="102"/>
      <c r="PYQ73" s="102"/>
      <c r="PYR73" s="102"/>
      <c r="PYS73" s="102"/>
      <c r="PYT73" s="102"/>
      <c r="PYU73" s="102"/>
      <c r="PYV73" s="102"/>
      <c r="PYW73" s="102"/>
      <c r="PYX73" s="102"/>
      <c r="PYY73" s="102"/>
      <c r="PYZ73" s="102"/>
      <c r="PZA73" s="102"/>
      <c r="PZB73" s="102"/>
      <c r="PZC73" s="102"/>
      <c r="PZD73" s="102"/>
      <c r="PZE73" s="102"/>
      <c r="PZF73" s="102"/>
      <c r="PZG73" s="102"/>
      <c r="PZH73" s="102"/>
      <c r="PZI73" s="102"/>
      <c r="PZJ73" s="102"/>
      <c r="PZK73" s="102"/>
      <c r="PZL73" s="102"/>
      <c r="PZM73" s="102"/>
      <c r="PZN73" s="102"/>
      <c r="PZO73" s="102"/>
      <c r="PZP73" s="102"/>
      <c r="PZQ73" s="102"/>
      <c r="PZR73" s="102"/>
      <c r="PZS73" s="102"/>
      <c r="PZT73" s="102"/>
      <c r="PZU73" s="102"/>
      <c r="PZV73" s="102"/>
      <c r="PZW73" s="102"/>
      <c r="PZX73" s="102"/>
      <c r="PZY73" s="102"/>
      <c r="PZZ73" s="102"/>
      <c r="QAA73" s="102"/>
      <c r="QAB73" s="102"/>
      <c r="QAC73" s="102"/>
      <c r="QAD73" s="102"/>
      <c r="QAE73" s="102"/>
      <c r="QAF73" s="102"/>
      <c r="QAG73" s="102"/>
      <c r="QAH73" s="102"/>
      <c r="QAI73" s="102"/>
      <c r="QAJ73" s="102"/>
      <c r="QAK73" s="102"/>
      <c r="QAL73" s="102"/>
      <c r="QAM73" s="102"/>
      <c r="QAN73" s="102"/>
      <c r="QAO73" s="102"/>
      <c r="QAP73" s="102"/>
      <c r="QAQ73" s="102"/>
      <c r="QAR73" s="102"/>
      <c r="QAS73" s="102"/>
      <c r="QAT73" s="102"/>
      <c r="QAU73" s="102"/>
      <c r="QAV73" s="102"/>
      <c r="QAW73" s="102"/>
      <c r="QAX73" s="102"/>
      <c r="QAY73" s="102"/>
      <c r="QAZ73" s="102"/>
      <c r="QBA73" s="102"/>
      <c r="QBB73" s="102"/>
      <c r="QBC73" s="102"/>
      <c r="QBD73" s="102"/>
      <c r="QBE73" s="102"/>
      <c r="QBF73" s="102"/>
      <c r="QBG73" s="102"/>
      <c r="QBH73" s="102"/>
      <c r="QBI73" s="102"/>
      <c r="QBJ73" s="102"/>
      <c r="QBK73" s="102"/>
      <c r="QBL73" s="102"/>
      <c r="QBM73" s="102"/>
      <c r="QBN73" s="102"/>
      <c r="QBO73" s="102"/>
      <c r="QBP73" s="102"/>
      <c r="QBQ73" s="102"/>
      <c r="QBR73" s="102"/>
      <c r="QBS73" s="102"/>
      <c r="QBT73" s="102"/>
      <c r="QBU73" s="102"/>
      <c r="QBV73" s="102"/>
      <c r="QBW73" s="102"/>
      <c r="QBX73" s="102"/>
      <c r="QBY73" s="102"/>
      <c r="QBZ73" s="102"/>
      <c r="QCA73" s="102"/>
      <c r="QCB73" s="102"/>
      <c r="QCC73" s="102"/>
      <c r="QCD73" s="102"/>
      <c r="QCE73" s="102"/>
      <c r="QCF73" s="102"/>
      <c r="QCG73" s="102"/>
      <c r="QCH73" s="102"/>
      <c r="QCI73" s="102"/>
      <c r="QCJ73" s="102"/>
      <c r="QCK73" s="102"/>
      <c r="QCL73" s="102"/>
      <c r="QCM73" s="102"/>
      <c r="QCN73" s="102"/>
      <c r="QCO73" s="102"/>
      <c r="QCP73" s="102"/>
      <c r="QCQ73" s="102"/>
      <c r="QCR73" s="102"/>
      <c r="QCS73" s="102"/>
      <c r="QCT73" s="102"/>
      <c r="QCU73" s="102"/>
      <c r="QCV73" s="102"/>
      <c r="QCW73" s="102"/>
      <c r="QCX73" s="102"/>
      <c r="QCY73" s="102"/>
      <c r="QCZ73" s="102"/>
      <c r="QDA73" s="102"/>
      <c r="QDB73" s="102"/>
      <c r="QDC73" s="102"/>
      <c r="QDD73" s="102"/>
      <c r="QDE73" s="102"/>
      <c r="QDF73" s="102"/>
      <c r="QDG73" s="102"/>
      <c r="QDH73" s="102"/>
      <c r="QDI73" s="102"/>
      <c r="QDJ73" s="102"/>
      <c r="QDK73" s="102"/>
      <c r="QDL73" s="102"/>
      <c r="QDM73" s="102"/>
      <c r="QDN73" s="102"/>
      <c r="QDO73" s="102"/>
      <c r="QDP73" s="102"/>
      <c r="QDQ73" s="102"/>
      <c r="QDR73" s="102"/>
      <c r="QDS73" s="102"/>
      <c r="QDT73" s="102"/>
      <c r="QDU73" s="102"/>
      <c r="QDV73" s="102"/>
      <c r="QDW73" s="102"/>
      <c r="QDX73" s="102"/>
      <c r="QDY73" s="102"/>
      <c r="QDZ73" s="102"/>
      <c r="QEA73" s="102"/>
      <c r="QEB73" s="102"/>
      <c r="QEC73" s="102"/>
      <c r="QED73" s="102"/>
      <c r="QEE73" s="102"/>
      <c r="QEF73" s="102"/>
      <c r="QEG73" s="102"/>
      <c r="QEH73" s="102"/>
      <c r="QEI73" s="102"/>
      <c r="QEJ73" s="102"/>
      <c r="QEK73" s="102"/>
      <c r="QEL73" s="102"/>
      <c r="QEM73" s="102"/>
      <c r="QEN73" s="102"/>
      <c r="QEO73" s="102"/>
      <c r="QEP73" s="102"/>
      <c r="QEQ73" s="102"/>
      <c r="QER73" s="102"/>
      <c r="QES73" s="102"/>
      <c r="QET73" s="102"/>
      <c r="QEU73" s="102"/>
      <c r="QEV73" s="102"/>
      <c r="QEW73" s="102"/>
      <c r="QEX73" s="102"/>
      <c r="QEY73" s="102"/>
      <c r="QEZ73" s="102"/>
      <c r="QFA73" s="102"/>
      <c r="QFB73" s="102"/>
      <c r="QFC73" s="102"/>
      <c r="QFD73" s="102"/>
      <c r="QFE73" s="102"/>
      <c r="QFF73" s="102"/>
      <c r="QFG73" s="102"/>
      <c r="QFH73" s="102"/>
      <c r="QFI73" s="102"/>
      <c r="QFJ73" s="102"/>
      <c r="QFK73" s="102"/>
      <c r="QFL73" s="102"/>
      <c r="QFM73" s="102"/>
      <c r="QFN73" s="102"/>
      <c r="QFO73" s="102"/>
      <c r="QFP73" s="102"/>
      <c r="QFQ73" s="102"/>
      <c r="QFR73" s="102"/>
      <c r="QFS73" s="102"/>
      <c r="QFT73" s="102"/>
      <c r="QFU73" s="102"/>
      <c r="QFV73" s="102"/>
      <c r="QFW73" s="102"/>
      <c r="QFX73" s="102"/>
      <c r="QFY73" s="102"/>
      <c r="QFZ73" s="102"/>
      <c r="QGA73" s="102"/>
      <c r="QGB73" s="102"/>
      <c r="QGC73" s="102"/>
      <c r="QGD73" s="102"/>
      <c r="QGE73" s="102"/>
      <c r="QGF73" s="102"/>
      <c r="QGG73" s="102"/>
      <c r="QGH73" s="102"/>
      <c r="QGI73" s="102"/>
      <c r="QGJ73" s="102"/>
      <c r="QGK73" s="102"/>
      <c r="QGL73" s="102"/>
      <c r="QGM73" s="102"/>
      <c r="QGN73" s="102"/>
      <c r="QGO73" s="102"/>
      <c r="QGP73" s="102"/>
      <c r="QGQ73" s="102"/>
      <c r="QGR73" s="102"/>
      <c r="QGS73" s="102"/>
      <c r="QGT73" s="102"/>
      <c r="QGU73" s="102"/>
      <c r="QGV73" s="102"/>
      <c r="QGW73" s="102"/>
      <c r="QGX73" s="102"/>
      <c r="QGY73" s="102"/>
      <c r="QGZ73" s="102"/>
      <c r="QHA73" s="102"/>
      <c r="QHB73" s="102"/>
      <c r="QHC73" s="102"/>
      <c r="QHD73" s="102"/>
      <c r="QHE73" s="102"/>
      <c r="QHF73" s="102"/>
      <c r="QHG73" s="102"/>
      <c r="QHH73" s="102"/>
      <c r="QHI73" s="102"/>
      <c r="QHJ73" s="102"/>
      <c r="QHK73" s="102"/>
      <c r="QHL73" s="102"/>
      <c r="QHM73" s="102"/>
      <c r="QHN73" s="102"/>
      <c r="QHO73" s="102"/>
      <c r="QHP73" s="102"/>
      <c r="QHQ73" s="102"/>
      <c r="QHR73" s="102"/>
      <c r="QHS73" s="102"/>
      <c r="QHT73" s="102"/>
      <c r="QHU73" s="102"/>
      <c r="QHV73" s="102"/>
      <c r="QHW73" s="102"/>
      <c r="QHX73" s="102"/>
      <c r="QHY73" s="102"/>
      <c r="QHZ73" s="102"/>
      <c r="QIA73" s="102"/>
      <c r="QIB73" s="102"/>
      <c r="QIC73" s="102"/>
      <c r="QID73" s="102"/>
      <c r="QIE73" s="102"/>
      <c r="QIF73" s="102"/>
      <c r="QIG73" s="102"/>
      <c r="QIH73" s="102"/>
      <c r="QII73" s="102"/>
      <c r="QIJ73" s="102"/>
      <c r="QIK73" s="102"/>
      <c r="QIL73" s="102"/>
      <c r="QIM73" s="102"/>
      <c r="QIN73" s="102"/>
      <c r="QIO73" s="102"/>
      <c r="QIP73" s="102"/>
      <c r="QIQ73" s="102"/>
      <c r="QIR73" s="102"/>
      <c r="QIS73" s="102"/>
      <c r="QIT73" s="102"/>
      <c r="QIU73" s="102"/>
      <c r="QIV73" s="102"/>
      <c r="QIW73" s="102"/>
      <c r="QIX73" s="102"/>
      <c r="QIY73" s="102"/>
      <c r="QIZ73" s="102"/>
      <c r="QJA73" s="102"/>
      <c r="QJB73" s="102"/>
      <c r="QJC73" s="102"/>
      <c r="QJD73" s="102"/>
      <c r="QJE73" s="102"/>
      <c r="QJF73" s="102"/>
      <c r="QJG73" s="102"/>
      <c r="QJH73" s="102"/>
      <c r="QJI73" s="102"/>
      <c r="QJJ73" s="102"/>
      <c r="QJK73" s="102"/>
      <c r="QJL73" s="102"/>
      <c r="QJM73" s="102"/>
      <c r="QJN73" s="102"/>
      <c r="QJO73" s="102"/>
      <c r="QJP73" s="102"/>
      <c r="QJQ73" s="102"/>
      <c r="QJR73" s="102"/>
      <c r="QJS73" s="102"/>
      <c r="QJT73" s="102"/>
      <c r="QJU73" s="102"/>
      <c r="QJV73" s="102"/>
      <c r="QJW73" s="102"/>
      <c r="QJX73" s="102"/>
      <c r="QJY73" s="102"/>
      <c r="QJZ73" s="102"/>
      <c r="QKA73" s="102"/>
      <c r="QKB73" s="102"/>
      <c r="QKC73" s="102"/>
      <c r="QKD73" s="102"/>
      <c r="QKE73" s="102"/>
      <c r="QKF73" s="102"/>
      <c r="QKG73" s="102"/>
      <c r="QKH73" s="102"/>
      <c r="QKI73" s="102"/>
      <c r="QKJ73" s="102"/>
      <c r="QKK73" s="102"/>
      <c r="QKL73" s="102"/>
      <c r="QKM73" s="102"/>
      <c r="QKN73" s="102"/>
      <c r="QKO73" s="102"/>
      <c r="QKP73" s="102"/>
      <c r="QKQ73" s="102"/>
      <c r="QKR73" s="102"/>
      <c r="QKS73" s="102"/>
      <c r="QKT73" s="102"/>
      <c r="QKU73" s="102"/>
      <c r="QKV73" s="102"/>
      <c r="QKW73" s="102"/>
      <c r="QKX73" s="102"/>
      <c r="QKY73" s="102"/>
      <c r="QKZ73" s="102"/>
      <c r="QLA73" s="102"/>
      <c r="QLB73" s="102"/>
      <c r="QLC73" s="102"/>
      <c r="QLD73" s="102"/>
      <c r="QLE73" s="102"/>
      <c r="QLF73" s="102"/>
      <c r="QLG73" s="102"/>
      <c r="QLH73" s="102"/>
      <c r="QLI73" s="102"/>
      <c r="QLJ73" s="102"/>
      <c r="QLK73" s="102"/>
      <c r="QLL73" s="102"/>
      <c r="QLM73" s="102"/>
      <c r="QLN73" s="102"/>
      <c r="QLO73" s="102"/>
      <c r="QLP73" s="102"/>
      <c r="QLQ73" s="102"/>
      <c r="QLR73" s="102"/>
      <c r="QLS73" s="102"/>
      <c r="QLT73" s="102"/>
      <c r="QLU73" s="102"/>
      <c r="QLV73" s="102"/>
      <c r="QLW73" s="102"/>
      <c r="QLX73" s="102"/>
      <c r="QLY73" s="102"/>
      <c r="QLZ73" s="102"/>
      <c r="QMA73" s="102"/>
      <c r="QMB73" s="102"/>
      <c r="QMC73" s="102"/>
      <c r="QMD73" s="102"/>
      <c r="QME73" s="102"/>
      <c r="QMF73" s="102"/>
      <c r="QMG73" s="102"/>
      <c r="QMH73" s="102"/>
      <c r="QMI73" s="102"/>
      <c r="QMJ73" s="102"/>
      <c r="QMK73" s="102"/>
      <c r="QML73" s="102"/>
      <c r="QMM73" s="102"/>
      <c r="QMN73" s="102"/>
      <c r="QMO73" s="102"/>
      <c r="QMP73" s="102"/>
      <c r="QMQ73" s="102"/>
      <c r="QMR73" s="102"/>
      <c r="QMS73" s="102"/>
      <c r="QMT73" s="102"/>
      <c r="QMU73" s="102"/>
      <c r="QMV73" s="102"/>
      <c r="QMW73" s="102"/>
      <c r="QMX73" s="102"/>
      <c r="QMY73" s="102"/>
      <c r="QMZ73" s="102"/>
      <c r="QNA73" s="102"/>
      <c r="QNB73" s="102"/>
      <c r="QNC73" s="102"/>
      <c r="QND73" s="102"/>
      <c r="QNE73" s="102"/>
      <c r="QNF73" s="102"/>
      <c r="QNG73" s="102"/>
      <c r="QNH73" s="102"/>
      <c r="QNI73" s="102"/>
      <c r="QNJ73" s="102"/>
      <c r="QNK73" s="102"/>
      <c r="QNL73" s="102"/>
      <c r="QNM73" s="102"/>
      <c r="QNN73" s="102"/>
      <c r="QNO73" s="102"/>
      <c r="QNP73" s="102"/>
      <c r="QNQ73" s="102"/>
      <c r="QNR73" s="102"/>
      <c r="QNS73" s="102"/>
      <c r="QNT73" s="102"/>
      <c r="QNU73" s="102"/>
      <c r="QNV73" s="102"/>
      <c r="QNW73" s="102"/>
      <c r="QNX73" s="102"/>
      <c r="QNY73" s="102"/>
      <c r="QNZ73" s="102"/>
      <c r="QOA73" s="102"/>
      <c r="QOB73" s="102"/>
      <c r="QOC73" s="102"/>
      <c r="QOD73" s="102"/>
      <c r="QOE73" s="102"/>
      <c r="QOF73" s="102"/>
      <c r="QOG73" s="102"/>
      <c r="QOH73" s="102"/>
      <c r="QOI73" s="102"/>
      <c r="QOJ73" s="102"/>
      <c r="QOK73" s="102"/>
      <c r="QOL73" s="102"/>
      <c r="QOM73" s="102"/>
      <c r="QON73" s="102"/>
      <c r="QOO73" s="102"/>
      <c r="QOP73" s="102"/>
      <c r="QOQ73" s="102"/>
      <c r="QOR73" s="102"/>
      <c r="QOS73" s="102"/>
      <c r="QOT73" s="102"/>
      <c r="QOU73" s="102"/>
      <c r="QOV73" s="102"/>
      <c r="QOW73" s="102"/>
      <c r="QOX73" s="102"/>
      <c r="QOY73" s="102"/>
      <c r="QOZ73" s="102"/>
      <c r="QPA73" s="102"/>
      <c r="QPB73" s="102"/>
      <c r="QPC73" s="102"/>
      <c r="QPD73" s="102"/>
      <c r="QPE73" s="102"/>
      <c r="QPF73" s="102"/>
      <c r="QPG73" s="102"/>
      <c r="QPH73" s="102"/>
      <c r="QPI73" s="102"/>
      <c r="QPJ73" s="102"/>
      <c r="QPK73" s="102"/>
      <c r="QPL73" s="102"/>
      <c r="QPM73" s="102"/>
      <c r="QPN73" s="102"/>
      <c r="QPO73" s="102"/>
      <c r="QPP73" s="102"/>
      <c r="QPQ73" s="102"/>
      <c r="QPR73" s="102"/>
      <c r="QPS73" s="102"/>
      <c r="QPT73" s="102"/>
      <c r="QPU73" s="102"/>
      <c r="QPV73" s="102"/>
      <c r="QPW73" s="102"/>
      <c r="QPX73" s="102"/>
      <c r="QPY73" s="102"/>
      <c r="QPZ73" s="102"/>
      <c r="QQA73" s="102"/>
      <c r="QQB73" s="102"/>
      <c r="QQC73" s="102"/>
      <c r="QQD73" s="102"/>
      <c r="QQE73" s="102"/>
      <c r="QQF73" s="102"/>
      <c r="QQG73" s="102"/>
      <c r="QQH73" s="102"/>
      <c r="QQI73" s="102"/>
      <c r="QQJ73" s="102"/>
      <c r="QQK73" s="102"/>
      <c r="QQL73" s="102"/>
      <c r="QQM73" s="102"/>
      <c r="QQN73" s="102"/>
      <c r="QQO73" s="102"/>
      <c r="QQP73" s="102"/>
      <c r="QQQ73" s="102"/>
      <c r="QQR73" s="102"/>
      <c r="QQS73" s="102"/>
      <c r="QQT73" s="102"/>
      <c r="QQU73" s="102"/>
      <c r="QQV73" s="102"/>
      <c r="QQW73" s="102"/>
      <c r="QQX73" s="102"/>
      <c r="QQY73" s="102"/>
      <c r="QQZ73" s="102"/>
      <c r="QRA73" s="102"/>
      <c r="QRB73" s="102"/>
      <c r="QRC73" s="102"/>
      <c r="QRD73" s="102"/>
      <c r="QRE73" s="102"/>
      <c r="QRF73" s="102"/>
      <c r="QRG73" s="102"/>
      <c r="QRH73" s="102"/>
      <c r="QRI73" s="102"/>
      <c r="QRJ73" s="102"/>
      <c r="QRK73" s="102"/>
      <c r="QRL73" s="102"/>
      <c r="QRM73" s="102"/>
      <c r="QRN73" s="102"/>
      <c r="QRO73" s="102"/>
      <c r="QRP73" s="102"/>
      <c r="QRQ73" s="102"/>
      <c r="QRR73" s="102"/>
      <c r="QRS73" s="102"/>
      <c r="QRT73" s="102"/>
      <c r="QRU73" s="102"/>
      <c r="QRV73" s="102"/>
      <c r="QRW73" s="102"/>
      <c r="QRX73" s="102"/>
      <c r="QRY73" s="102"/>
      <c r="QRZ73" s="102"/>
      <c r="QSA73" s="102"/>
      <c r="QSB73" s="102"/>
      <c r="QSC73" s="102"/>
      <c r="QSD73" s="102"/>
      <c r="QSE73" s="102"/>
      <c r="QSF73" s="102"/>
      <c r="QSG73" s="102"/>
      <c r="QSH73" s="102"/>
      <c r="QSI73" s="102"/>
      <c r="QSJ73" s="102"/>
      <c r="QSK73" s="102"/>
      <c r="QSL73" s="102"/>
      <c r="QSM73" s="102"/>
      <c r="QSN73" s="102"/>
      <c r="QSO73" s="102"/>
      <c r="QSP73" s="102"/>
      <c r="QSQ73" s="102"/>
      <c r="QSR73" s="102"/>
      <c r="QSS73" s="102"/>
      <c r="QST73" s="102"/>
      <c r="QSU73" s="102"/>
      <c r="QSV73" s="102"/>
      <c r="QSW73" s="102"/>
      <c r="QSX73" s="102"/>
      <c r="QSY73" s="102"/>
      <c r="QSZ73" s="102"/>
      <c r="QTA73" s="102"/>
      <c r="QTB73" s="102"/>
      <c r="QTC73" s="102"/>
      <c r="QTD73" s="102"/>
      <c r="QTE73" s="102"/>
      <c r="QTF73" s="102"/>
      <c r="QTG73" s="102"/>
      <c r="QTH73" s="102"/>
      <c r="QTI73" s="102"/>
      <c r="QTJ73" s="102"/>
      <c r="QTK73" s="102"/>
      <c r="QTL73" s="102"/>
      <c r="QTM73" s="102"/>
      <c r="QTN73" s="102"/>
      <c r="QTO73" s="102"/>
      <c r="QTP73" s="102"/>
      <c r="QTQ73" s="102"/>
      <c r="QTR73" s="102"/>
      <c r="QTS73" s="102"/>
      <c r="QTT73" s="102"/>
      <c r="QTU73" s="102"/>
      <c r="QTV73" s="102"/>
      <c r="QTW73" s="102"/>
      <c r="QTX73" s="102"/>
      <c r="QTY73" s="102"/>
      <c r="QTZ73" s="102"/>
      <c r="QUA73" s="102"/>
      <c r="QUB73" s="102"/>
      <c r="QUC73" s="102"/>
      <c r="QUD73" s="102"/>
      <c r="QUE73" s="102"/>
      <c r="QUF73" s="102"/>
      <c r="QUG73" s="102"/>
      <c r="QUH73" s="102"/>
      <c r="QUI73" s="102"/>
      <c r="QUJ73" s="102"/>
      <c r="QUK73" s="102"/>
      <c r="QUL73" s="102"/>
      <c r="QUM73" s="102"/>
      <c r="QUN73" s="102"/>
      <c r="QUO73" s="102"/>
      <c r="QUP73" s="102"/>
      <c r="QUQ73" s="102"/>
      <c r="QUR73" s="102"/>
      <c r="QUS73" s="102"/>
      <c r="QUT73" s="102"/>
      <c r="QUU73" s="102"/>
      <c r="QUV73" s="102"/>
      <c r="QUW73" s="102"/>
      <c r="QUX73" s="102"/>
      <c r="QUY73" s="102"/>
      <c r="QUZ73" s="102"/>
      <c r="QVA73" s="102"/>
      <c r="QVB73" s="102"/>
      <c r="QVC73" s="102"/>
      <c r="QVD73" s="102"/>
      <c r="QVE73" s="102"/>
      <c r="QVF73" s="102"/>
      <c r="QVG73" s="102"/>
      <c r="QVH73" s="102"/>
      <c r="QVI73" s="102"/>
      <c r="QVJ73" s="102"/>
      <c r="QVK73" s="102"/>
      <c r="QVL73" s="102"/>
      <c r="QVM73" s="102"/>
      <c r="QVN73" s="102"/>
      <c r="QVO73" s="102"/>
      <c r="QVP73" s="102"/>
      <c r="QVQ73" s="102"/>
      <c r="QVR73" s="102"/>
      <c r="QVS73" s="102"/>
      <c r="QVT73" s="102"/>
      <c r="QVU73" s="102"/>
      <c r="QVV73" s="102"/>
      <c r="QVW73" s="102"/>
      <c r="QVX73" s="102"/>
      <c r="QVY73" s="102"/>
      <c r="QVZ73" s="102"/>
      <c r="QWA73" s="102"/>
      <c r="QWB73" s="102"/>
      <c r="QWC73" s="102"/>
      <c r="QWD73" s="102"/>
      <c r="QWE73" s="102"/>
      <c r="QWF73" s="102"/>
      <c r="QWG73" s="102"/>
      <c r="QWH73" s="102"/>
      <c r="QWI73" s="102"/>
      <c r="QWJ73" s="102"/>
      <c r="QWK73" s="102"/>
      <c r="QWL73" s="102"/>
      <c r="QWM73" s="102"/>
      <c r="QWN73" s="102"/>
      <c r="QWO73" s="102"/>
      <c r="QWP73" s="102"/>
      <c r="QWQ73" s="102"/>
      <c r="QWR73" s="102"/>
      <c r="QWS73" s="102"/>
      <c r="QWT73" s="102"/>
      <c r="QWU73" s="102"/>
      <c r="QWV73" s="102"/>
      <c r="QWW73" s="102"/>
      <c r="QWX73" s="102"/>
      <c r="QWY73" s="102"/>
      <c r="QWZ73" s="102"/>
      <c r="QXA73" s="102"/>
      <c r="QXB73" s="102"/>
      <c r="QXC73" s="102"/>
      <c r="QXD73" s="102"/>
      <c r="QXE73" s="102"/>
      <c r="QXF73" s="102"/>
      <c r="QXG73" s="102"/>
      <c r="QXH73" s="102"/>
      <c r="QXI73" s="102"/>
      <c r="QXJ73" s="102"/>
      <c r="QXK73" s="102"/>
      <c r="QXL73" s="102"/>
      <c r="QXM73" s="102"/>
      <c r="QXN73" s="102"/>
      <c r="QXO73" s="102"/>
      <c r="QXP73" s="102"/>
      <c r="QXQ73" s="102"/>
      <c r="QXR73" s="102"/>
      <c r="QXS73" s="102"/>
      <c r="QXT73" s="102"/>
      <c r="QXU73" s="102"/>
      <c r="QXV73" s="102"/>
      <c r="QXW73" s="102"/>
      <c r="QXX73" s="102"/>
      <c r="QXY73" s="102"/>
      <c r="QXZ73" s="102"/>
      <c r="QYA73" s="102"/>
      <c r="QYB73" s="102"/>
      <c r="QYC73" s="102"/>
      <c r="QYD73" s="102"/>
      <c r="QYE73" s="102"/>
      <c r="QYF73" s="102"/>
      <c r="QYG73" s="102"/>
      <c r="QYH73" s="102"/>
      <c r="QYI73" s="102"/>
      <c r="QYJ73" s="102"/>
      <c r="QYK73" s="102"/>
      <c r="QYL73" s="102"/>
      <c r="QYM73" s="102"/>
      <c r="QYN73" s="102"/>
      <c r="QYO73" s="102"/>
      <c r="QYP73" s="102"/>
      <c r="QYQ73" s="102"/>
      <c r="QYR73" s="102"/>
      <c r="QYS73" s="102"/>
      <c r="QYT73" s="102"/>
      <c r="QYU73" s="102"/>
      <c r="QYV73" s="102"/>
      <c r="QYW73" s="102"/>
      <c r="QYX73" s="102"/>
      <c r="QYY73" s="102"/>
      <c r="QYZ73" s="102"/>
      <c r="QZA73" s="102"/>
      <c r="QZB73" s="102"/>
      <c r="QZC73" s="102"/>
      <c r="QZD73" s="102"/>
      <c r="QZE73" s="102"/>
      <c r="QZF73" s="102"/>
      <c r="QZG73" s="102"/>
      <c r="QZH73" s="102"/>
      <c r="QZI73" s="102"/>
      <c r="QZJ73" s="102"/>
      <c r="QZK73" s="102"/>
      <c r="QZL73" s="102"/>
      <c r="QZM73" s="102"/>
      <c r="QZN73" s="102"/>
      <c r="QZO73" s="102"/>
      <c r="QZP73" s="102"/>
      <c r="QZQ73" s="102"/>
      <c r="QZR73" s="102"/>
      <c r="QZS73" s="102"/>
      <c r="QZT73" s="102"/>
      <c r="QZU73" s="102"/>
      <c r="QZV73" s="102"/>
      <c r="QZW73" s="102"/>
      <c r="QZX73" s="102"/>
      <c r="QZY73" s="102"/>
      <c r="QZZ73" s="102"/>
      <c r="RAA73" s="102"/>
      <c r="RAB73" s="102"/>
      <c r="RAC73" s="102"/>
      <c r="RAD73" s="102"/>
      <c r="RAE73" s="102"/>
      <c r="RAF73" s="102"/>
      <c r="RAG73" s="102"/>
      <c r="RAH73" s="102"/>
      <c r="RAI73" s="102"/>
      <c r="RAJ73" s="102"/>
      <c r="RAK73" s="102"/>
      <c r="RAL73" s="102"/>
      <c r="RAM73" s="102"/>
      <c r="RAN73" s="102"/>
      <c r="RAO73" s="102"/>
      <c r="RAP73" s="102"/>
      <c r="RAQ73" s="102"/>
      <c r="RAR73" s="102"/>
      <c r="RAS73" s="102"/>
      <c r="RAT73" s="102"/>
      <c r="RAU73" s="102"/>
      <c r="RAV73" s="102"/>
      <c r="RAW73" s="102"/>
      <c r="RAX73" s="102"/>
      <c r="RAY73" s="102"/>
      <c r="RAZ73" s="102"/>
      <c r="RBA73" s="102"/>
      <c r="RBB73" s="102"/>
      <c r="RBC73" s="102"/>
      <c r="RBD73" s="102"/>
      <c r="RBE73" s="102"/>
      <c r="RBF73" s="102"/>
      <c r="RBG73" s="102"/>
      <c r="RBH73" s="102"/>
      <c r="RBI73" s="102"/>
      <c r="RBJ73" s="102"/>
      <c r="RBK73" s="102"/>
      <c r="RBL73" s="102"/>
      <c r="RBM73" s="102"/>
      <c r="RBN73" s="102"/>
      <c r="RBO73" s="102"/>
      <c r="RBP73" s="102"/>
      <c r="RBQ73" s="102"/>
      <c r="RBR73" s="102"/>
      <c r="RBS73" s="102"/>
      <c r="RBT73" s="102"/>
      <c r="RBU73" s="102"/>
      <c r="RBV73" s="102"/>
      <c r="RBW73" s="102"/>
      <c r="RBX73" s="102"/>
      <c r="RBY73" s="102"/>
      <c r="RBZ73" s="102"/>
      <c r="RCA73" s="102"/>
      <c r="RCB73" s="102"/>
      <c r="RCC73" s="102"/>
      <c r="RCD73" s="102"/>
      <c r="RCE73" s="102"/>
      <c r="RCF73" s="102"/>
      <c r="RCG73" s="102"/>
      <c r="RCH73" s="102"/>
      <c r="RCI73" s="102"/>
      <c r="RCJ73" s="102"/>
      <c r="RCK73" s="102"/>
      <c r="RCL73" s="102"/>
      <c r="RCM73" s="102"/>
      <c r="RCN73" s="102"/>
      <c r="RCO73" s="102"/>
      <c r="RCP73" s="102"/>
      <c r="RCQ73" s="102"/>
      <c r="RCR73" s="102"/>
      <c r="RCS73" s="102"/>
      <c r="RCT73" s="102"/>
      <c r="RCU73" s="102"/>
      <c r="RCV73" s="102"/>
      <c r="RCW73" s="102"/>
      <c r="RCX73" s="102"/>
      <c r="RCY73" s="102"/>
      <c r="RCZ73" s="102"/>
      <c r="RDA73" s="102"/>
      <c r="RDB73" s="102"/>
      <c r="RDC73" s="102"/>
      <c r="RDD73" s="102"/>
      <c r="RDE73" s="102"/>
      <c r="RDF73" s="102"/>
      <c r="RDG73" s="102"/>
      <c r="RDH73" s="102"/>
      <c r="RDI73" s="102"/>
      <c r="RDJ73" s="102"/>
      <c r="RDK73" s="102"/>
      <c r="RDL73" s="102"/>
      <c r="RDM73" s="102"/>
      <c r="RDN73" s="102"/>
      <c r="RDO73" s="102"/>
      <c r="RDP73" s="102"/>
      <c r="RDQ73" s="102"/>
      <c r="RDR73" s="102"/>
      <c r="RDS73" s="102"/>
      <c r="RDT73" s="102"/>
      <c r="RDU73" s="102"/>
      <c r="RDV73" s="102"/>
      <c r="RDW73" s="102"/>
      <c r="RDX73" s="102"/>
      <c r="RDY73" s="102"/>
      <c r="RDZ73" s="102"/>
      <c r="REA73" s="102"/>
      <c r="REB73" s="102"/>
      <c r="REC73" s="102"/>
      <c r="RED73" s="102"/>
      <c r="REE73" s="102"/>
      <c r="REF73" s="102"/>
      <c r="REG73" s="102"/>
      <c r="REH73" s="102"/>
      <c r="REI73" s="102"/>
      <c r="REJ73" s="102"/>
      <c r="REK73" s="102"/>
      <c r="REL73" s="102"/>
      <c r="REM73" s="102"/>
      <c r="REN73" s="102"/>
      <c r="REO73" s="102"/>
      <c r="REP73" s="102"/>
      <c r="REQ73" s="102"/>
      <c r="RER73" s="102"/>
      <c r="RES73" s="102"/>
      <c r="RET73" s="102"/>
      <c r="REU73" s="102"/>
      <c r="REV73" s="102"/>
      <c r="REW73" s="102"/>
      <c r="REX73" s="102"/>
      <c r="REY73" s="102"/>
      <c r="REZ73" s="102"/>
      <c r="RFA73" s="102"/>
      <c r="RFB73" s="102"/>
      <c r="RFC73" s="102"/>
      <c r="RFD73" s="102"/>
      <c r="RFE73" s="102"/>
      <c r="RFF73" s="102"/>
      <c r="RFG73" s="102"/>
      <c r="RFH73" s="102"/>
      <c r="RFI73" s="102"/>
      <c r="RFJ73" s="102"/>
      <c r="RFK73" s="102"/>
      <c r="RFL73" s="102"/>
      <c r="RFM73" s="102"/>
      <c r="RFN73" s="102"/>
      <c r="RFO73" s="102"/>
      <c r="RFP73" s="102"/>
      <c r="RFQ73" s="102"/>
      <c r="RFR73" s="102"/>
      <c r="RFS73" s="102"/>
      <c r="RFT73" s="102"/>
      <c r="RFU73" s="102"/>
      <c r="RFV73" s="102"/>
      <c r="RFW73" s="102"/>
      <c r="RFX73" s="102"/>
      <c r="RFY73" s="102"/>
      <c r="RFZ73" s="102"/>
      <c r="RGA73" s="102"/>
      <c r="RGB73" s="102"/>
      <c r="RGC73" s="102"/>
      <c r="RGD73" s="102"/>
      <c r="RGE73" s="102"/>
      <c r="RGF73" s="102"/>
      <c r="RGG73" s="102"/>
      <c r="RGH73" s="102"/>
      <c r="RGI73" s="102"/>
      <c r="RGJ73" s="102"/>
      <c r="RGK73" s="102"/>
      <c r="RGL73" s="102"/>
      <c r="RGM73" s="102"/>
      <c r="RGN73" s="102"/>
      <c r="RGO73" s="102"/>
      <c r="RGP73" s="102"/>
      <c r="RGQ73" s="102"/>
      <c r="RGR73" s="102"/>
      <c r="RGS73" s="102"/>
      <c r="RGT73" s="102"/>
      <c r="RGU73" s="102"/>
      <c r="RGV73" s="102"/>
      <c r="RGW73" s="102"/>
      <c r="RGX73" s="102"/>
      <c r="RGY73" s="102"/>
      <c r="RGZ73" s="102"/>
      <c r="RHA73" s="102"/>
      <c r="RHB73" s="102"/>
      <c r="RHC73" s="102"/>
      <c r="RHD73" s="102"/>
      <c r="RHE73" s="102"/>
      <c r="RHF73" s="102"/>
      <c r="RHG73" s="102"/>
      <c r="RHH73" s="102"/>
      <c r="RHI73" s="102"/>
      <c r="RHJ73" s="102"/>
      <c r="RHK73" s="102"/>
      <c r="RHL73" s="102"/>
      <c r="RHM73" s="102"/>
      <c r="RHN73" s="102"/>
      <c r="RHO73" s="102"/>
      <c r="RHP73" s="102"/>
      <c r="RHQ73" s="102"/>
      <c r="RHR73" s="102"/>
      <c r="RHS73" s="102"/>
      <c r="RHT73" s="102"/>
      <c r="RHU73" s="102"/>
      <c r="RHV73" s="102"/>
      <c r="RHW73" s="102"/>
      <c r="RHX73" s="102"/>
      <c r="RHY73" s="102"/>
      <c r="RHZ73" s="102"/>
      <c r="RIA73" s="102"/>
      <c r="RIB73" s="102"/>
      <c r="RIC73" s="102"/>
      <c r="RID73" s="102"/>
      <c r="RIE73" s="102"/>
      <c r="RIF73" s="102"/>
      <c r="RIG73" s="102"/>
      <c r="RIH73" s="102"/>
      <c r="RII73" s="102"/>
      <c r="RIJ73" s="102"/>
      <c r="RIK73" s="102"/>
      <c r="RIL73" s="102"/>
      <c r="RIM73" s="102"/>
      <c r="RIN73" s="102"/>
      <c r="RIO73" s="102"/>
      <c r="RIP73" s="102"/>
      <c r="RIQ73" s="102"/>
      <c r="RIR73" s="102"/>
      <c r="RIS73" s="102"/>
      <c r="RIT73" s="102"/>
      <c r="RIU73" s="102"/>
      <c r="RIV73" s="102"/>
      <c r="RIW73" s="102"/>
      <c r="RIX73" s="102"/>
      <c r="RIY73" s="102"/>
      <c r="RIZ73" s="102"/>
      <c r="RJA73" s="102"/>
      <c r="RJB73" s="102"/>
      <c r="RJC73" s="102"/>
      <c r="RJD73" s="102"/>
      <c r="RJE73" s="102"/>
      <c r="RJF73" s="102"/>
      <c r="RJG73" s="102"/>
      <c r="RJH73" s="102"/>
      <c r="RJI73" s="102"/>
      <c r="RJJ73" s="102"/>
      <c r="RJK73" s="102"/>
      <c r="RJL73" s="102"/>
      <c r="RJM73" s="102"/>
      <c r="RJN73" s="102"/>
      <c r="RJO73" s="102"/>
      <c r="RJP73" s="102"/>
      <c r="RJQ73" s="102"/>
      <c r="RJR73" s="102"/>
      <c r="RJS73" s="102"/>
      <c r="RJT73" s="102"/>
      <c r="RJU73" s="102"/>
      <c r="RJV73" s="102"/>
      <c r="RJW73" s="102"/>
      <c r="RJX73" s="102"/>
      <c r="RJY73" s="102"/>
      <c r="RJZ73" s="102"/>
      <c r="RKA73" s="102"/>
      <c r="RKB73" s="102"/>
      <c r="RKC73" s="102"/>
      <c r="RKD73" s="102"/>
      <c r="RKE73" s="102"/>
      <c r="RKF73" s="102"/>
      <c r="RKG73" s="102"/>
      <c r="RKH73" s="102"/>
      <c r="RKI73" s="102"/>
      <c r="RKJ73" s="102"/>
      <c r="RKK73" s="102"/>
      <c r="RKL73" s="102"/>
      <c r="RKM73" s="102"/>
      <c r="RKN73" s="102"/>
      <c r="RKO73" s="102"/>
      <c r="RKP73" s="102"/>
      <c r="RKQ73" s="102"/>
      <c r="RKR73" s="102"/>
      <c r="RKS73" s="102"/>
      <c r="RKT73" s="102"/>
      <c r="RKU73" s="102"/>
      <c r="RKV73" s="102"/>
      <c r="RKW73" s="102"/>
      <c r="RKX73" s="102"/>
      <c r="RKY73" s="102"/>
      <c r="RKZ73" s="102"/>
      <c r="RLA73" s="102"/>
      <c r="RLB73" s="102"/>
      <c r="RLC73" s="102"/>
      <c r="RLD73" s="102"/>
      <c r="RLE73" s="102"/>
      <c r="RLF73" s="102"/>
      <c r="RLG73" s="102"/>
      <c r="RLH73" s="102"/>
      <c r="RLI73" s="102"/>
      <c r="RLJ73" s="102"/>
      <c r="RLK73" s="102"/>
      <c r="RLL73" s="102"/>
      <c r="RLM73" s="102"/>
      <c r="RLN73" s="102"/>
      <c r="RLO73" s="102"/>
      <c r="RLP73" s="102"/>
      <c r="RLQ73" s="102"/>
      <c r="RLR73" s="102"/>
      <c r="RLS73" s="102"/>
      <c r="RLT73" s="102"/>
      <c r="RLU73" s="102"/>
      <c r="RLV73" s="102"/>
      <c r="RLW73" s="102"/>
      <c r="RLX73" s="102"/>
      <c r="RLY73" s="102"/>
      <c r="RLZ73" s="102"/>
      <c r="RMA73" s="102"/>
      <c r="RMB73" s="102"/>
      <c r="RMC73" s="102"/>
      <c r="RMD73" s="102"/>
      <c r="RME73" s="102"/>
      <c r="RMF73" s="102"/>
      <c r="RMG73" s="102"/>
      <c r="RMH73" s="102"/>
      <c r="RMI73" s="102"/>
      <c r="RMJ73" s="102"/>
      <c r="RMK73" s="102"/>
      <c r="RML73" s="102"/>
      <c r="RMM73" s="102"/>
      <c r="RMN73" s="102"/>
      <c r="RMO73" s="102"/>
      <c r="RMP73" s="102"/>
      <c r="RMQ73" s="102"/>
      <c r="RMR73" s="102"/>
      <c r="RMS73" s="102"/>
      <c r="RMT73" s="102"/>
      <c r="RMU73" s="102"/>
      <c r="RMV73" s="102"/>
      <c r="RMW73" s="102"/>
      <c r="RMX73" s="102"/>
      <c r="RMY73" s="102"/>
      <c r="RMZ73" s="102"/>
      <c r="RNA73" s="102"/>
      <c r="RNB73" s="102"/>
      <c r="RNC73" s="102"/>
      <c r="RND73" s="102"/>
      <c r="RNE73" s="102"/>
      <c r="RNF73" s="102"/>
      <c r="RNG73" s="102"/>
      <c r="RNH73" s="102"/>
      <c r="RNI73" s="102"/>
      <c r="RNJ73" s="102"/>
      <c r="RNK73" s="102"/>
      <c r="RNL73" s="102"/>
      <c r="RNM73" s="102"/>
      <c r="RNN73" s="102"/>
      <c r="RNO73" s="102"/>
      <c r="RNP73" s="102"/>
      <c r="RNQ73" s="102"/>
      <c r="RNR73" s="102"/>
      <c r="RNS73" s="102"/>
      <c r="RNT73" s="102"/>
      <c r="RNU73" s="102"/>
      <c r="RNV73" s="102"/>
      <c r="RNW73" s="102"/>
      <c r="RNX73" s="102"/>
      <c r="RNY73" s="102"/>
      <c r="RNZ73" s="102"/>
      <c r="ROA73" s="102"/>
      <c r="ROB73" s="102"/>
      <c r="ROC73" s="102"/>
      <c r="ROD73" s="102"/>
      <c r="ROE73" s="102"/>
      <c r="ROF73" s="102"/>
      <c r="ROG73" s="102"/>
      <c r="ROH73" s="102"/>
      <c r="ROI73" s="102"/>
      <c r="ROJ73" s="102"/>
      <c r="ROK73" s="102"/>
      <c r="ROL73" s="102"/>
      <c r="ROM73" s="102"/>
      <c r="RON73" s="102"/>
      <c r="ROO73" s="102"/>
      <c r="ROP73" s="102"/>
      <c r="ROQ73" s="102"/>
      <c r="ROR73" s="102"/>
      <c r="ROS73" s="102"/>
      <c r="ROT73" s="102"/>
      <c r="ROU73" s="102"/>
      <c r="ROV73" s="102"/>
      <c r="ROW73" s="102"/>
      <c r="ROX73" s="102"/>
      <c r="ROY73" s="102"/>
      <c r="ROZ73" s="102"/>
      <c r="RPA73" s="102"/>
      <c r="RPB73" s="102"/>
      <c r="RPC73" s="102"/>
      <c r="RPD73" s="102"/>
      <c r="RPE73" s="102"/>
      <c r="RPF73" s="102"/>
      <c r="RPG73" s="102"/>
      <c r="RPH73" s="102"/>
      <c r="RPI73" s="102"/>
      <c r="RPJ73" s="102"/>
      <c r="RPK73" s="102"/>
      <c r="RPL73" s="102"/>
      <c r="RPM73" s="102"/>
      <c r="RPN73" s="102"/>
      <c r="RPO73" s="102"/>
      <c r="RPP73" s="102"/>
      <c r="RPQ73" s="102"/>
      <c r="RPR73" s="102"/>
      <c r="RPS73" s="102"/>
      <c r="RPT73" s="102"/>
      <c r="RPU73" s="102"/>
      <c r="RPV73" s="102"/>
      <c r="RPW73" s="102"/>
      <c r="RPX73" s="102"/>
      <c r="RPY73" s="102"/>
      <c r="RPZ73" s="102"/>
      <c r="RQA73" s="102"/>
      <c r="RQB73" s="102"/>
      <c r="RQC73" s="102"/>
      <c r="RQD73" s="102"/>
      <c r="RQE73" s="102"/>
      <c r="RQF73" s="102"/>
      <c r="RQG73" s="102"/>
      <c r="RQH73" s="102"/>
      <c r="RQI73" s="102"/>
      <c r="RQJ73" s="102"/>
      <c r="RQK73" s="102"/>
      <c r="RQL73" s="102"/>
      <c r="RQM73" s="102"/>
      <c r="RQN73" s="102"/>
      <c r="RQO73" s="102"/>
      <c r="RQP73" s="102"/>
      <c r="RQQ73" s="102"/>
      <c r="RQR73" s="102"/>
      <c r="RQS73" s="102"/>
      <c r="RQT73" s="102"/>
      <c r="RQU73" s="102"/>
      <c r="RQV73" s="102"/>
      <c r="RQW73" s="102"/>
      <c r="RQX73" s="102"/>
      <c r="RQY73" s="102"/>
      <c r="RQZ73" s="102"/>
      <c r="RRA73" s="102"/>
      <c r="RRB73" s="102"/>
      <c r="RRC73" s="102"/>
      <c r="RRD73" s="102"/>
      <c r="RRE73" s="102"/>
      <c r="RRF73" s="102"/>
      <c r="RRG73" s="102"/>
      <c r="RRH73" s="102"/>
      <c r="RRI73" s="102"/>
      <c r="RRJ73" s="102"/>
      <c r="RRK73" s="102"/>
      <c r="RRL73" s="102"/>
      <c r="RRM73" s="102"/>
      <c r="RRN73" s="102"/>
      <c r="RRO73" s="102"/>
      <c r="RRP73" s="102"/>
      <c r="RRQ73" s="102"/>
      <c r="RRR73" s="102"/>
      <c r="RRS73" s="102"/>
      <c r="RRT73" s="102"/>
      <c r="RRU73" s="102"/>
      <c r="RRV73" s="102"/>
      <c r="RRW73" s="102"/>
      <c r="RRX73" s="102"/>
      <c r="RRY73" s="102"/>
      <c r="RRZ73" s="102"/>
      <c r="RSA73" s="102"/>
      <c r="RSB73" s="102"/>
      <c r="RSC73" s="102"/>
      <c r="RSD73" s="102"/>
      <c r="RSE73" s="102"/>
      <c r="RSF73" s="102"/>
      <c r="RSG73" s="102"/>
      <c r="RSH73" s="102"/>
      <c r="RSI73" s="102"/>
      <c r="RSJ73" s="102"/>
      <c r="RSK73" s="102"/>
      <c r="RSL73" s="102"/>
      <c r="RSM73" s="102"/>
      <c r="RSN73" s="102"/>
      <c r="RSO73" s="102"/>
      <c r="RSP73" s="102"/>
      <c r="RSQ73" s="102"/>
      <c r="RSR73" s="102"/>
      <c r="RSS73" s="102"/>
      <c r="RST73" s="102"/>
      <c r="RSU73" s="102"/>
      <c r="RSV73" s="102"/>
      <c r="RSW73" s="102"/>
      <c r="RSX73" s="102"/>
      <c r="RSY73" s="102"/>
      <c r="RSZ73" s="102"/>
      <c r="RTA73" s="102"/>
      <c r="RTB73" s="102"/>
      <c r="RTC73" s="102"/>
      <c r="RTD73" s="102"/>
      <c r="RTE73" s="102"/>
      <c r="RTF73" s="102"/>
      <c r="RTG73" s="102"/>
      <c r="RTH73" s="102"/>
      <c r="RTI73" s="102"/>
      <c r="RTJ73" s="102"/>
      <c r="RTK73" s="102"/>
      <c r="RTL73" s="102"/>
      <c r="RTM73" s="102"/>
      <c r="RTN73" s="102"/>
      <c r="RTO73" s="102"/>
      <c r="RTP73" s="102"/>
      <c r="RTQ73" s="102"/>
      <c r="RTR73" s="102"/>
      <c r="RTS73" s="102"/>
      <c r="RTT73" s="102"/>
      <c r="RTU73" s="102"/>
      <c r="RTV73" s="102"/>
      <c r="RTW73" s="102"/>
      <c r="RTX73" s="102"/>
      <c r="RTY73" s="102"/>
      <c r="RTZ73" s="102"/>
      <c r="RUA73" s="102"/>
      <c r="RUB73" s="102"/>
      <c r="RUC73" s="102"/>
      <c r="RUD73" s="102"/>
      <c r="RUE73" s="102"/>
      <c r="RUF73" s="102"/>
      <c r="RUG73" s="102"/>
      <c r="RUH73" s="102"/>
      <c r="RUI73" s="102"/>
      <c r="RUJ73" s="102"/>
      <c r="RUK73" s="102"/>
      <c r="RUL73" s="102"/>
      <c r="RUM73" s="102"/>
      <c r="RUN73" s="102"/>
      <c r="RUO73" s="102"/>
      <c r="RUP73" s="102"/>
      <c r="RUQ73" s="102"/>
      <c r="RUR73" s="102"/>
      <c r="RUS73" s="102"/>
      <c r="RUT73" s="102"/>
      <c r="RUU73" s="102"/>
      <c r="RUV73" s="102"/>
      <c r="RUW73" s="102"/>
      <c r="RUX73" s="102"/>
      <c r="RUY73" s="102"/>
      <c r="RUZ73" s="102"/>
      <c r="RVA73" s="102"/>
      <c r="RVB73" s="102"/>
      <c r="RVC73" s="102"/>
      <c r="RVD73" s="102"/>
      <c r="RVE73" s="102"/>
      <c r="RVF73" s="102"/>
      <c r="RVG73" s="102"/>
      <c r="RVH73" s="102"/>
      <c r="RVI73" s="102"/>
      <c r="RVJ73" s="102"/>
      <c r="RVK73" s="102"/>
      <c r="RVL73" s="102"/>
      <c r="RVM73" s="102"/>
      <c r="RVN73" s="102"/>
      <c r="RVO73" s="102"/>
      <c r="RVP73" s="102"/>
      <c r="RVQ73" s="102"/>
      <c r="RVR73" s="102"/>
      <c r="RVS73" s="102"/>
      <c r="RVT73" s="102"/>
      <c r="RVU73" s="102"/>
      <c r="RVV73" s="102"/>
      <c r="RVW73" s="102"/>
      <c r="RVX73" s="102"/>
      <c r="RVY73" s="102"/>
      <c r="RVZ73" s="102"/>
      <c r="RWA73" s="102"/>
      <c r="RWB73" s="102"/>
      <c r="RWC73" s="102"/>
      <c r="RWD73" s="102"/>
      <c r="RWE73" s="102"/>
      <c r="RWF73" s="102"/>
      <c r="RWG73" s="102"/>
      <c r="RWH73" s="102"/>
      <c r="RWI73" s="102"/>
      <c r="RWJ73" s="102"/>
      <c r="RWK73" s="102"/>
      <c r="RWL73" s="102"/>
      <c r="RWM73" s="102"/>
      <c r="RWN73" s="102"/>
      <c r="RWO73" s="102"/>
      <c r="RWP73" s="102"/>
      <c r="RWQ73" s="102"/>
      <c r="RWR73" s="102"/>
      <c r="RWS73" s="102"/>
      <c r="RWT73" s="102"/>
      <c r="RWU73" s="102"/>
      <c r="RWV73" s="102"/>
      <c r="RWW73" s="102"/>
      <c r="RWX73" s="102"/>
      <c r="RWY73" s="102"/>
      <c r="RWZ73" s="102"/>
      <c r="RXA73" s="102"/>
      <c r="RXB73" s="102"/>
      <c r="RXC73" s="102"/>
      <c r="RXD73" s="102"/>
      <c r="RXE73" s="102"/>
      <c r="RXF73" s="102"/>
      <c r="RXG73" s="102"/>
      <c r="RXH73" s="102"/>
      <c r="RXI73" s="102"/>
      <c r="RXJ73" s="102"/>
      <c r="RXK73" s="102"/>
      <c r="RXL73" s="102"/>
      <c r="RXM73" s="102"/>
      <c r="RXN73" s="102"/>
      <c r="RXO73" s="102"/>
      <c r="RXP73" s="102"/>
      <c r="RXQ73" s="102"/>
      <c r="RXR73" s="102"/>
      <c r="RXS73" s="102"/>
      <c r="RXT73" s="102"/>
      <c r="RXU73" s="102"/>
      <c r="RXV73" s="102"/>
      <c r="RXW73" s="102"/>
      <c r="RXX73" s="102"/>
      <c r="RXY73" s="102"/>
      <c r="RXZ73" s="102"/>
      <c r="RYA73" s="102"/>
      <c r="RYB73" s="102"/>
      <c r="RYC73" s="102"/>
      <c r="RYD73" s="102"/>
      <c r="RYE73" s="102"/>
      <c r="RYF73" s="102"/>
      <c r="RYG73" s="102"/>
      <c r="RYH73" s="102"/>
      <c r="RYI73" s="102"/>
      <c r="RYJ73" s="102"/>
      <c r="RYK73" s="102"/>
      <c r="RYL73" s="102"/>
      <c r="RYM73" s="102"/>
      <c r="RYN73" s="102"/>
      <c r="RYO73" s="102"/>
      <c r="RYP73" s="102"/>
      <c r="RYQ73" s="102"/>
      <c r="RYR73" s="102"/>
      <c r="RYS73" s="102"/>
      <c r="RYT73" s="102"/>
      <c r="RYU73" s="102"/>
      <c r="RYV73" s="102"/>
      <c r="RYW73" s="102"/>
      <c r="RYX73" s="102"/>
      <c r="RYY73" s="102"/>
      <c r="RYZ73" s="102"/>
      <c r="RZA73" s="102"/>
      <c r="RZB73" s="102"/>
      <c r="RZC73" s="102"/>
      <c r="RZD73" s="102"/>
      <c r="RZE73" s="102"/>
      <c r="RZF73" s="102"/>
      <c r="RZG73" s="102"/>
      <c r="RZH73" s="102"/>
      <c r="RZI73" s="102"/>
      <c r="RZJ73" s="102"/>
      <c r="RZK73" s="102"/>
      <c r="RZL73" s="102"/>
      <c r="RZM73" s="102"/>
      <c r="RZN73" s="102"/>
      <c r="RZO73" s="102"/>
      <c r="RZP73" s="102"/>
      <c r="RZQ73" s="102"/>
      <c r="RZR73" s="102"/>
      <c r="RZS73" s="102"/>
      <c r="RZT73" s="102"/>
      <c r="RZU73" s="102"/>
      <c r="RZV73" s="102"/>
      <c r="RZW73" s="102"/>
      <c r="RZX73" s="102"/>
      <c r="RZY73" s="102"/>
      <c r="RZZ73" s="102"/>
      <c r="SAA73" s="102"/>
      <c r="SAB73" s="102"/>
      <c r="SAC73" s="102"/>
      <c r="SAD73" s="102"/>
      <c r="SAE73" s="102"/>
      <c r="SAF73" s="102"/>
      <c r="SAG73" s="102"/>
      <c r="SAH73" s="102"/>
      <c r="SAI73" s="102"/>
      <c r="SAJ73" s="102"/>
      <c r="SAK73" s="102"/>
      <c r="SAL73" s="102"/>
      <c r="SAM73" s="102"/>
      <c r="SAN73" s="102"/>
      <c r="SAO73" s="102"/>
      <c r="SAP73" s="102"/>
      <c r="SAQ73" s="102"/>
      <c r="SAR73" s="102"/>
      <c r="SAS73" s="102"/>
      <c r="SAT73" s="102"/>
      <c r="SAU73" s="102"/>
      <c r="SAV73" s="102"/>
      <c r="SAW73" s="102"/>
      <c r="SAX73" s="102"/>
      <c r="SAY73" s="102"/>
      <c r="SAZ73" s="102"/>
      <c r="SBA73" s="102"/>
      <c r="SBB73" s="102"/>
      <c r="SBC73" s="102"/>
      <c r="SBD73" s="102"/>
      <c r="SBE73" s="102"/>
      <c r="SBF73" s="102"/>
      <c r="SBG73" s="102"/>
      <c r="SBH73" s="102"/>
      <c r="SBI73" s="102"/>
      <c r="SBJ73" s="102"/>
      <c r="SBK73" s="102"/>
      <c r="SBL73" s="102"/>
      <c r="SBM73" s="102"/>
      <c r="SBN73" s="102"/>
      <c r="SBO73" s="102"/>
      <c r="SBP73" s="102"/>
      <c r="SBQ73" s="102"/>
      <c r="SBR73" s="102"/>
      <c r="SBS73" s="102"/>
      <c r="SBT73" s="102"/>
      <c r="SBU73" s="102"/>
      <c r="SBV73" s="102"/>
      <c r="SBW73" s="102"/>
      <c r="SBX73" s="102"/>
      <c r="SBY73" s="102"/>
      <c r="SBZ73" s="102"/>
      <c r="SCA73" s="102"/>
      <c r="SCB73" s="102"/>
      <c r="SCC73" s="102"/>
      <c r="SCD73" s="102"/>
      <c r="SCE73" s="102"/>
      <c r="SCF73" s="102"/>
      <c r="SCG73" s="102"/>
      <c r="SCH73" s="102"/>
      <c r="SCI73" s="102"/>
      <c r="SCJ73" s="102"/>
      <c r="SCK73" s="102"/>
      <c r="SCL73" s="102"/>
      <c r="SCM73" s="102"/>
      <c r="SCN73" s="102"/>
      <c r="SCO73" s="102"/>
      <c r="SCP73" s="102"/>
      <c r="SCQ73" s="102"/>
      <c r="SCR73" s="102"/>
      <c r="SCS73" s="102"/>
      <c r="SCT73" s="102"/>
      <c r="SCU73" s="102"/>
      <c r="SCV73" s="102"/>
      <c r="SCW73" s="102"/>
      <c r="SCX73" s="102"/>
      <c r="SCY73" s="102"/>
      <c r="SCZ73" s="102"/>
      <c r="SDA73" s="102"/>
      <c r="SDB73" s="102"/>
      <c r="SDC73" s="102"/>
      <c r="SDD73" s="102"/>
      <c r="SDE73" s="102"/>
      <c r="SDF73" s="102"/>
      <c r="SDG73" s="102"/>
      <c r="SDH73" s="102"/>
      <c r="SDI73" s="102"/>
      <c r="SDJ73" s="102"/>
      <c r="SDK73" s="102"/>
      <c r="SDL73" s="102"/>
      <c r="SDM73" s="102"/>
      <c r="SDN73" s="102"/>
      <c r="SDO73" s="102"/>
      <c r="SDP73" s="102"/>
      <c r="SDQ73" s="102"/>
      <c r="SDR73" s="102"/>
      <c r="SDS73" s="102"/>
      <c r="SDT73" s="102"/>
      <c r="SDU73" s="102"/>
      <c r="SDV73" s="102"/>
      <c r="SDW73" s="102"/>
      <c r="SDX73" s="102"/>
      <c r="SDY73" s="102"/>
      <c r="SDZ73" s="102"/>
      <c r="SEA73" s="102"/>
      <c r="SEB73" s="102"/>
      <c r="SEC73" s="102"/>
      <c r="SED73" s="102"/>
      <c r="SEE73" s="102"/>
      <c r="SEF73" s="102"/>
      <c r="SEG73" s="102"/>
      <c r="SEH73" s="102"/>
      <c r="SEI73" s="102"/>
      <c r="SEJ73" s="102"/>
      <c r="SEK73" s="102"/>
      <c r="SEL73" s="102"/>
      <c r="SEM73" s="102"/>
      <c r="SEN73" s="102"/>
      <c r="SEO73" s="102"/>
      <c r="SEP73" s="102"/>
      <c r="SEQ73" s="102"/>
      <c r="SER73" s="102"/>
      <c r="SES73" s="102"/>
      <c r="SET73" s="102"/>
      <c r="SEU73" s="102"/>
      <c r="SEV73" s="102"/>
      <c r="SEW73" s="102"/>
      <c r="SEX73" s="102"/>
      <c r="SEY73" s="102"/>
      <c r="SEZ73" s="102"/>
      <c r="SFA73" s="102"/>
      <c r="SFB73" s="102"/>
      <c r="SFC73" s="102"/>
      <c r="SFD73" s="102"/>
      <c r="SFE73" s="102"/>
      <c r="SFF73" s="102"/>
      <c r="SFG73" s="102"/>
      <c r="SFH73" s="102"/>
      <c r="SFI73" s="102"/>
      <c r="SFJ73" s="102"/>
      <c r="SFK73" s="102"/>
      <c r="SFL73" s="102"/>
      <c r="SFM73" s="102"/>
      <c r="SFN73" s="102"/>
      <c r="SFO73" s="102"/>
      <c r="SFP73" s="102"/>
      <c r="SFQ73" s="102"/>
      <c r="SFR73" s="102"/>
      <c r="SFS73" s="102"/>
      <c r="SFT73" s="102"/>
      <c r="SFU73" s="102"/>
      <c r="SFV73" s="102"/>
      <c r="SFW73" s="102"/>
      <c r="SFX73" s="102"/>
      <c r="SFY73" s="102"/>
      <c r="SFZ73" s="102"/>
      <c r="SGA73" s="102"/>
      <c r="SGB73" s="102"/>
      <c r="SGC73" s="102"/>
      <c r="SGD73" s="102"/>
      <c r="SGE73" s="102"/>
      <c r="SGF73" s="102"/>
      <c r="SGG73" s="102"/>
      <c r="SGH73" s="102"/>
      <c r="SGI73" s="102"/>
      <c r="SGJ73" s="102"/>
      <c r="SGK73" s="102"/>
      <c r="SGL73" s="102"/>
      <c r="SGM73" s="102"/>
      <c r="SGN73" s="102"/>
      <c r="SGO73" s="102"/>
      <c r="SGP73" s="102"/>
      <c r="SGQ73" s="102"/>
      <c r="SGR73" s="102"/>
      <c r="SGS73" s="102"/>
      <c r="SGT73" s="102"/>
      <c r="SGU73" s="102"/>
      <c r="SGV73" s="102"/>
      <c r="SGW73" s="102"/>
      <c r="SGX73" s="102"/>
      <c r="SGY73" s="102"/>
      <c r="SGZ73" s="102"/>
      <c r="SHA73" s="102"/>
      <c r="SHB73" s="102"/>
      <c r="SHC73" s="102"/>
      <c r="SHD73" s="102"/>
      <c r="SHE73" s="102"/>
      <c r="SHF73" s="102"/>
      <c r="SHG73" s="102"/>
      <c r="SHH73" s="102"/>
      <c r="SHI73" s="102"/>
      <c r="SHJ73" s="102"/>
      <c r="SHK73" s="102"/>
      <c r="SHL73" s="102"/>
      <c r="SHM73" s="102"/>
      <c r="SHN73" s="102"/>
      <c r="SHO73" s="102"/>
      <c r="SHP73" s="102"/>
      <c r="SHQ73" s="102"/>
      <c r="SHR73" s="102"/>
      <c r="SHS73" s="102"/>
      <c r="SHT73" s="102"/>
      <c r="SHU73" s="102"/>
      <c r="SHV73" s="102"/>
      <c r="SHW73" s="102"/>
      <c r="SHX73" s="102"/>
      <c r="SHY73" s="102"/>
      <c r="SHZ73" s="102"/>
      <c r="SIA73" s="102"/>
      <c r="SIB73" s="102"/>
      <c r="SIC73" s="102"/>
      <c r="SID73" s="102"/>
      <c r="SIE73" s="102"/>
      <c r="SIF73" s="102"/>
      <c r="SIG73" s="102"/>
      <c r="SIH73" s="102"/>
      <c r="SII73" s="102"/>
      <c r="SIJ73" s="102"/>
      <c r="SIK73" s="102"/>
      <c r="SIL73" s="102"/>
      <c r="SIM73" s="102"/>
      <c r="SIN73" s="102"/>
      <c r="SIO73" s="102"/>
      <c r="SIP73" s="102"/>
      <c r="SIQ73" s="102"/>
      <c r="SIR73" s="102"/>
      <c r="SIS73" s="102"/>
      <c r="SIT73" s="102"/>
      <c r="SIU73" s="102"/>
      <c r="SIV73" s="102"/>
      <c r="SIW73" s="102"/>
      <c r="SIX73" s="102"/>
      <c r="SIY73" s="102"/>
      <c r="SIZ73" s="102"/>
      <c r="SJA73" s="102"/>
      <c r="SJB73" s="102"/>
      <c r="SJC73" s="102"/>
      <c r="SJD73" s="102"/>
      <c r="SJE73" s="102"/>
      <c r="SJF73" s="102"/>
      <c r="SJG73" s="102"/>
      <c r="SJH73" s="102"/>
      <c r="SJI73" s="102"/>
      <c r="SJJ73" s="102"/>
      <c r="SJK73" s="102"/>
      <c r="SJL73" s="102"/>
      <c r="SJM73" s="102"/>
      <c r="SJN73" s="102"/>
      <c r="SJO73" s="102"/>
      <c r="SJP73" s="102"/>
      <c r="SJQ73" s="102"/>
      <c r="SJR73" s="102"/>
      <c r="SJS73" s="102"/>
      <c r="SJT73" s="102"/>
      <c r="SJU73" s="102"/>
      <c r="SJV73" s="102"/>
      <c r="SJW73" s="102"/>
      <c r="SJX73" s="102"/>
      <c r="SJY73" s="102"/>
      <c r="SJZ73" s="102"/>
      <c r="SKA73" s="102"/>
      <c r="SKB73" s="102"/>
      <c r="SKC73" s="102"/>
      <c r="SKD73" s="102"/>
      <c r="SKE73" s="102"/>
      <c r="SKF73" s="102"/>
      <c r="SKG73" s="102"/>
      <c r="SKH73" s="102"/>
      <c r="SKI73" s="102"/>
      <c r="SKJ73" s="102"/>
      <c r="SKK73" s="102"/>
      <c r="SKL73" s="102"/>
      <c r="SKM73" s="102"/>
      <c r="SKN73" s="102"/>
      <c r="SKO73" s="102"/>
      <c r="SKP73" s="102"/>
      <c r="SKQ73" s="102"/>
      <c r="SKR73" s="102"/>
      <c r="SKS73" s="102"/>
      <c r="SKT73" s="102"/>
      <c r="SKU73" s="102"/>
      <c r="SKV73" s="102"/>
      <c r="SKW73" s="102"/>
      <c r="SKX73" s="102"/>
      <c r="SKY73" s="102"/>
      <c r="SKZ73" s="102"/>
      <c r="SLA73" s="102"/>
      <c r="SLB73" s="102"/>
      <c r="SLC73" s="102"/>
      <c r="SLD73" s="102"/>
      <c r="SLE73" s="102"/>
      <c r="SLF73" s="102"/>
      <c r="SLG73" s="102"/>
      <c r="SLH73" s="102"/>
      <c r="SLI73" s="102"/>
      <c r="SLJ73" s="102"/>
      <c r="SLK73" s="102"/>
      <c r="SLL73" s="102"/>
      <c r="SLM73" s="102"/>
      <c r="SLN73" s="102"/>
      <c r="SLO73" s="102"/>
      <c r="SLP73" s="102"/>
      <c r="SLQ73" s="102"/>
      <c r="SLR73" s="102"/>
      <c r="SLS73" s="102"/>
      <c r="SLT73" s="102"/>
      <c r="SLU73" s="102"/>
      <c r="SLV73" s="102"/>
      <c r="SLW73" s="102"/>
      <c r="SLX73" s="102"/>
      <c r="SLY73" s="102"/>
      <c r="SLZ73" s="102"/>
      <c r="SMA73" s="102"/>
      <c r="SMB73" s="102"/>
      <c r="SMC73" s="102"/>
      <c r="SMD73" s="102"/>
      <c r="SME73" s="102"/>
      <c r="SMF73" s="102"/>
      <c r="SMG73" s="102"/>
      <c r="SMH73" s="102"/>
      <c r="SMI73" s="102"/>
      <c r="SMJ73" s="102"/>
      <c r="SMK73" s="102"/>
      <c r="SML73" s="102"/>
      <c r="SMM73" s="102"/>
      <c r="SMN73" s="102"/>
      <c r="SMO73" s="102"/>
      <c r="SMP73" s="102"/>
      <c r="SMQ73" s="102"/>
      <c r="SMR73" s="102"/>
      <c r="SMS73" s="102"/>
      <c r="SMT73" s="102"/>
      <c r="SMU73" s="102"/>
      <c r="SMV73" s="102"/>
      <c r="SMW73" s="102"/>
      <c r="SMX73" s="102"/>
      <c r="SMY73" s="102"/>
      <c r="SMZ73" s="102"/>
      <c r="SNA73" s="102"/>
      <c r="SNB73" s="102"/>
      <c r="SNC73" s="102"/>
      <c r="SND73" s="102"/>
      <c r="SNE73" s="102"/>
      <c r="SNF73" s="102"/>
      <c r="SNG73" s="102"/>
      <c r="SNH73" s="102"/>
      <c r="SNI73" s="102"/>
      <c r="SNJ73" s="102"/>
      <c r="SNK73" s="102"/>
      <c r="SNL73" s="102"/>
      <c r="SNM73" s="102"/>
      <c r="SNN73" s="102"/>
      <c r="SNO73" s="102"/>
      <c r="SNP73" s="102"/>
      <c r="SNQ73" s="102"/>
      <c r="SNR73" s="102"/>
      <c r="SNS73" s="102"/>
      <c r="SNT73" s="102"/>
      <c r="SNU73" s="102"/>
      <c r="SNV73" s="102"/>
      <c r="SNW73" s="102"/>
      <c r="SNX73" s="102"/>
      <c r="SNY73" s="102"/>
      <c r="SNZ73" s="102"/>
      <c r="SOA73" s="102"/>
      <c r="SOB73" s="102"/>
      <c r="SOC73" s="102"/>
      <c r="SOD73" s="102"/>
      <c r="SOE73" s="102"/>
      <c r="SOF73" s="102"/>
      <c r="SOG73" s="102"/>
      <c r="SOH73" s="102"/>
      <c r="SOI73" s="102"/>
      <c r="SOJ73" s="102"/>
      <c r="SOK73" s="102"/>
      <c r="SOL73" s="102"/>
      <c r="SOM73" s="102"/>
      <c r="SON73" s="102"/>
      <c r="SOO73" s="102"/>
      <c r="SOP73" s="102"/>
      <c r="SOQ73" s="102"/>
      <c r="SOR73" s="102"/>
      <c r="SOS73" s="102"/>
      <c r="SOT73" s="102"/>
      <c r="SOU73" s="102"/>
      <c r="SOV73" s="102"/>
      <c r="SOW73" s="102"/>
      <c r="SOX73" s="102"/>
      <c r="SOY73" s="102"/>
      <c r="SOZ73" s="102"/>
      <c r="SPA73" s="102"/>
      <c r="SPB73" s="102"/>
      <c r="SPC73" s="102"/>
      <c r="SPD73" s="102"/>
      <c r="SPE73" s="102"/>
      <c r="SPF73" s="102"/>
      <c r="SPG73" s="102"/>
      <c r="SPH73" s="102"/>
      <c r="SPI73" s="102"/>
      <c r="SPJ73" s="102"/>
      <c r="SPK73" s="102"/>
      <c r="SPL73" s="102"/>
      <c r="SPM73" s="102"/>
      <c r="SPN73" s="102"/>
      <c r="SPO73" s="102"/>
      <c r="SPP73" s="102"/>
      <c r="SPQ73" s="102"/>
      <c r="SPR73" s="102"/>
      <c r="SPS73" s="102"/>
      <c r="SPT73" s="102"/>
      <c r="SPU73" s="102"/>
      <c r="SPV73" s="102"/>
      <c r="SPW73" s="102"/>
      <c r="SPX73" s="102"/>
      <c r="SPY73" s="102"/>
      <c r="SPZ73" s="102"/>
      <c r="SQA73" s="102"/>
      <c r="SQB73" s="102"/>
      <c r="SQC73" s="102"/>
      <c r="SQD73" s="102"/>
      <c r="SQE73" s="102"/>
      <c r="SQF73" s="102"/>
      <c r="SQG73" s="102"/>
      <c r="SQH73" s="102"/>
      <c r="SQI73" s="102"/>
      <c r="SQJ73" s="102"/>
      <c r="SQK73" s="102"/>
      <c r="SQL73" s="102"/>
      <c r="SQM73" s="102"/>
      <c r="SQN73" s="102"/>
      <c r="SQO73" s="102"/>
      <c r="SQP73" s="102"/>
      <c r="SQQ73" s="102"/>
      <c r="SQR73" s="102"/>
      <c r="SQS73" s="102"/>
      <c r="SQT73" s="102"/>
      <c r="SQU73" s="102"/>
      <c r="SQV73" s="102"/>
      <c r="SQW73" s="102"/>
      <c r="SQX73" s="102"/>
      <c r="SQY73" s="102"/>
      <c r="SQZ73" s="102"/>
      <c r="SRA73" s="102"/>
      <c r="SRB73" s="102"/>
      <c r="SRC73" s="102"/>
      <c r="SRD73" s="102"/>
      <c r="SRE73" s="102"/>
      <c r="SRF73" s="102"/>
      <c r="SRG73" s="102"/>
      <c r="SRH73" s="102"/>
      <c r="SRI73" s="102"/>
      <c r="SRJ73" s="102"/>
      <c r="SRK73" s="102"/>
      <c r="SRL73" s="102"/>
      <c r="SRM73" s="102"/>
      <c r="SRN73" s="102"/>
      <c r="SRO73" s="102"/>
      <c r="SRP73" s="102"/>
      <c r="SRQ73" s="102"/>
      <c r="SRR73" s="102"/>
      <c r="SRS73" s="102"/>
      <c r="SRT73" s="102"/>
      <c r="SRU73" s="102"/>
      <c r="SRV73" s="102"/>
      <c r="SRW73" s="102"/>
      <c r="SRX73" s="102"/>
      <c r="SRY73" s="102"/>
      <c r="SRZ73" s="102"/>
      <c r="SSA73" s="102"/>
      <c r="SSB73" s="102"/>
      <c r="SSC73" s="102"/>
      <c r="SSD73" s="102"/>
      <c r="SSE73" s="102"/>
      <c r="SSF73" s="102"/>
      <c r="SSG73" s="102"/>
      <c r="SSH73" s="102"/>
      <c r="SSI73" s="102"/>
      <c r="SSJ73" s="102"/>
      <c r="SSK73" s="102"/>
      <c r="SSL73" s="102"/>
      <c r="SSM73" s="102"/>
      <c r="SSN73" s="102"/>
      <c r="SSO73" s="102"/>
      <c r="SSP73" s="102"/>
      <c r="SSQ73" s="102"/>
      <c r="SSR73" s="102"/>
      <c r="SSS73" s="102"/>
      <c r="SST73" s="102"/>
      <c r="SSU73" s="102"/>
      <c r="SSV73" s="102"/>
      <c r="SSW73" s="102"/>
      <c r="SSX73" s="102"/>
      <c r="SSY73" s="102"/>
      <c r="SSZ73" s="102"/>
      <c r="STA73" s="102"/>
      <c r="STB73" s="102"/>
      <c r="STC73" s="102"/>
      <c r="STD73" s="102"/>
      <c r="STE73" s="102"/>
      <c r="STF73" s="102"/>
      <c r="STG73" s="102"/>
      <c r="STH73" s="102"/>
      <c r="STI73" s="102"/>
      <c r="STJ73" s="102"/>
      <c r="STK73" s="102"/>
      <c r="STL73" s="102"/>
      <c r="STM73" s="102"/>
      <c r="STN73" s="102"/>
      <c r="STO73" s="102"/>
      <c r="STP73" s="102"/>
      <c r="STQ73" s="102"/>
      <c r="STR73" s="102"/>
      <c r="STS73" s="102"/>
      <c r="STT73" s="102"/>
      <c r="STU73" s="102"/>
      <c r="STV73" s="102"/>
      <c r="STW73" s="102"/>
      <c r="STX73" s="102"/>
      <c r="STY73" s="102"/>
      <c r="STZ73" s="102"/>
      <c r="SUA73" s="102"/>
      <c r="SUB73" s="102"/>
      <c r="SUC73" s="102"/>
      <c r="SUD73" s="102"/>
      <c r="SUE73" s="102"/>
      <c r="SUF73" s="102"/>
      <c r="SUG73" s="102"/>
      <c r="SUH73" s="102"/>
      <c r="SUI73" s="102"/>
      <c r="SUJ73" s="102"/>
      <c r="SUK73" s="102"/>
      <c r="SUL73" s="102"/>
      <c r="SUM73" s="102"/>
      <c r="SUN73" s="102"/>
      <c r="SUO73" s="102"/>
      <c r="SUP73" s="102"/>
      <c r="SUQ73" s="102"/>
      <c r="SUR73" s="102"/>
      <c r="SUS73" s="102"/>
      <c r="SUT73" s="102"/>
      <c r="SUU73" s="102"/>
      <c r="SUV73" s="102"/>
      <c r="SUW73" s="102"/>
      <c r="SUX73" s="102"/>
      <c r="SUY73" s="102"/>
      <c r="SUZ73" s="102"/>
      <c r="SVA73" s="102"/>
      <c r="SVB73" s="102"/>
      <c r="SVC73" s="102"/>
      <c r="SVD73" s="102"/>
      <c r="SVE73" s="102"/>
      <c r="SVF73" s="102"/>
      <c r="SVG73" s="102"/>
      <c r="SVH73" s="102"/>
      <c r="SVI73" s="102"/>
      <c r="SVJ73" s="102"/>
      <c r="SVK73" s="102"/>
      <c r="SVL73" s="102"/>
      <c r="SVM73" s="102"/>
      <c r="SVN73" s="102"/>
      <c r="SVO73" s="102"/>
      <c r="SVP73" s="102"/>
      <c r="SVQ73" s="102"/>
      <c r="SVR73" s="102"/>
      <c r="SVS73" s="102"/>
      <c r="SVT73" s="102"/>
      <c r="SVU73" s="102"/>
      <c r="SVV73" s="102"/>
      <c r="SVW73" s="102"/>
      <c r="SVX73" s="102"/>
      <c r="SVY73" s="102"/>
      <c r="SVZ73" s="102"/>
      <c r="SWA73" s="102"/>
      <c r="SWB73" s="102"/>
      <c r="SWC73" s="102"/>
      <c r="SWD73" s="102"/>
      <c r="SWE73" s="102"/>
      <c r="SWF73" s="102"/>
      <c r="SWG73" s="102"/>
      <c r="SWH73" s="102"/>
      <c r="SWI73" s="102"/>
      <c r="SWJ73" s="102"/>
      <c r="SWK73" s="102"/>
      <c r="SWL73" s="102"/>
      <c r="SWM73" s="102"/>
      <c r="SWN73" s="102"/>
      <c r="SWO73" s="102"/>
      <c r="SWP73" s="102"/>
      <c r="SWQ73" s="102"/>
      <c r="SWR73" s="102"/>
      <c r="SWS73" s="102"/>
      <c r="SWT73" s="102"/>
      <c r="SWU73" s="102"/>
      <c r="SWV73" s="102"/>
      <c r="SWW73" s="102"/>
      <c r="SWX73" s="102"/>
      <c r="SWY73" s="102"/>
      <c r="SWZ73" s="102"/>
      <c r="SXA73" s="102"/>
      <c r="SXB73" s="102"/>
      <c r="SXC73" s="102"/>
      <c r="SXD73" s="102"/>
      <c r="SXE73" s="102"/>
      <c r="SXF73" s="102"/>
      <c r="SXG73" s="102"/>
      <c r="SXH73" s="102"/>
      <c r="SXI73" s="102"/>
      <c r="SXJ73" s="102"/>
      <c r="SXK73" s="102"/>
      <c r="SXL73" s="102"/>
      <c r="SXM73" s="102"/>
      <c r="SXN73" s="102"/>
      <c r="SXO73" s="102"/>
      <c r="SXP73" s="102"/>
      <c r="SXQ73" s="102"/>
      <c r="SXR73" s="102"/>
      <c r="SXS73" s="102"/>
      <c r="SXT73" s="102"/>
      <c r="SXU73" s="102"/>
      <c r="SXV73" s="102"/>
      <c r="SXW73" s="102"/>
      <c r="SXX73" s="102"/>
      <c r="SXY73" s="102"/>
      <c r="SXZ73" s="102"/>
      <c r="SYA73" s="102"/>
      <c r="SYB73" s="102"/>
      <c r="SYC73" s="102"/>
      <c r="SYD73" s="102"/>
      <c r="SYE73" s="102"/>
      <c r="SYF73" s="102"/>
      <c r="SYG73" s="102"/>
      <c r="SYH73" s="102"/>
      <c r="SYI73" s="102"/>
      <c r="SYJ73" s="102"/>
      <c r="SYK73" s="102"/>
      <c r="SYL73" s="102"/>
      <c r="SYM73" s="102"/>
      <c r="SYN73" s="102"/>
      <c r="SYO73" s="102"/>
      <c r="SYP73" s="102"/>
      <c r="SYQ73" s="102"/>
      <c r="SYR73" s="102"/>
      <c r="SYS73" s="102"/>
      <c r="SYT73" s="102"/>
      <c r="SYU73" s="102"/>
      <c r="SYV73" s="102"/>
      <c r="SYW73" s="102"/>
      <c r="SYX73" s="102"/>
      <c r="SYY73" s="102"/>
      <c r="SYZ73" s="102"/>
      <c r="SZA73" s="102"/>
      <c r="SZB73" s="102"/>
      <c r="SZC73" s="102"/>
      <c r="SZD73" s="102"/>
      <c r="SZE73" s="102"/>
      <c r="SZF73" s="102"/>
      <c r="SZG73" s="102"/>
      <c r="SZH73" s="102"/>
      <c r="SZI73" s="102"/>
      <c r="SZJ73" s="102"/>
      <c r="SZK73" s="102"/>
      <c r="SZL73" s="102"/>
      <c r="SZM73" s="102"/>
      <c r="SZN73" s="102"/>
      <c r="SZO73" s="102"/>
      <c r="SZP73" s="102"/>
      <c r="SZQ73" s="102"/>
      <c r="SZR73" s="102"/>
      <c r="SZS73" s="102"/>
      <c r="SZT73" s="102"/>
      <c r="SZU73" s="102"/>
      <c r="SZV73" s="102"/>
      <c r="SZW73" s="102"/>
      <c r="SZX73" s="102"/>
      <c r="SZY73" s="102"/>
      <c r="SZZ73" s="102"/>
      <c r="TAA73" s="102"/>
      <c r="TAB73" s="102"/>
      <c r="TAC73" s="102"/>
      <c r="TAD73" s="102"/>
      <c r="TAE73" s="102"/>
      <c r="TAF73" s="102"/>
      <c r="TAG73" s="102"/>
      <c r="TAH73" s="102"/>
      <c r="TAI73" s="102"/>
      <c r="TAJ73" s="102"/>
      <c r="TAK73" s="102"/>
      <c r="TAL73" s="102"/>
      <c r="TAM73" s="102"/>
      <c r="TAN73" s="102"/>
      <c r="TAO73" s="102"/>
      <c r="TAP73" s="102"/>
      <c r="TAQ73" s="102"/>
      <c r="TAR73" s="102"/>
      <c r="TAS73" s="102"/>
      <c r="TAT73" s="102"/>
      <c r="TAU73" s="102"/>
      <c r="TAV73" s="102"/>
      <c r="TAW73" s="102"/>
      <c r="TAX73" s="102"/>
      <c r="TAY73" s="102"/>
      <c r="TAZ73" s="102"/>
      <c r="TBA73" s="102"/>
      <c r="TBB73" s="102"/>
      <c r="TBC73" s="102"/>
      <c r="TBD73" s="102"/>
      <c r="TBE73" s="102"/>
      <c r="TBF73" s="102"/>
      <c r="TBG73" s="102"/>
      <c r="TBH73" s="102"/>
      <c r="TBI73" s="102"/>
      <c r="TBJ73" s="102"/>
      <c r="TBK73" s="102"/>
      <c r="TBL73" s="102"/>
      <c r="TBM73" s="102"/>
      <c r="TBN73" s="102"/>
      <c r="TBO73" s="102"/>
      <c r="TBP73" s="102"/>
      <c r="TBQ73" s="102"/>
      <c r="TBR73" s="102"/>
      <c r="TBS73" s="102"/>
      <c r="TBT73" s="102"/>
      <c r="TBU73" s="102"/>
      <c r="TBV73" s="102"/>
      <c r="TBW73" s="102"/>
      <c r="TBX73" s="102"/>
      <c r="TBY73" s="102"/>
      <c r="TBZ73" s="102"/>
      <c r="TCA73" s="102"/>
      <c r="TCB73" s="102"/>
      <c r="TCC73" s="102"/>
      <c r="TCD73" s="102"/>
      <c r="TCE73" s="102"/>
      <c r="TCF73" s="102"/>
      <c r="TCG73" s="102"/>
      <c r="TCH73" s="102"/>
      <c r="TCI73" s="102"/>
      <c r="TCJ73" s="102"/>
      <c r="TCK73" s="102"/>
      <c r="TCL73" s="102"/>
      <c r="TCM73" s="102"/>
      <c r="TCN73" s="102"/>
      <c r="TCO73" s="102"/>
      <c r="TCP73" s="102"/>
      <c r="TCQ73" s="102"/>
      <c r="TCR73" s="102"/>
      <c r="TCS73" s="102"/>
      <c r="TCT73" s="102"/>
      <c r="TCU73" s="102"/>
      <c r="TCV73" s="102"/>
      <c r="TCW73" s="102"/>
      <c r="TCX73" s="102"/>
      <c r="TCY73" s="102"/>
      <c r="TCZ73" s="102"/>
      <c r="TDA73" s="102"/>
      <c r="TDB73" s="102"/>
      <c r="TDC73" s="102"/>
      <c r="TDD73" s="102"/>
      <c r="TDE73" s="102"/>
      <c r="TDF73" s="102"/>
      <c r="TDG73" s="102"/>
      <c r="TDH73" s="102"/>
      <c r="TDI73" s="102"/>
      <c r="TDJ73" s="102"/>
      <c r="TDK73" s="102"/>
      <c r="TDL73" s="102"/>
      <c r="TDM73" s="102"/>
      <c r="TDN73" s="102"/>
      <c r="TDO73" s="102"/>
      <c r="TDP73" s="102"/>
      <c r="TDQ73" s="102"/>
      <c r="TDR73" s="102"/>
      <c r="TDS73" s="102"/>
      <c r="TDT73" s="102"/>
      <c r="TDU73" s="102"/>
      <c r="TDV73" s="102"/>
      <c r="TDW73" s="102"/>
      <c r="TDX73" s="102"/>
      <c r="TDY73" s="102"/>
      <c r="TDZ73" s="102"/>
      <c r="TEA73" s="102"/>
      <c r="TEB73" s="102"/>
      <c r="TEC73" s="102"/>
      <c r="TED73" s="102"/>
      <c r="TEE73" s="102"/>
      <c r="TEF73" s="102"/>
      <c r="TEG73" s="102"/>
      <c r="TEH73" s="102"/>
      <c r="TEI73" s="102"/>
      <c r="TEJ73" s="102"/>
      <c r="TEK73" s="102"/>
      <c r="TEL73" s="102"/>
      <c r="TEM73" s="102"/>
      <c r="TEN73" s="102"/>
      <c r="TEO73" s="102"/>
      <c r="TEP73" s="102"/>
      <c r="TEQ73" s="102"/>
      <c r="TER73" s="102"/>
      <c r="TES73" s="102"/>
      <c r="TET73" s="102"/>
      <c r="TEU73" s="102"/>
      <c r="TEV73" s="102"/>
      <c r="TEW73" s="102"/>
      <c r="TEX73" s="102"/>
      <c r="TEY73" s="102"/>
      <c r="TEZ73" s="102"/>
      <c r="TFA73" s="102"/>
      <c r="TFB73" s="102"/>
      <c r="TFC73" s="102"/>
      <c r="TFD73" s="102"/>
      <c r="TFE73" s="102"/>
      <c r="TFF73" s="102"/>
      <c r="TFG73" s="102"/>
      <c r="TFH73" s="102"/>
      <c r="TFI73" s="102"/>
      <c r="TFJ73" s="102"/>
      <c r="TFK73" s="102"/>
      <c r="TFL73" s="102"/>
      <c r="TFM73" s="102"/>
      <c r="TFN73" s="102"/>
      <c r="TFO73" s="102"/>
      <c r="TFP73" s="102"/>
      <c r="TFQ73" s="102"/>
      <c r="TFR73" s="102"/>
      <c r="TFS73" s="102"/>
      <c r="TFT73" s="102"/>
      <c r="TFU73" s="102"/>
      <c r="TFV73" s="102"/>
      <c r="TFW73" s="102"/>
      <c r="TFX73" s="102"/>
      <c r="TFY73" s="102"/>
      <c r="TFZ73" s="102"/>
      <c r="TGA73" s="102"/>
      <c r="TGB73" s="102"/>
      <c r="TGC73" s="102"/>
      <c r="TGD73" s="102"/>
      <c r="TGE73" s="102"/>
      <c r="TGF73" s="102"/>
      <c r="TGG73" s="102"/>
      <c r="TGH73" s="102"/>
      <c r="TGI73" s="102"/>
      <c r="TGJ73" s="102"/>
      <c r="TGK73" s="102"/>
      <c r="TGL73" s="102"/>
      <c r="TGM73" s="102"/>
      <c r="TGN73" s="102"/>
      <c r="TGO73" s="102"/>
      <c r="TGP73" s="102"/>
      <c r="TGQ73" s="102"/>
      <c r="TGR73" s="102"/>
      <c r="TGS73" s="102"/>
      <c r="TGT73" s="102"/>
      <c r="TGU73" s="102"/>
      <c r="TGV73" s="102"/>
      <c r="TGW73" s="102"/>
      <c r="TGX73" s="102"/>
      <c r="TGY73" s="102"/>
      <c r="TGZ73" s="102"/>
      <c r="THA73" s="102"/>
      <c r="THB73" s="102"/>
      <c r="THC73" s="102"/>
      <c r="THD73" s="102"/>
      <c r="THE73" s="102"/>
      <c r="THF73" s="102"/>
      <c r="THG73" s="102"/>
      <c r="THH73" s="102"/>
      <c r="THI73" s="102"/>
      <c r="THJ73" s="102"/>
      <c r="THK73" s="102"/>
      <c r="THL73" s="102"/>
      <c r="THM73" s="102"/>
      <c r="THN73" s="102"/>
      <c r="THO73" s="102"/>
      <c r="THP73" s="102"/>
      <c r="THQ73" s="102"/>
      <c r="THR73" s="102"/>
      <c r="THS73" s="102"/>
      <c r="THT73" s="102"/>
      <c r="THU73" s="102"/>
      <c r="THV73" s="102"/>
      <c r="THW73" s="102"/>
      <c r="THX73" s="102"/>
      <c r="THY73" s="102"/>
      <c r="THZ73" s="102"/>
      <c r="TIA73" s="102"/>
      <c r="TIB73" s="102"/>
      <c r="TIC73" s="102"/>
      <c r="TID73" s="102"/>
      <c r="TIE73" s="102"/>
      <c r="TIF73" s="102"/>
      <c r="TIG73" s="102"/>
      <c r="TIH73" s="102"/>
      <c r="TII73" s="102"/>
      <c r="TIJ73" s="102"/>
      <c r="TIK73" s="102"/>
      <c r="TIL73" s="102"/>
      <c r="TIM73" s="102"/>
      <c r="TIN73" s="102"/>
      <c r="TIO73" s="102"/>
      <c r="TIP73" s="102"/>
      <c r="TIQ73" s="102"/>
      <c r="TIR73" s="102"/>
      <c r="TIS73" s="102"/>
      <c r="TIT73" s="102"/>
      <c r="TIU73" s="102"/>
      <c r="TIV73" s="102"/>
      <c r="TIW73" s="102"/>
      <c r="TIX73" s="102"/>
      <c r="TIY73" s="102"/>
      <c r="TIZ73" s="102"/>
      <c r="TJA73" s="102"/>
      <c r="TJB73" s="102"/>
      <c r="TJC73" s="102"/>
      <c r="TJD73" s="102"/>
      <c r="TJE73" s="102"/>
      <c r="TJF73" s="102"/>
      <c r="TJG73" s="102"/>
      <c r="TJH73" s="102"/>
      <c r="TJI73" s="102"/>
      <c r="TJJ73" s="102"/>
      <c r="TJK73" s="102"/>
      <c r="TJL73" s="102"/>
      <c r="TJM73" s="102"/>
      <c r="TJN73" s="102"/>
      <c r="TJO73" s="102"/>
      <c r="TJP73" s="102"/>
      <c r="TJQ73" s="102"/>
      <c r="TJR73" s="102"/>
      <c r="TJS73" s="102"/>
      <c r="TJT73" s="102"/>
      <c r="TJU73" s="102"/>
      <c r="TJV73" s="102"/>
      <c r="TJW73" s="102"/>
      <c r="TJX73" s="102"/>
      <c r="TJY73" s="102"/>
      <c r="TJZ73" s="102"/>
      <c r="TKA73" s="102"/>
      <c r="TKB73" s="102"/>
      <c r="TKC73" s="102"/>
      <c r="TKD73" s="102"/>
      <c r="TKE73" s="102"/>
      <c r="TKF73" s="102"/>
      <c r="TKG73" s="102"/>
      <c r="TKH73" s="102"/>
      <c r="TKI73" s="102"/>
      <c r="TKJ73" s="102"/>
      <c r="TKK73" s="102"/>
      <c r="TKL73" s="102"/>
      <c r="TKM73" s="102"/>
      <c r="TKN73" s="102"/>
      <c r="TKO73" s="102"/>
      <c r="TKP73" s="102"/>
      <c r="TKQ73" s="102"/>
      <c r="TKR73" s="102"/>
      <c r="TKS73" s="102"/>
      <c r="TKT73" s="102"/>
      <c r="TKU73" s="102"/>
      <c r="TKV73" s="102"/>
      <c r="TKW73" s="102"/>
      <c r="TKX73" s="102"/>
      <c r="TKY73" s="102"/>
      <c r="TKZ73" s="102"/>
      <c r="TLA73" s="102"/>
      <c r="TLB73" s="102"/>
      <c r="TLC73" s="102"/>
      <c r="TLD73" s="102"/>
      <c r="TLE73" s="102"/>
      <c r="TLF73" s="102"/>
      <c r="TLG73" s="102"/>
      <c r="TLH73" s="102"/>
      <c r="TLI73" s="102"/>
      <c r="TLJ73" s="102"/>
      <c r="TLK73" s="102"/>
      <c r="TLL73" s="102"/>
      <c r="TLM73" s="102"/>
      <c r="TLN73" s="102"/>
      <c r="TLO73" s="102"/>
      <c r="TLP73" s="102"/>
      <c r="TLQ73" s="102"/>
      <c r="TLR73" s="102"/>
      <c r="TLS73" s="102"/>
      <c r="TLT73" s="102"/>
      <c r="TLU73" s="102"/>
      <c r="TLV73" s="102"/>
      <c r="TLW73" s="102"/>
      <c r="TLX73" s="102"/>
      <c r="TLY73" s="102"/>
      <c r="TLZ73" s="102"/>
      <c r="TMA73" s="102"/>
      <c r="TMB73" s="102"/>
      <c r="TMC73" s="102"/>
      <c r="TMD73" s="102"/>
      <c r="TME73" s="102"/>
      <c r="TMF73" s="102"/>
      <c r="TMG73" s="102"/>
      <c r="TMH73" s="102"/>
      <c r="TMI73" s="102"/>
      <c r="TMJ73" s="102"/>
      <c r="TMK73" s="102"/>
      <c r="TML73" s="102"/>
      <c r="TMM73" s="102"/>
      <c r="TMN73" s="102"/>
      <c r="TMO73" s="102"/>
      <c r="TMP73" s="102"/>
      <c r="TMQ73" s="102"/>
      <c r="TMR73" s="102"/>
      <c r="TMS73" s="102"/>
      <c r="TMT73" s="102"/>
      <c r="TMU73" s="102"/>
      <c r="TMV73" s="102"/>
      <c r="TMW73" s="102"/>
      <c r="TMX73" s="102"/>
      <c r="TMY73" s="102"/>
      <c r="TMZ73" s="102"/>
      <c r="TNA73" s="102"/>
      <c r="TNB73" s="102"/>
      <c r="TNC73" s="102"/>
      <c r="TND73" s="102"/>
      <c r="TNE73" s="102"/>
      <c r="TNF73" s="102"/>
      <c r="TNG73" s="102"/>
      <c r="TNH73" s="102"/>
      <c r="TNI73" s="102"/>
      <c r="TNJ73" s="102"/>
      <c r="TNK73" s="102"/>
      <c r="TNL73" s="102"/>
      <c r="TNM73" s="102"/>
      <c r="TNN73" s="102"/>
      <c r="TNO73" s="102"/>
      <c r="TNP73" s="102"/>
      <c r="TNQ73" s="102"/>
      <c r="TNR73" s="102"/>
      <c r="TNS73" s="102"/>
      <c r="TNT73" s="102"/>
      <c r="TNU73" s="102"/>
      <c r="TNV73" s="102"/>
      <c r="TNW73" s="102"/>
      <c r="TNX73" s="102"/>
      <c r="TNY73" s="102"/>
      <c r="TNZ73" s="102"/>
      <c r="TOA73" s="102"/>
      <c r="TOB73" s="102"/>
      <c r="TOC73" s="102"/>
      <c r="TOD73" s="102"/>
      <c r="TOE73" s="102"/>
      <c r="TOF73" s="102"/>
      <c r="TOG73" s="102"/>
      <c r="TOH73" s="102"/>
      <c r="TOI73" s="102"/>
      <c r="TOJ73" s="102"/>
      <c r="TOK73" s="102"/>
      <c r="TOL73" s="102"/>
      <c r="TOM73" s="102"/>
      <c r="TON73" s="102"/>
      <c r="TOO73" s="102"/>
      <c r="TOP73" s="102"/>
      <c r="TOQ73" s="102"/>
      <c r="TOR73" s="102"/>
      <c r="TOS73" s="102"/>
      <c r="TOT73" s="102"/>
      <c r="TOU73" s="102"/>
      <c r="TOV73" s="102"/>
      <c r="TOW73" s="102"/>
      <c r="TOX73" s="102"/>
      <c r="TOY73" s="102"/>
      <c r="TOZ73" s="102"/>
      <c r="TPA73" s="102"/>
      <c r="TPB73" s="102"/>
      <c r="TPC73" s="102"/>
      <c r="TPD73" s="102"/>
      <c r="TPE73" s="102"/>
      <c r="TPF73" s="102"/>
      <c r="TPG73" s="102"/>
      <c r="TPH73" s="102"/>
      <c r="TPI73" s="102"/>
      <c r="TPJ73" s="102"/>
      <c r="TPK73" s="102"/>
      <c r="TPL73" s="102"/>
      <c r="TPM73" s="102"/>
      <c r="TPN73" s="102"/>
      <c r="TPO73" s="102"/>
      <c r="TPP73" s="102"/>
      <c r="TPQ73" s="102"/>
      <c r="TPR73" s="102"/>
      <c r="TPS73" s="102"/>
      <c r="TPT73" s="102"/>
      <c r="TPU73" s="102"/>
      <c r="TPV73" s="102"/>
      <c r="TPW73" s="102"/>
      <c r="TPX73" s="102"/>
      <c r="TPY73" s="102"/>
      <c r="TPZ73" s="102"/>
      <c r="TQA73" s="102"/>
      <c r="TQB73" s="102"/>
      <c r="TQC73" s="102"/>
      <c r="TQD73" s="102"/>
      <c r="TQE73" s="102"/>
      <c r="TQF73" s="102"/>
      <c r="TQG73" s="102"/>
      <c r="TQH73" s="102"/>
      <c r="TQI73" s="102"/>
      <c r="TQJ73" s="102"/>
      <c r="TQK73" s="102"/>
      <c r="TQL73" s="102"/>
      <c r="TQM73" s="102"/>
      <c r="TQN73" s="102"/>
      <c r="TQO73" s="102"/>
      <c r="TQP73" s="102"/>
      <c r="TQQ73" s="102"/>
      <c r="TQR73" s="102"/>
      <c r="TQS73" s="102"/>
      <c r="TQT73" s="102"/>
      <c r="TQU73" s="102"/>
      <c r="TQV73" s="102"/>
      <c r="TQW73" s="102"/>
      <c r="TQX73" s="102"/>
      <c r="TQY73" s="102"/>
      <c r="TQZ73" s="102"/>
      <c r="TRA73" s="102"/>
      <c r="TRB73" s="102"/>
      <c r="TRC73" s="102"/>
      <c r="TRD73" s="102"/>
      <c r="TRE73" s="102"/>
      <c r="TRF73" s="102"/>
      <c r="TRG73" s="102"/>
      <c r="TRH73" s="102"/>
      <c r="TRI73" s="102"/>
      <c r="TRJ73" s="102"/>
      <c r="TRK73" s="102"/>
      <c r="TRL73" s="102"/>
      <c r="TRM73" s="102"/>
      <c r="TRN73" s="102"/>
      <c r="TRO73" s="102"/>
      <c r="TRP73" s="102"/>
      <c r="TRQ73" s="102"/>
      <c r="TRR73" s="102"/>
      <c r="TRS73" s="102"/>
      <c r="TRT73" s="102"/>
      <c r="TRU73" s="102"/>
      <c r="TRV73" s="102"/>
      <c r="TRW73" s="102"/>
      <c r="TRX73" s="102"/>
      <c r="TRY73" s="102"/>
      <c r="TRZ73" s="102"/>
      <c r="TSA73" s="102"/>
      <c r="TSB73" s="102"/>
      <c r="TSC73" s="102"/>
      <c r="TSD73" s="102"/>
      <c r="TSE73" s="102"/>
      <c r="TSF73" s="102"/>
      <c r="TSG73" s="102"/>
      <c r="TSH73" s="102"/>
      <c r="TSI73" s="102"/>
      <c r="TSJ73" s="102"/>
      <c r="TSK73" s="102"/>
      <c r="TSL73" s="102"/>
      <c r="TSM73" s="102"/>
      <c r="TSN73" s="102"/>
      <c r="TSO73" s="102"/>
      <c r="TSP73" s="102"/>
      <c r="TSQ73" s="102"/>
      <c r="TSR73" s="102"/>
      <c r="TSS73" s="102"/>
      <c r="TST73" s="102"/>
      <c r="TSU73" s="102"/>
      <c r="TSV73" s="102"/>
      <c r="TSW73" s="102"/>
      <c r="TSX73" s="102"/>
      <c r="TSY73" s="102"/>
      <c r="TSZ73" s="102"/>
      <c r="TTA73" s="102"/>
      <c r="TTB73" s="102"/>
      <c r="TTC73" s="102"/>
      <c r="TTD73" s="102"/>
      <c r="TTE73" s="102"/>
      <c r="TTF73" s="102"/>
      <c r="TTG73" s="102"/>
      <c r="TTH73" s="102"/>
      <c r="TTI73" s="102"/>
      <c r="TTJ73" s="102"/>
      <c r="TTK73" s="102"/>
      <c r="TTL73" s="102"/>
      <c r="TTM73" s="102"/>
      <c r="TTN73" s="102"/>
      <c r="TTO73" s="102"/>
      <c r="TTP73" s="102"/>
      <c r="TTQ73" s="102"/>
      <c r="TTR73" s="102"/>
      <c r="TTS73" s="102"/>
      <c r="TTT73" s="102"/>
      <c r="TTU73" s="102"/>
      <c r="TTV73" s="102"/>
      <c r="TTW73" s="102"/>
      <c r="TTX73" s="102"/>
      <c r="TTY73" s="102"/>
      <c r="TTZ73" s="102"/>
      <c r="TUA73" s="102"/>
      <c r="TUB73" s="102"/>
      <c r="TUC73" s="102"/>
      <c r="TUD73" s="102"/>
      <c r="TUE73" s="102"/>
      <c r="TUF73" s="102"/>
      <c r="TUG73" s="102"/>
      <c r="TUH73" s="102"/>
      <c r="TUI73" s="102"/>
      <c r="TUJ73" s="102"/>
      <c r="TUK73" s="102"/>
      <c r="TUL73" s="102"/>
      <c r="TUM73" s="102"/>
      <c r="TUN73" s="102"/>
      <c r="TUO73" s="102"/>
      <c r="TUP73" s="102"/>
      <c r="TUQ73" s="102"/>
      <c r="TUR73" s="102"/>
      <c r="TUS73" s="102"/>
      <c r="TUT73" s="102"/>
      <c r="TUU73" s="102"/>
      <c r="TUV73" s="102"/>
      <c r="TUW73" s="102"/>
      <c r="TUX73" s="102"/>
      <c r="TUY73" s="102"/>
      <c r="TUZ73" s="102"/>
      <c r="TVA73" s="102"/>
      <c r="TVB73" s="102"/>
      <c r="TVC73" s="102"/>
      <c r="TVD73" s="102"/>
      <c r="TVE73" s="102"/>
      <c r="TVF73" s="102"/>
      <c r="TVG73" s="102"/>
      <c r="TVH73" s="102"/>
      <c r="TVI73" s="102"/>
      <c r="TVJ73" s="102"/>
      <c r="TVK73" s="102"/>
      <c r="TVL73" s="102"/>
      <c r="TVM73" s="102"/>
      <c r="TVN73" s="102"/>
      <c r="TVO73" s="102"/>
      <c r="TVP73" s="102"/>
      <c r="TVQ73" s="102"/>
      <c r="TVR73" s="102"/>
      <c r="TVS73" s="102"/>
      <c r="TVT73" s="102"/>
      <c r="TVU73" s="102"/>
      <c r="TVV73" s="102"/>
      <c r="TVW73" s="102"/>
      <c r="TVX73" s="102"/>
      <c r="TVY73" s="102"/>
      <c r="TVZ73" s="102"/>
      <c r="TWA73" s="102"/>
      <c r="TWB73" s="102"/>
      <c r="TWC73" s="102"/>
      <c r="TWD73" s="102"/>
      <c r="TWE73" s="102"/>
      <c r="TWF73" s="102"/>
      <c r="TWG73" s="102"/>
      <c r="TWH73" s="102"/>
      <c r="TWI73" s="102"/>
      <c r="TWJ73" s="102"/>
      <c r="TWK73" s="102"/>
      <c r="TWL73" s="102"/>
      <c r="TWM73" s="102"/>
      <c r="TWN73" s="102"/>
      <c r="TWO73" s="102"/>
      <c r="TWP73" s="102"/>
      <c r="TWQ73" s="102"/>
      <c r="TWR73" s="102"/>
      <c r="TWS73" s="102"/>
      <c r="TWT73" s="102"/>
      <c r="TWU73" s="102"/>
      <c r="TWV73" s="102"/>
      <c r="TWW73" s="102"/>
      <c r="TWX73" s="102"/>
      <c r="TWY73" s="102"/>
      <c r="TWZ73" s="102"/>
      <c r="TXA73" s="102"/>
      <c r="TXB73" s="102"/>
      <c r="TXC73" s="102"/>
      <c r="TXD73" s="102"/>
      <c r="TXE73" s="102"/>
      <c r="TXF73" s="102"/>
      <c r="TXG73" s="102"/>
      <c r="TXH73" s="102"/>
      <c r="TXI73" s="102"/>
      <c r="TXJ73" s="102"/>
      <c r="TXK73" s="102"/>
      <c r="TXL73" s="102"/>
      <c r="TXM73" s="102"/>
      <c r="TXN73" s="102"/>
      <c r="TXO73" s="102"/>
      <c r="TXP73" s="102"/>
      <c r="TXQ73" s="102"/>
      <c r="TXR73" s="102"/>
      <c r="TXS73" s="102"/>
      <c r="TXT73" s="102"/>
      <c r="TXU73" s="102"/>
      <c r="TXV73" s="102"/>
      <c r="TXW73" s="102"/>
      <c r="TXX73" s="102"/>
      <c r="TXY73" s="102"/>
      <c r="TXZ73" s="102"/>
      <c r="TYA73" s="102"/>
      <c r="TYB73" s="102"/>
      <c r="TYC73" s="102"/>
      <c r="TYD73" s="102"/>
      <c r="TYE73" s="102"/>
      <c r="TYF73" s="102"/>
      <c r="TYG73" s="102"/>
      <c r="TYH73" s="102"/>
      <c r="TYI73" s="102"/>
      <c r="TYJ73" s="102"/>
      <c r="TYK73" s="102"/>
      <c r="TYL73" s="102"/>
      <c r="TYM73" s="102"/>
      <c r="TYN73" s="102"/>
      <c r="TYO73" s="102"/>
      <c r="TYP73" s="102"/>
      <c r="TYQ73" s="102"/>
      <c r="TYR73" s="102"/>
      <c r="TYS73" s="102"/>
      <c r="TYT73" s="102"/>
      <c r="TYU73" s="102"/>
      <c r="TYV73" s="102"/>
      <c r="TYW73" s="102"/>
      <c r="TYX73" s="102"/>
      <c r="TYY73" s="102"/>
      <c r="TYZ73" s="102"/>
      <c r="TZA73" s="102"/>
      <c r="TZB73" s="102"/>
      <c r="TZC73" s="102"/>
      <c r="TZD73" s="102"/>
      <c r="TZE73" s="102"/>
      <c r="TZF73" s="102"/>
      <c r="TZG73" s="102"/>
      <c r="TZH73" s="102"/>
      <c r="TZI73" s="102"/>
      <c r="TZJ73" s="102"/>
      <c r="TZK73" s="102"/>
      <c r="TZL73" s="102"/>
      <c r="TZM73" s="102"/>
      <c r="TZN73" s="102"/>
      <c r="TZO73" s="102"/>
      <c r="TZP73" s="102"/>
      <c r="TZQ73" s="102"/>
      <c r="TZR73" s="102"/>
      <c r="TZS73" s="102"/>
      <c r="TZT73" s="102"/>
      <c r="TZU73" s="102"/>
      <c r="TZV73" s="102"/>
      <c r="TZW73" s="102"/>
      <c r="TZX73" s="102"/>
      <c r="TZY73" s="102"/>
      <c r="TZZ73" s="102"/>
      <c r="UAA73" s="102"/>
      <c r="UAB73" s="102"/>
      <c r="UAC73" s="102"/>
      <c r="UAD73" s="102"/>
      <c r="UAE73" s="102"/>
      <c r="UAF73" s="102"/>
      <c r="UAG73" s="102"/>
      <c r="UAH73" s="102"/>
      <c r="UAI73" s="102"/>
      <c r="UAJ73" s="102"/>
      <c r="UAK73" s="102"/>
      <c r="UAL73" s="102"/>
      <c r="UAM73" s="102"/>
      <c r="UAN73" s="102"/>
      <c r="UAO73" s="102"/>
      <c r="UAP73" s="102"/>
      <c r="UAQ73" s="102"/>
      <c r="UAR73" s="102"/>
      <c r="UAS73" s="102"/>
      <c r="UAT73" s="102"/>
      <c r="UAU73" s="102"/>
      <c r="UAV73" s="102"/>
      <c r="UAW73" s="102"/>
      <c r="UAX73" s="102"/>
      <c r="UAY73" s="102"/>
      <c r="UAZ73" s="102"/>
      <c r="UBA73" s="102"/>
      <c r="UBB73" s="102"/>
      <c r="UBC73" s="102"/>
      <c r="UBD73" s="102"/>
      <c r="UBE73" s="102"/>
      <c r="UBF73" s="102"/>
      <c r="UBG73" s="102"/>
      <c r="UBH73" s="102"/>
      <c r="UBI73" s="102"/>
      <c r="UBJ73" s="102"/>
      <c r="UBK73" s="102"/>
      <c r="UBL73" s="102"/>
      <c r="UBM73" s="102"/>
      <c r="UBN73" s="102"/>
      <c r="UBO73" s="102"/>
      <c r="UBP73" s="102"/>
      <c r="UBQ73" s="102"/>
      <c r="UBR73" s="102"/>
      <c r="UBS73" s="102"/>
      <c r="UBT73" s="102"/>
      <c r="UBU73" s="102"/>
      <c r="UBV73" s="102"/>
      <c r="UBW73" s="102"/>
      <c r="UBX73" s="102"/>
      <c r="UBY73" s="102"/>
      <c r="UBZ73" s="102"/>
      <c r="UCA73" s="102"/>
      <c r="UCB73" s="102"/>
      <c r="UCC73" s="102"/>
      <c r="UCD73" s="102"/>
      <c r="UCE73" s="102"/>
      <c r="UCF73" s="102"/>
      <c r="UCG73" s="102"/>
      <c r="UCH73" s="102"/>
      <c r="UCI73" s="102"/>
      <c r="UCJ73" s="102"/>
      <c r="UCK73" s="102"/>
      <c r="UCL73" s="102"/>
      <c r="UCM73" s="102"/>
      <c r="UCN73" s="102"/>
      <c r="UCO73" s="102"/>
      <c r="UCP73" s="102"/>
      <c r="UCQ73" s="102"/>
      <c r="UCR73" s="102"/>
      <c r="UCS73" s="102"/>
      <c r="UCT73" s="102"/>
      <c r="UCU73" s="102"/>
      <c r="UCV73" s="102"/>
      <c r="UCW73" s="102"/>
      <c r="UCX73" s="102"/>
      <c r="UCY73" s="102"/>
      <c r="UCZ73" s="102"/>
      <c r="UDA73" s="102"/>
      <c r="UDB73" s="102"/>
      <c r="UDC73" s="102"/>
      <c r="UDD73" s="102"/>
      <c r="UDE73" s="102"/>
      <c r="UDF73" s="102"/>
      <c r="UDG73" s="102"/>
      <c r="UDH73" s="102"/>
      <c r="UDI73" s="102"/>
      <c r="UDJ73" s="102"/>
      <c r="UDK73" s="102"/>
      <c r="UDL73" s="102"/>
      <c r="UDM73" s="102"/>
      <c r="UDN73" s="102"/>
      <c r="UDO73" s="102"/>
      <c r="UDP73" s="102"/>
      <c r="UDQ73" s="102"/>
      <c r="UDR73" s="102"/>
      <c r="UDS73" s="102"/>
      <c r="UDT73" s="102"/>
      <c r="UDU73" s="102"/>
      <c r="UDV73" s="102"/>
      <c r="UDW73" s="102"/>
      <c r="UDX73" s="102"/>
      <c r="UDY73" s="102"/>
      <c r="UDZ73" s="102"/>
      <c r="UEA73" s="102"/>
      <c r="UEB73" s="102"/>
      <c r="UEC73" s="102"/>
      <c r="UED73" s="102"/>
      <c r="UEE73" s="102"/>
      <c r="UEF73" s="102"/>
      <c r="UEG73" s="102"/>
      <c r="UEH73" s="102"/>
      <c r="UEI73" s="102"/>
      <c r="UEJ73" s="102"/>
      <c r="UEK73" s="102"/>
      <c r="UEL73" s="102"/>
      <c r="UEM73" s="102"/>
      <c r="UEN73" s="102"/>
      <c r="UEO73" s="102"/>
      <c r="UEP73" s="102"/>
      <c r="UEQ73" s="102"/>
      <c r="UER73" s="102"/>
      <c r="UES73" s="102"/>
      <c r="UET73" s="102"/>
      <c r="UEU73" s="102"/>
      <c r="UEV73" s="102"/>
      <c r="UEW73" s="102"/>
      <c r="UEX73" s="102"/>
      <c r="UEY73" s="102"/>
      <c r="UEZ73" s="102"/>
      <c r="UFA73" s="102"/>
      <c r="UFB73" s="102"/>
      <c r="UFC73" s="102"/>
      <c r="UFD73" s="102"/>
      <c r="UFE73" s="102"/>
      <c r="UFF73" s="102"/>
      <c r="UFG73" s="102"/>
      <c r="UFH73" s="102"/>
      <c r="UFI73" s="102"/>
      <c r="UFJ73" s="102"/>
      <c r="UFK73" s="102"/>
      <c r="UFL73" s="102"/>
      <c r="UFM73" s="102"/>
      <c r="UFN73" s="102"/>
      <c r="UFO73" s="102"/>
      <c r="UFP73" s="102"/>
      <c r="UFQ73" s="102"/>
      <c r="UFR73" s="102"/>
      <c r="UFS73" s="102"/>
      <c r="UFT73" s="102"/>
      <c r="UFU73" s="102"/>
      <c r="UFV73" s="102"/>
      <c r="UFW73" s="102"/>
      <c r="UFX73" s="102"/>
      <c r="UFY73" s="102"/>
      <c r="UFZ73" s="102"/>
      <c r="UGA73" s="102"/>
      <c r="UGB73" s="102"/>
      <c r="UGC73" s="102"/>
      <c r="UGD73" s="102"/>
      <c r="UGE73" s="102"/>
      <c r="UGF73" s="102"/>
      <c r="UGG73" s="102"/>
      <c r="UGH73" s="102"/>
      <c r="UGI73" s="102"/>
      <c r="UGJ73" s="102"/>
      <c r="UGK73" s="102"/>
      <c r="UGL73" s="102"/>
      <c r="UGM73" s="102"/>
      <c r="UGN73" s="102"/>
      <c r="UGO73" s="102"/>
      <c r="UGP73" s="102"/>
      <c r="UGQ73" s="102"/>
      <c r="UGR73" s="102"/>
      <c r="UGS73" s="102"/>
      <c r="UGT73" s="102"/>
      <c r="UGU73" s="102"/>
      <c r="UGV73" s="102"/>
      <c r="UGW73" s="102"/>
      <c r="UGX73" s="102"/>
      <c r="UGY73" s="102"/>
      <c r="UGZ73" s="102"/>
      <c r="UHA73" s="102"/>
      <c r="UHB73" s="102"/>
      <c r="UHC73" s="102"/>
      <c r="UHD73" s="102"/>
      <c r="UHE73" s="102"/>
      <c r="UHF73" s="102"/>
      <c r="UHG73" s="102"/>
      <c r="UHH73" s="102"/>
      <c r="UHI73" s="102"/>
      <c r="UHJ73" s="102"/>
      <c r="UHK73" s="102"/>
      <c r="UHL73" s="102"/>
      <c r="UHM73" s="102"/>
      <c r="UHN73" s="102"/>
      <c r="UHO73" s="102"/>
      <c r="UHP73" s="102"/>
      <c r="UHQ73" s="102"/>
      <c r="UHR73" s="102"/>
      <c r="UHS73" s="102"/>
      <c r="UHT73" s="102"/>
      <c r="UHU73" s="102"/>
      <c r="UHV73" s="102"/>
      <c r="UHW73" s="102"/>
      <c r="UHX73" s="102"/>
      <c r="UHY73" s="102"/>
      <c r="UHZ73" s="102"/>
      <c r="UIA73" s="102"/>
      <c r="UIB73" s="102"/>
      <c r="UIC73" s="102"/>
      <c r="UID73" s="102"/>
      <c r="UIE73" s="102"/>
      <c r="UIF73" s="102"/>
      <c r="UIG73" s="102"/>
      <c r="UIH73" s="102"/>
      <c r="UII73" s="102"/>
      <c r="UIJ73" s="102"/>
      <c r="UIK73" s="102"/>
      <c r="UIL73" s="102"/>
      <c r="UIM73" s="102"/>
      <c r="UIN73" s="102"/>
      <c r="UIO73" s="102"/>
      <c r="UIP73" s="102"/>
      <c r="UIQ73" s="102"/>
      <c r="UIR73" s="102"/>
      <c r="UIS73" s="102"/>
      <c r="UIT73" s="102"/>
      <c r="UIU73" s="102"/>
      <c r="UIV73" s="102"/>
      <c r="UIW73" s="102"/>
      <c r="UIX73" s="102"/>
      <c r="UIY73" s="102"/>
      <c r="UIZ73" s="102"/>
      <c r="UJA73" s="102"/>
      <c r="UJB73" s="102"/>
      <c r="UJC73" s="102"/>
      <c r="UJD73" s="102"/>
      <c r="UJE73" s="102"/>
      <c r="UJF73" s="102"/>
      <c r="UJG73" s="102"/>
      <c r="UJH73" s="102"/>
      <c r="UJI73" s="102"/>
      <c r="UJJ73" s="102"/>
      <c r="UJK73" s="102"/>
      <c r="UJL73" s="102"/>
      <c r="UJM73" s="102"/>
      <c r="UJN73" s="102"/>
      <c r="UJO73" s="102"/>
      <c r="UJP73" s="102"/>
      <c r="UJQ73" s="102"/>
      <c r="UJR73" s="102"/>
      <c r="UJS73" s="102"/>
      <c r="UJT73" s="102"/>
      <c r="UJU73" s="102"/>
      <c r="UJV73" s="102"/>
      <c r="UJW73" s="102"/>
      <c r="UJX73" s="102"/>
      <c r="UJY73" s="102"/>
      <c r="UJZ73" s="102"/>
      <c r="UKA73" s="102"/>
      <c r="UKB73" s="102"/>
      <c r="UKC73" s="102"/>
      <c r="UKD73" s="102"/>
      <c r="UKE73" s="102"/>
      <c r="UKF73" s="102"/>
      <c r="UKG73" s="102"/>
      <c r="UKH73" s="102"/>
      <c r="UKI73" s="102"/>
      <c r="UKJ73" s="102"/>
      <c r="UKK73" s="102"/>
      <c r="UKL73" s="102"/>
      <c r="UKM73" s="102"/>
      <c r="UKN73" s="102"/>
      <c r="UKO73" s="102"/>
      <c r="UKP73" s="102"/>
      <c r="UKQ73" s="102"/>
      <c r="UKR73" s="102"/>
      <c r="UKS73" s="102"/>
      <c r="UKT73" s="102"/>
      <c r="UKU73" s="102"/>
      <c r="UKV73" s="102"/>
      <c r="UKW73" s="102"/>
      <c r="UKX73" s="102"/>
      <c r="UKY73" s="102"/>
      <c r="UKZ73" s="102"/>
      <c r="ULA73" s="102"/>
      <c r="ULB73" s="102"/>
      <c r="ULC73" s="102"/>
      <c r="ULD73" s="102"/>
      <c r="ULE73" s="102"/>
      <c r="ULF73" s="102"/>
      <c r="ULG73" s="102"/>
      <c r="ULH73" s="102"/>
      <c r="ULI73" s="102"/>
      <c r="ULJ73" s="102"/>
      <c r="ULK73" s="102"/>
      <c r="ULL73" s="102"/>
      <c r="ULM73" s="102"/>
      <c r="ULN73" s="102"/>
      <c r="ULO73" s="102"/>
      <c r="ULP73" s="102"/>
      <c r="ULQ73" s="102"/>
      <c r="ULR73" s="102"/>
      <c r="ULS73" s="102"/>
      <c r="ULT73" s="102"/>
      <c r="ULU73" s="102"/>
      <c r="ULV73" s="102"/>
      <c r="ULW73" s="102"/>
      <c r="ULX73" s="102"/>
      <c r="ULY73" s="102"/>
      <c r="ULZ73" s="102"/>
      <c r="UMA73" s="102"/>
      <c r="UMB73" s="102"/>
      <c r="UMC73" s="102"/>
      <c r="UMD73" s="102"/>
      <c r="UME73" s="102"/>
      <c r="UMF73" s="102"/>
      <c r="UMG73" s="102"/>
      <c r="UMH73" s="102"/>
      <c r="UMI73" s="102"/>
      <c r="UMJ73" s="102"/>
      <c r="UMK73" s="102"/>
      <c r="UML73" s="102"/>
      <c r="UMM73" s="102"/>
      <c r="UMN73" s="102"/>
      <c r="UMO73" s="102"/>
      <c r="UMP73" s="102"/>
      <c r="UMQ73" s="102"/>
      <c r="UMR73" s="102"/>
      <c r="UMS73" s="102"/>
      <c r="UMT73" s="102"/>
      <c r="UMU73" s="102"/>
      <c r="UMV73" s="102"/>
      <c r="UMW73" s="102"/>
      <c r="UMX73" s="102"/>
      <c r="UMY73" s="102"/>
      <c r="UMZ73" s="102"/>
      <c r="UNA73" s="102"/>
      <c r="UNB73" s="102"/>
      <c r="UNC73" s="102"/>
      <c r="UND73" s="102"/>
      <c r="UNE73" s="102"/>
      <c r="UNF73" s="102"/>
      <c r="UNG73" s="102"/>
      <c r="UNH73" s="102"/>
      <c r="UNI73" s="102"/>
      <c r="UNJ73" s="102"/>
      <c r="UNK73" s="102"/>
      <c r="UNL73" s="102"/>
      <c r="UNM73" s="102"/>
      <c r="UNN73" s="102"/>
      <c r="UNO73" s="102"/>
      <c r="UNP73" s="102"/>
      <c r="UNQ73" s="102"/>
      <c r="UNR73" s="102"/>
      <c r="UNS73" s="102"/>
      <c r="UNT73" s="102"/>
      <c r="UNU73" s="102"/>
      <c r="UNV73" s="102"/>
      <c r="UNW73" s="102"/>
      <c r="UNX73" s="102"/>
      <c r="UNY73" s="102"/>
      <c r="UNZ73" s="102"/>
      <c r="UOA73" s="102"/>
      <c r="UOB73" s="102"/>
      <c r="UOC73" s="102"/>
      <c r="UOD73" s="102"/>
      <c r="UOE73" s="102"/>
      <c r="UOF73" s="102"/>
      <c r="UOG73" s="102"/>
      <c r="UOH73" s="102"/>
      <c r="UOI73" s="102"/>
      <c r="UOJ73" s="102"/>
      <c r="UOK73" s="102"/>
      <c r="UOL73" s="102"/>
      <c r="UOM73" s="102"/>
      <c r="UON73" s="102"/>
      <c r="UOO73" s="102"/>
      <c r="UOP73" s="102"/>
      <c r="UOQ73" s="102"/>
      <c r="UOR73" s="102"/>
      <c r="UOS73" s="102"/>
      <c r="UOT73" s="102"/>
      <c r="UOU73" s="102"/>
      <c r="UOV73" s="102"/>
      <c r="UOW73" s="102"/>
      <c r="UOX73" s="102"/>
      <c r="UOY73" s="102"/>
      <c r="UOZ73" s="102"/>
      <c r="UPA73" s="102"/>
      <c r="UPB73" s="102"/>
      <c r="UPC73" s="102"/>
      <c r="UPD73" s="102"/>
      <c r="UPE73" s="102"/>
      <c r="UPF73" s="102"/>
      <c r="UPG73" s="102"/>
      <c r="UPH73" s="102"/>
      <c r="UPI73" s="102"/>
      <c r="UPJ73" s="102"/>
      <c r="UPK73" s="102"/>
      <c r="UPL73" s="102"/>
      <c r="UPM73" s="102"/>
      <c r="UPN73" s="102"/>
      <c r="UPO73" s="102"/>
      <c r="UPP73" s="102"/>
      <c r="UPQ73" s="102"/>
      <c r="UPR73" s="102"/>
      <c r="UPS73" s="102"/>
      <c r="UPT73" s="102"/>
      <c r="UPU73" s="102"/>
      <c r="UPV73" s="102"/>
      <c r="UPW73" s="102"/>
      <c r="UPX73" s="102"/>
      <c r="UPY73" s="102"/>
      <c r="UPZ73" s="102"/>
      <c r="UQA73" s="102"/>
      <c r="UQB73" s="102"/>
      <c r="UQC73" s="102"/>
      <c r="UQD73" s="102"/>
      <c r="UQE73" s="102"/>
      <c r="UQF73" s="102"/>
      <c r="UQG73" s="102"/>
      <c r="UQH73" s="102"/>
      <c r="UQI73" s="102"/>
      <c r="UQJ73" s="102"/>
      <c r="UQK73" s="102"/>
      <c r="UQL73" s="102"/>
      <c r="UQM73" s="102"/>
      <c r="UQN73" s="102"/>
      <c r="UQO73" s="102"/>
      <c r="UQP73" s="102"/>
      <c r="UQQ73" s="102"/>
      <c r="UQR73" s="102"/>
      <c r="UQS73" s="102"/>
      <c r="UQT73" s="102"/>
      <c r="UQU73" s="102"/>
      <c r="UQV73" s="102"/>
      <c r="UQW73" s="102"/>
      <c r="UQX73" s="102"/>
      <c r="UQY73" s="102"/>
      <c r="UQZ73" s="102"/>
      <c r="URA73" s="102"/>
      <c r="URB73" s="102"/>
      <c r="URC73" s="102"/>
      <c r="URD73" s="102"/>
      <c r="URE73" s="102"/>
      <c r="URF73" s="102"/>
      <c r="URG73" s="102"/>
      <c r="URH73" s="102"/>
      <c r="URI73" s="102"/>
      <c r="URJ73" s="102"/>
      <c r="URK73" s="102"/>
      <c r="URL73" s="102"/>
      <c r="URM73" s="102"/>
      <c r="URN73" s="102"/>
      <c r="URO73" s="102"/>
      <c r="URP73" s="102"/>
      <c r="URQ73" s="102"/>
      <c r="URR73" s="102"/>
      <c r="URS73" s="102"/>
      <c r="URT73" s="102"/>
      <c r="URU73" s="102"/>
      <c r="URV73" s="102"/>
      <c r="URW73" s="102"/>
      <c r="URX73" s="102"/>
      <c r="URY73" s="102"/>
      <c r="URZ73" s="102"/>
      <c r="USA73" s="102"/>
      <c r="USB73" s="102"/>
      <c r="USC73" s="102"/>
      <c r="USD73" s="102"/>
      <c r="USE73" s="102"/>
      <c r="USF73" s="102"/>
      <c r="USG73" s="102"/>
      <c r="USH73" s="102"/>
      <c r="USI73" s="102"/>
      <c r="USJ73" s="102"/>
      <c r="USK73" s="102"/>
      <c r="USL73" s="102"/>
      <c r="USM73" s="102"/>
      <c r="USN73" s="102"/>
      <c r="USO73" s="102"/>
      <c r="USP73" s="102"/>
      <c r="USQ73" s="102"/>
      <c r="USR73" s="102"/>
      <c r="USS73" s="102"/>
      <c r="UST73" s="102"/>
      <c r="USU73" s="102"/>
      <c r="USV73" s="102"/>
      <c r="USW73" s="102"/>
      <c r="USX73" s="102"/>
      <c r="USY73" s="102"/>
      <c r="USZ73" s="102"/>
      <c r="UTA73" s="102"/>
      <c r="UTB73" s="102"/>
      <c r="UTC73" s="102"/>
      <c r="UTD73" s="102"/>
      <c r="UTE73" s="102"/>
      <c r="UTF73" s="102"/>
      <c r="UTG73" s="102"/>
      <c r="UTH73" s="102"/>
      <c r="UTI73" s="102"/>
      <c r="UTJ73" s="102"/>
      <c r="UTK73" s="102"/>
      <c r="UTL73" s="102"/>
      <c r="UTM73" s="102"/>
      <c r="UTN73" s="102"/>
      <c r="UTO73" s="102"/>
      <c r="UTP73" s="102"/>
      <c r="UTQ73" s="102"/>
      <c r="UTR73" s="102"/>
      <c r="UTS73" s="102"/>
      <c r="UTT73" s="102"/>
      <c r="UTU73" s="102"/>
      <c r="UTV73" s="102"/>
      <c r="UTW73" s="102"/>
      <c r="UTX73" s="102"/>
      <c r="UTY73" s="102"/>
      <c r="UTZ73" s="102"/>
      <c r="UUA73" s="102"/>
      <c r="UUB73" s="102"/>
      <c r="UUC73" s="102"/>
      <c r="UUD73" s="102"/>
      <c r="UUE73" s="102"/>
      <c r="UUF73" s="102"/>
      <c r="UUG73" s="102"/>
      <c r="UUH73" s="102"/>
      <c r="UUI73" s="102"/>
      <c r="UUJ73" s="102"/>
      <c r="UUK73" s="102"/>
      <c r="UUL73" s="102"/>
      <c r="UUM73" s="102"/>
      <c r="UUN73" s="102"/>
      <c r="UUO73" s="102"/>
      <c r="UUP73" s="102"/>
      <c r="UUQ73" s="102"/>
      <c r="UUR73" s="102"/>
      <c r="UUS73" s="102"/>
      <c r="UUT73" s="102"/>
      <c r="UUU73" s="102"/>
      <c r="UUV73" s="102"/>
      <c r="UUW73" s="102"/>
      <c r="UUX73" s="102"/>
      <c r="UUY73" s="102"/>
      <c r="UUZ73" s="102"/>
      <c r="UVA73" s="102"/>
      <c r="UVB73" s="102"/>
      <c r="UVC73" s="102"/>
      <c r="UVD73" s="102"/>
      <c r="UVE73" s="102"/>
      <c r="UVF73" s="102"/>
      <c r="UVG73" s="102"/>
      <c r="UVH73" s="102"/>
      <c r="UVI73" s="102"/>
      <c r="UVJ73" s="102"/>
      <c r="UVK73" s="102"/>
      <c r="UVL73" s="102"/>
      <c r="UVM73" s="102"/>
      <c r="UVN73" s="102"/>
      <c r="UVO73" s="102"/>
      <c r="UVP73" s="102"/>
      <c r="UVQ73" s="102"/>
      <c r="UVR73" s="102"/>
      <c r="UVS73" s="102"/>
      <c r="UVT73" s="102"/>
      <c r="UVU73" s="102"/>
      <c r="UVV73" s="102"/>
      <c r="UVW73" s="102"/>
      <c r="UVX73" s="102"/>
      <c r="UVY73" s="102"/>
      <c r="UVZ73" s="102"/>
      <c r="UWA73" s="102"/>
      <c r="UWB73" s="102"/>
      <c r="UWC73" s="102"/>
      <c r="UWD73" s="102"/>
      <c r="UWE73" s="102"/>
      <c r="UWF73" s="102"/>
      <c r="UWG73" s="102"/>
      <c r="UWH73" s="102"/>
      <c r="UWI73" s="102"/>
      <c r="UWJ73" s="102"/>
      <c r="UWK73" s="102"/>
      <c r="UWL73" s="102"/>
      <c r="UWM73" s="102"/>
      <c r="UWN73" s="102"/>
      <c r="UWO73" s="102"/>
      <c r="UWP73" s="102"/>
      <c r="UWQ73" s="102"/>
      <c r="UWR73" s="102"/>
      <c r="UWS73" s="102"/>
      <c r="UWT73" s="102"/>
      <c r="UWU73" s="102"/>
      <c r="UWV73" s="102"/>
      <c r="UWW73" s="102"/>
      <c r="UWX73" s="102"/>
      <c r="UWY73" s="102"/>
      <c r="UWZ73" s="102"/>
      <c r="UXA73" s="102"/>
      <c r="UXB73" s="102"/>
      <c r="UXC73" s="102"/>
      <c r="UXD73" s="102"/>
      <c r="UXE73" s="102"/>
      <c r="UXF73" s="102"/>
      <c r="UXG73" s="102"/>
      <c r="UXH73" s="102"/>
      <c r="UXI73" s="102"/>
      <c r="UXJ73" s="102"/>
      <c r="UXK73" s="102"/>
      <c r="UXL73" s="102"/>
      <c r="UXM73" s="102"/>
      <c r="UXN73" s="102"/>
      <c r="UXO73" s="102"/>
      <c r="UXP73" s="102"/>
      <c r="UXQ73" s="102"/>
      <c r="UXR73" s="102"/>
      <c r="UXS73" s="102"/>
      <c r="UXT73" s="102"/>
      <c r="UXU73" s="102"/>
      <c r="UXV73" s="102"/>
      <c r="UXW73" s="102"/>
      <c r="UXX73" s="102"/>
      <c r="UXY73" s="102"/>
      <c r="UXZ73" s="102"/>
      <c r="UYA73" s="102"/>
      <c r="UYB73" s="102"/>
      <c r="UYC73" s="102"/>
      <c r="UYD73" s="102"/>
      <c r="UYE73" s="102"/>
      <c r="UYF73" s="102"/>
      <c r="UYG73" s="102"/>
      <c r="UYH73" s="102"/>
      <c r="UYI73" s="102"/>
      <c r="UYJ73" s="102"/>
      <c r="UYK73" s="102"/>
      <c r="UYL73" s="102"/>
      <c r="UYM73" s="102"/>
      <c r="UYN73" s="102"/>
      <c r="UYO73" s="102"/>
      <c r="UYP73" s="102"/>
      <c r="UYQ73" s="102"/>
      <c r="UYR73" s="102"/>
      <c r="UYS73" s="102"/>
      <c r="UYT73" s="102"/>
      <c r="UYU73" s="102"/>
      <c r="UYV73" s="102"/>
      <c r="UYW73" s="102"/>
      <c r="UYX73" s="102"/>
      <c r="UYY73" s="102"/>
      <c r="UYZ73" s="102"/>
      <c r="UZA73" s="102"/>
      <c r="UZB73" s="102"/>
      <c r="UZC73" s="102"/>
      <c r="UZD73" s="102"/>
      <c r="UZE73" s="102"/>
      <c r="UZF73" s="102"/>
      <c r="UZG73" s="102"/>
      <c r="UZH73" s="102"/>
      <c r="UZI73" s="102"/>
      <c r="UZJ73" s="102"/>
      <c r="UZK73" s="102"/>
      <c r="UZL73" s="102"/>
      <c r="UZM73" s="102"/>
      <c r="UZN73" s="102"/>
      <c r="UZO73" s="102"/>
      <c r="UZP73" s="102"/>
      <c r="UZQ73" s="102"/>
      <c r="UZR73" s="102"/>
      <c r="UZS73" s="102"/>
      <c r="UZT73" s="102"/>
      <c r="UZU73" s="102"/>
      <c r="UZV73" s="102"/>
      <c r="UZW73" s="102"/>
      <c r="UZX73" s="102"/>
      <c r="UZY73" s="102"/>
      <c r="UZZ73" s="102"/>
      <c r="VAA73" s="102"/>
      <c r="VAB73" s="102"/>
      <c r="VAC73" s="102"/>
      <c r="VAD73" s="102"/>
      <c r="VAE73" s="102"/>
      <c r="VAF73" s="102"/>
      <c r="VAG73" s="102"/>
      <c r="VAH73" s="102"/>
      <c r="VAI73" s="102"/>
      <c r="VAJ73" s="102"/>
      <c r="VAK73" s="102"/>
      <c r="VAL73" s="102"/>
      <c r="VAM73" s="102"/>
      <c r="VAN73" s="102"/>
      <c r="VAO73" s="102"/>
      <c r="VAP73" s="102"/>
      <c r="VAQ73" s="102"/>
      <c r="VAR73" s="102"/>
      <c r="VAS73" s="102"/>
      <c r="VAT73" s="102"/>
      <c r="VAU73" s="102"/>
      <c r="VAV73" s="102"/>
      <c r="VAW73" s="102"/>
      <c r="VAX73" s="102"/>
      <c r="VAY73" s="102"/>
      <c r="VAZ73" s="102"/>
      <c r="VBA73" s="102"/>
      <c r="VBB73" s="102"/>
      <c r="VBC73" s="102"/>
      <c r="VBD73" s="102"/>
      <c r="VBE73" s="102"/>
      <c r="VBF73" s="102"/>
      <c r="VBG73" s="102"/>
      <c r="VBH73" s="102"/>
      <c r="VBI73" s="102"/>
      <c r="VBJ73" s="102"/>
      <c r="VBK73" s="102"/>
      <c r="VBL73" s="102"/>
      <c r="VBM73" s="102"/>
      <c r="VBN73" s="102"/>
      <c r="VBO73" s="102"/>
      <c r="VBP73" s="102"/>
      <c r="VBQ73" s="102"/>
      <c r="VBR73" s="102"/>
      <c r="VBS73" s="102"/>
      <c r="VBT73" s="102"/>
      <c r="VBU73" s="102"/>
      <c r="VBV73" s="102"/>
      <c r="VBW73" s="102"/>
      <c r="VBX73" s="102"/>
      <c r="VBY73" s="102"/>
      <c r="VBZ73" s="102"/>
      <c r="VCA73" s="102"/>
      <c r="VCB73" s="102"/>
      <c r="VCC73" s="102"/>
      <c r="VCD73" s="102"/>
      <c r="VCE73" s="102"/>
      <c r="VCF73" s="102"/>
      <c r="VCG73" s="102"/>
      <c r="VCH73" s="102"/>
      <c r="VCI73" s="102"/>
      <c r="VCJ73" s="102"/>
      <c r="VCK73" s="102"/>
      <c r="VCL73" s="102"/>
      <c r="VCM73" s="102"/>
      <c r="VCN73" s="102"/>
      <c r="VCO73" s="102"/>
      <c r="VCP73" s="102"/>
      <c r="VCQ73" s="102"/>
      <c r="VCR73" s="102"/>
      <c r="VCS73" s="102"/>
      <c r="VCT73" s="102"/>
      <c r="VCU73" s="102"/>
      <c r="VCV73" s="102"/>
      <c r="VCW73" s="102"/>
      <c r="VCX73" s="102"/>
      <c r="VCY73" s="102"/>
      <c r="VCZ73" s="102"/>
      <c r="VDA73" s="102"/>
      <c r="VDB73" s="102"/>
      <c r="VDC73" s="102"/>
      <c r="VDD73" s="102"/>
      <c r="VDE73" s="102"/>
      <c r="VDF73" s="102"/>
      <c r="VDG73" s="102"/>
      <c r="VDH73" s="102"/>
      <c r="VDI73" s="102"/>
      <c r="VDJ73" s="102"/>
      <c r="VDK73" s="102"/>
      <c r="VDL73" s="102"/>
      <c r="VDM73" s="102"/>
      <c r="VDN73" s="102"/>
      <c r="VDO73" s="102"/>
      <c r="VDP73" s="102"/>
      <c r="VDQ73" s="102"/>
      <c r="VDR73" s="102"/>
      <c r="VDS73" s="102"/>
      <c r="VDT73" s="102"/>
      <c r="VDU73" s="102"/>
      <c r="VDV73" s="102"/>
      <c r="VDW73" s="102"/>
      <c r="VDX73" s="102"/>
      <c r="VDY73" s="102"/>
      <c r="VDZ73" s="102"/>
      <c r="VEA73" s="102"/>
      <c r="VEB73" s="102"/>
      <c r="VEC73" s="102"/>
      <c r="VED73" s="102"/>
      <c r="VEE73" s="102"/>
      <c r="VEF73" s="102"/>
      <c r="VEG73" s="102"/>
      <c r="VEH73" s="102"/>
      <c r="VEI73" s="102"/>
      <c r="VEJ73" s="102"/>
      <c r="VEK73" s="102"/>
      <c r="VEL73" s="102"/>
      <c r="VEM73" s="102"/>
      <c r="VEN73" s="102"/>
      <c r="VEO73" s="102"/>
      <c r="VEP73" s="102"/>
      <c r="VEQ73" s="102"/>
      <c r="VER73" s="102"/>
      <c r="VES73" s="102"/>
      <c r="VET73" s="102"/>
      <c r="VEU73" s="102"/>
      <c r="VEV73" s="102"/>
      <c r="VEW73" s="102"/>
      <c r="VEX73" s="102"/>
      <c r="VEY73" s="102"/>
      <c r="VEZ73" s="102"/>
      <c r="VFA73" s="102"/>
      <c r="VFB73" s="102"/>
      <c r="VFC73" s="102"/>
      <c r="VFD73" s="102"/>
      <c r="VFE73" s="102"/>
      <c r="VFF73" s="102"/>
      <c r="VFG73" s="102"/>
      <c r="VFH73" s="102"/>
      <c r="VFI73" s="102"/>
      <c r="VFJ73" s="102"/>
      <c r="VFK73" s="102"/>
      <c r="VFL73" s="102"/>
      <c r="VFM73" s="102"/>
      <c r="VFN73" s="102"/>
      <c r="VFO73" s="102"/>
      <c r="VFP73" s="102"/>
      <c r="VFQ73" s="102"/>
      <c r="VFR73" s="102"/>
      <c r="VFS73" s="102"/>
      <c r="VFT73" s="102"/>
      <c r="VFU73" s="102"/>
      <c r="VFV73" s="102"/>
      <c r="VFW73" s="102"/>
      <c r="VFX73" s="102"/>
      <c r="VFY73" s="102"/>
      <c r="VFZ73" s="102"/>
      <c r="VGA73" s="102"/>
      <c r="VGB73" s="102"/>
      <c r="VGC73" s="102"/>
      <c r="VGD73" s="102"/>
      <c r="VGE73" s="102"/>
      <c r="VGF73" s="102"/>
      <c r="VGG73" s="102"/>
      <c r="VGH73" s="102"/>
      <c r="VGI73" s="102"/>
      <c r="VGJ73" s="102"/>
      <c r="VGK73" s="102"/>
      <c r="VGL73" s="102"/>
      <c r="VGM73" s="102"/>
      <c r="VGN73" s="102"/>
      <c r="VGO73" s="102"/>
      <c r="VGP73" s="102"/>
      <c r="VGQ73" s="102"/>
      <c r="VGR73" s="102"/>
      <c r="VGS73" s="102"/>
      <c r="VGT73" s="102"/>
      <c r="VGU73" s="102"/>
      <c r="VGV73" s="102"/>
      <c r="VGW73" s="102"/>
      <c r="VGX73" s="102"/>
      <c r="VGY73" s="102"/>
      <c r="VGZ73" s="102"/>
      <c r="VHA73" s="102"/>
      <c r="VHB73" s="102"/>
      <c r="VHC73" s="102"/>
      <c r="VHD73" s="102"/>
      <c r="VHE73" s="102"/>
      <c r="VHF73" s="102"/>
      <c r="VHG73" s="102"/>
      <c r="VHH73" s="102"/>
      <c r="VHI73" s="102"/>
      <c r="VHJ73" s="102"/>
      <c r="VHK73" s="102"/>
      <c r="VHL73" s="102"/>
      <c r="VHM73" s="102"/>
      <c r="VHN73" s="102"/>
      <c r="VHO73" s="102"/>
      <c r="VHP73" s="102"/>
      <c r="VHQ73" s="102"/>
      <c r="VHR73" s="102"/>
      <c r="VHS73" s="102"/>
      <c r="VHT73" s="102"/>
      <c r="VHU73" s="102"/>
      <c r="VHV73" s="102"/>
      <c r="VHW73" s="102"/>
      <c r="VHX73" s="102"/>
      <c r="VHY73" s="102"/>
      <c r="VHZ73" s="102"/>
      <c r="VIA73" s="102"/>
      <c r="VIB73" s="102"/>
      <c r="VIC73" s="102"/>
      <c r="VID73" s="102"/>
      <c r="VIE73" s="102"/>
      <c r="VIF73" s="102"/>
      <c r="VIG73" s="102"/>
      <c r="VIH73" s="102"/>
      <c r="VII73" s="102"/>
      <c r="VIJ73" s="102"/>
      <c r="VIK73" s="102"/>
      <c r="VIL73" s="102"/>
      <c r="VIM73" s="102"/>
      <c r="VIN73" s="102"/>
      <c r="VIO73" s="102"/>
      <c r="VIP73" s="102"/>
      <c r="VIQ73" s="102"/>
      <c r="VIR73" s="102"/>
      <c r="VIS73" s="102"/>
      <c r="VIT73" s="102"/>
      <c r="VIU73" s="102"/>
      <c r="VIV73" s="102"/>
      <c r="VIW73" s="102"/>
      <c r="VIX73" s="102"/>
      <c r="VIY73" s="102"/>
      <c r="VIZ73" s="102"/>
      <c r="VJA73" s="102"/>
      <c r="VJB73" s="102"/>
      <c r="VJC73" s="102"/>
      <c r="VJD73" s="102"/>
      <c r="VJE73" s="102"/>
      <c r="VJF73" s="102"/>
      <c r="VJG73" s="102"/>
      <c r="VJH73" s="102"/>
      <c r="VJI73" s="102"/>
      <c r="VJJ73" s="102"/>
      <c r="VJK73" s="102"/>
      <c r="VJL73" s="102"/>
      <c r="VJM73" s="102"/>
      <c r="VJN73" s="102"/>
      <c r="VJO73" s="102"/>
      <c r="VJP73" s="102"/>
      <c r="VJQ73" s="102"/>
      <c r="VJR73" s="102"/>
      <c r="VJS73" s="102"/>
      <c r="VJT73" s="102"/>
      <c r="VJU73" s="102"/>
      <c r="VJV73" s="102"/>
      <c r="VJW73" s="102"/>
      <c r="VJX73" s="102"/>
      <c r="VJY73" s="102"/>
      <c r="VJZ73" s="102"/>
      <c r="VKA73" s="102"/>
      <c r="VKB73" s="102"/>
      <c r="VKC73" s="102"/>
      <c r="VKD73" s="102"/>
      <c r="VKE73" s="102"/>
      <c r="VKF73" s="102"/>
      <c r="VKG73" s="102"/>
      <c r="VKH73" s="102"/>
      <c r="VKI73" s="102"/>
      <c r="VKJ73" s="102"/>
      <c r="VKK73" s="102"/>
      <c r="VKL73" s="102"/>
      <c r="VKM73" s="102"/>
      <c r="VKN73" s="102"/>
      <c r="VKO73" s="102"/>
      <c r="VKP73" s="102"/>
      <c r="VKQ73" s="102"/>
      <c r="VKR73" s="102"/>
      <c r="VKS73" s="102"/>
      <c r="VKT73" s="102"/>
      <c r="VKU73" s="102"/>
      <c r="VKV73" s="102"/>
      <c r="VKW73" s="102"/>
      <c r="VKX73" s="102"/>
      <c r="VKY73" s="102"/>
      <c r="VKZ73" s="102"/>
      <c r="VLA73" s="102"/>
      <c r="VLB73" s="102"/>
      <c r="VLC73" s="102"/>
      <c r="VLD73" s="102"/>
      <c r="VLE73" s="102"/>
      <c r="VLF73" s="102"/>
      <c r="VLG73" s="102"/>
      <c r="VLH73" s="102"/>
      <c r="VLI73" s="102"/>
      <c r="VLJ73" s="102"/>
      <c r="VLK73" s="102"/>
      <c r="VLL73" s="102"/>
      <c r="VLM73" s="102"/>
      <c r="VLN73" s="102"/>
      <c r="VLO73" s="102"/>
      <c r="VLP73" s="102"/>
      <c r="VLQ73" s="102"/>
      <c r="VLR73" s="102"/>
      <c r="VLS73" s="102"/>
      <c r="VLT73" s="102"/>
      <c r="VLU73" s="102"/>
      <c r="VLV73" s="102"/>
      <c r="VLW73" s="102"/>
      <c r="VLX73" s="102"/>
      <c r="VLY73" s="102"/>
      <c r="VLZ73" s="102"/>
      <c r="VMA73" s="102"/>
      <c r="VMB73" s="102"/>
      <c r="VMC73" s="102"/>
      <c r="VMD73" s="102"/>
      <c r="VME73" s="102"/>
      <c r="VMF73" s="102"/>
      <c r="VMG73" s="102"/>
      <c r="VMH73" s="102"/>
      <c r="VMI73" s="102"/>
      <c r="VMJ73" s="102"/>
      <c r="VMK73" s="102"/>
      <c r="VML73" s="102"/>
      <c r="VMM73" s="102"/>
      <c r="VMN73" s="102"/>
      <c r="VMO73" s="102"/>
      <c r="VMP73" s="102"/>
      <c r="VMQ73" s="102"/>
      <c r="VMR73" s="102"/>
      <c r="VMS73" s="102"/>
      <c r="VMT73" s="102"/>
      <c r="VMU73" s="102"/>
      <c r="VMV73" s="102"/>
      <c r="VMW73" s="102"/>
      <c r="VMX73" s="102"/>
      <c r="VMY73" s="102"/>
      <c r="VMZ73" s="102"/>
      <c r="VNA73" s="102"/>
      <c r="VNB73" s="102"/>
      <c r="VNC73" s="102"/>
      <c r="VND73" s="102"/>
      <c r="VNE73" s="102"/>
      <c r="VNF73" s="102"/>
      <c r="VNG73" s="102"/>
      <c r="VNH73" s="102"/>
      <c r="VNI73" s="102"/>
      <c r="VNJ73" s="102"/>
      <c r="VNK73" s="102"/>
      <c r="VNL73" s="102"/>
      <c r="VNM73" s="102"/>
      <c r="VNN73" s="102"/>
      <c r="VNO73" s="102"/>
      <c r="VNP73" s="102"/>
      <c r="VNQ73" s="102"/>
      <c r="VNR73" s="102"/>
      <c r="VNS73" s="102"/>
      <c r="VNT73" s="102"/>
      <c r="VNU73" s="102"/>
      <c r="VNV73" s="102"/>
      <c r="VNW73" s="102"/>
      <c r="VNX73" s="102"/>
      <c r="VNY73" s="102"/>
      <c r="VNZ73" s="102"/>
      <c r="VOA73" s="102"/>
      <c r="VOB73" s="102"/>
      <c r="VOC73" s="102"/>
      <c r="VOD73" s="102"/>
      <c r="VOE73" s="102"/>
      <c r="VOF73" s="102"/>
      <c r="VOG73" s="102"/>
      <c r="VOH73" s="102"/>
      <c r="VOI73" s="102"/>
      <c r="VOJ73" s="102"/>
      <c r="VOK73" s="102"/>
      <c r="VOL73" s="102"/>
      <c r="VOM73" s="102"/>
      <c r="VON73" s="102"/>
      <c r="VOO73" s="102"/>
      <c r="VOP73" s="102"/>
      <c r="VOQ73" s="102"/>
      <c r="VOR73" s="102"/>
      <c r="VOS73" s="102"/>
      <c r="VOT73" s="102"/>
      <c r="VOU73" s="102"/>
      <c r="VOV73" s="102"/>
      <c r="VOW73" s="102"/>
      <c r="VOX73" s="102"/>
      <c r="VOY73" s="102"/>
      <c r="VOZ73" s="102"/>
      <c r="VPA73" s="102"/>
      <c r="VPB73" s="102"/>
      <c r="VPC73" s="102"/>
      <c r="VPD73" s="102"/>
      <c r="VPE73" s="102"/>
      <c r="VPF73" s="102"/>
      <c r="VPG73" s="102"/>
      <c r="VPH73" s="102"/>
      <c r="VPI73" s="102"/>
      <c r="VPJ73" s="102"/>
      <c r="VPK73" s="102"/>
      <c r="VPL73" s="102"/>
      <c r="VPM73" s="102"/>
      <c r="VPN73" s="102"/>
      <c r="VPO73" s="102"/>
      <c r="VPP73" s="102"/>
      <c r="VPQ73" s="102"/>
      <c r="VPR73" s="102"/>
      <c r="VPS73" s="102"/>
      <c r="VPT73" s="102"/>
      <c r="VPU73" s="102"/>
      <c r="VPV73" s="102"/>
      <c r="VPW73" s="102"/>
      <c r="VPX73" s="102"/>
      <c r="VPY73" s="102"/>
      <c r="VPZ73" s="102"/>
      <c r="VQA73" s="102"/>
      <c r="VQB73" s="102"/>
      <c r="VQC73" s="102"/>
      <c r="VQD73" s="102"/>
      <c r="VQE73" s="102"/>
      <c r="VQF73" s="102"/>
      <c r="VQG73" s="102"/>
      <c r="VQH73" s="102"/>
      <c r="VQI73" s="102"/>
      <c r="VQJ73" s="102"/>
      <c r="VQK73" s="102"/>
      <c r="VQL73" s="102"/>
      <c r="VQM73" s="102"/>
      <c r="VQN73" s="102"/>
      <c r="VQO73" s="102"/>
      <c r="VQP73" s="102"/>
      <c r="VQQ73" s="102"/>
      <c r="VQR73" s="102"/>
      <c r="VQS73" s="102"/>
      <c r="VQT73" s="102"/>
      <c r="VQU73" s="102"/>
      <c r="VQV73" s="102"/>
      <c r="VQW73" s="102"/>
      <c r="VQX73" s="102"/>
      <c r="VQY73" s="102"/>
      <c r="VQZ73" s="102"/>
      <c r="VRA73" s="102"/>
      <c r="VRB73" s="102"/>
      <c r="VRC73" s="102"/>
      <c r="VRD73" s="102"/>
      <c r="VRE73" s="102"/>
      <c r="VRF73" s="102"/>
      <c r="VRG73" s="102"/>
      <c r="VRH73" s="102"/>
      <c r="VRI73" s="102"/>
      <c r="VRJ73" s="102"/>
      <c r="VRK73" s="102"/>
      <c r="VRL73" s="102"/>
      <c r="VRM73" s="102"/>
      <c r="VRN73" s="102"/>
      <c r="VRO73" s="102"/>
      <c r="VRP73" s="102"/>
      <c r="VRQ73" s="102"/>
      <c r="VRR73" s="102"/>
      <c r="VRS73" s="102"/>
      <c r="VRT73" s="102"/>
      <c r="VRU73" s="102"/>
      <c r="VRV73" s="102"/>
      <c r="VRW73" s="102"/>
      <c r="VRX73" s="102"/>
      <c r="VRY73" s="102"/>
      <c r="VRZ73" s="102"/>
      <c r="VSA73" s="102"/>
      <c r="VSB73" s="102"/>
      <c r="VSC73" s="102"/>
      <c r="VSD73" s="102"/>
      <c r="VSE73" s="102"/>
      <c r="VSF73" s="102"/>
      <c r="VSG73" s="102"/>
      <c r="VSH73" s="102"/>
      <c r="VSI73" s="102"/>
      <c r="VSJ73" s="102"/>
      <c r="VSK73" s="102"/>
      <c r="VSL73" s="102"/>
      <c r="VSM73" s="102"/>
      <c r="VSN73" s="102"/>
      <c r="VSO73" s="102"/>
      <c r="VSP73" s="102"/>
      <c r="VSQ73" s="102"/>
      <c r="VSR73" s="102"/>
      <c r="VSS73" s="102"/>
      <c r="VST73" s="102"/>
      <c r="VSU73" s="102"/>
      <c r="VSV73" s="102"/>
      <c r="VSW73" s="102"/>
      <c r="VSX73" s="102"/>
      <c r="VSY73" s="102"/>
      <c r="VSZ73" s="102"/>
      <c r="VTA73" s="102"/>
      <c r="VTB73" s="102"/>
      <c r="VTC73" s="102"/>
      <c r="VTD73" s="102"/>
      <c r="VTE73" s="102"/>
      <c r="VTF73" s="102"/>
      <c r="VTG73" s="102"/>
      <c r="VTH73" s="102"/>
      <c r="VTI73" s="102"/>
      <c r="VTJ73" s="102"/>
      <c r="VTK73" s="102"/>
      <c r="VTL73" s="102"/>
      <c r="VTM73" s="102"/>
      <c r="VTN73" s="102"/>
      <c r="VTO73" s="102"/>
      <c r="VTP73" s="102"/>
      <c r="VTQ73" s="102"/>
      <c r="VTR73" s="102"/>
      <c r="VTS73" s="102"/>
      <c r="VTT73" s="102"/>
      <c r="VTU73" s="102"/>
      <c r="VTV73" s="102"/>
      <c r="VTW73" s="102"/>
      <c r="VTX73" s="102"/>
      <c r="VTY73" s="102"/>
      <c r="VTZ73" s="102"/>
      <c r="VUA73" s="102"/>
      <c r="VUB73" s="102"/>
      <c r="VUC73" s="102"/>
      <c r="VUD73" s="102"/>
      <c r="VUE73" s="102"/>
      <c r="VUF73" s="102"/>
      <c r="VUG73" s="102"/>
      <c r="VUH73" s="102"/>
      <c r="VUI73" s="102"/>
      <c r="VUJ73" s="102"/>
      <c r="VUK73" s="102"/>
      <c r="VUL73" s="102"/>
      <c r="VUM73" s="102"/>
      <c r="VUN73" s="102"/>
      <c r="VUO73" s="102"/>
      <c r="VUP73" s="102"/>
      <c r="VUQ73" s="102"/>
      <c r="VUR73" s="102"/>
      <c r="VUS73" s="102"/>
      <c r="VUT73" s="102"/>
      <c r="VUU73" s="102"/>
      <c r="VUV73" s="102"/>
      <c r="VUW73" s="102"/>
      <c r="VUX73" s="102"/>
      <c r="VUY73" s="102"/>
      <c r="VUZ73" s="102"/>
      <c r="VVA73" s="102"/>
      <c r="VVB73" s="102"/>
      <c r="VVC73" s="102"/>
      <c r="VVD73" s="102"/>
      <c r="VVE73" s="102"/>
      <c r="VVF73" s="102"/>
      <c r="VVG73" s="102"/>
      <c r="VVH73" s="102"/>
      <c r="VVI73" s="102"/>
      <c r="VVJ73" s="102"/>
      <c r="VVK73" s="102"/>
      <c r="VVL73" s="102"/>
      <c r="VVM73" s="102"/>
      <c r="VVN73" s="102"/>
      <c r="VVO73" s="102"/>
      <c r="VVP73" s="102"/>
      <c r="VVQ73" s="102"/>
      <c r="VVR73" s="102"/>
      <c r="VVS73" s="102"/>
      <c r="VVT73" s="102"/>
      <c r="VVU73" s="102"/>
      <c r="VVV73" s="102"/>
      <c r="VVW73" s="102"/>
      <c r="VVX73" s="102"/>
      <c r="VVY73" s="102"/>
      <c r="VVZ73" s="102"/>
      <c r="VWA73" s="102"/>
      <c r="VWB73" s="102"/>
      <c r="VWC73" s="102"/>
      <c r="VWD73" s="102"/>
      <c r="VWE73" s="102"/>
      <c r="VWF73" s="102"/>
      <c r="VWG73" s="102"/>
      <c r="VWH73" s="102"/>
      <c r="VWI73" s="102"/>
      <c r="VWJ73" s="102"/>
      <c r="VWK73" s="102"/>
      <c r="VWL73" s="102"/>
      <c r="VWM73" s="102"/>
      <c r="VWN73" s="102"/>
      <c r="VWO73" s="102"/>
      <c r="VWP73" s="102"/>
      <c r="VWQ73" s="102"/>
      <c r="VWR73" s="102"/>
      <c r="VWS73" s="102"/>
      <c r="VWT73" s="102"/>
      <c r="VWU73" s="102"/>
      <c r="VWV73" s="102"/>
      <c r="VWW73" s="102"/>
      <c r="VWX73" s="102"/>
      <c r="VWY73" s="102"/>
      <c r="VWZ73" s="102"/>
      <c r="VXA73" s="102"/>
      <c r="VXB73" s="102"/>
      <c r="VXC73" s="102"/>
      <c r="VXD73" s="102"/>
      <c r="VXE73" s="102"/>
      <c r="VXF73" s="102"/>
      <c r="VXG73" s="102"/>
      <c r="VXH73" s="102"/>
      <c r="VXI73" s="102"/>
      <c r="VXJ73" s="102"/>
      <c r="VXK73" s="102"/>
      <c r="VXL73" s="102"/>
      <c r="VXM73" s="102"/>
      <c r="VXN73" s="102"/>
      <c r="VXO73" s="102"/>
      <c r="VXP73" s="102"/>
      <c r="VXQ73" s="102"/>
      <c r="VXR73" s="102"/>
      <c r="VXS73" s="102"/>
      <c r="VXT73" s="102"/>
      <c r="VXU73" s="102"/>
      <c r="VXV73" s="102"/>
      <c r="VXW73" s="102"/>
      <c r="VXX73" s="102"/>
      <c r="VXY73" s="102"/>
      <c r="VXZ73" s="102"/>
      <c r="VYA73" s="102"/>
      <c r="VYB73" s="102"/>
      <c r="VYC73" s="102"/>
      <c r="VYD73" s="102"/>
      <c r="VYE73" s="102"/>
      <c r="VYF73" s="102"/>
      <c r="VYG73" s="102"/>
      <c r="VYH73" s="102"/>
      <c r="VYI73" s="102"/>
      <c r="VYJ73" s="102"/>
      <c r="VYK73" s="102"/>
      <c r="VYL73" s="102"/>
      <c r="VYM73" s="102"/>
      <c r="VYN73" s="102"/>
      <c r="VYO73" s="102"/>
      <c r="VYP73" s="102"/>
      <c r="VYQ73" s="102"/>
      <c r="VYR73" s="102"/>
      <c r="VYS73" s="102"/>
      <c r="VYT73" s="102"/>
      <c r="VYU73" s="102"/>
      <c r="VYV73" s="102"/>
      <c r="VYW73" s="102"/>
      <c r="VYX73" s="102"/>
      <c r="VYY73" s="102"/>
      <c r="VYZ73" s="102"/>
      <c r="VZA73" s="102"/>
      <c r="VZB73" s="102"/>
      <c r="VZC73" s="102"/>
      <c r="VZD73" s="102"/>
      <c r="VZE73" s="102"/>
      <c r="VZF73" s="102"/>
      <c r="VZG73" s="102"/>
      <c r="VZH73" s="102"/>
      <c r="VZI73" s="102"/>
      <c r="VZJ73" s="102"/>
      <c r="VZK73" s="102"/>
      <c r="VZL73" s="102"/>
      <c r="VZM73" s="102"/>
      <c r="VZN73" s="102"/>
      <c r="VZO73" s="102"/>
      <c r="VZP73" s="102"/>
      <c r="VZQ73" s="102"/>
      <c r="VZR73" s="102"/>
      <c r="VZS73" s="102"/>
      <c r="VZT73" s="102"/>
      <c r="VZU73" s="102"/>
      <c r="VZV73" s="102"/>
      <c r="VZW73" s="102"/>
      <c r="VZX73" s="102"/>
      <c r="VZY73" s="102"/>
      <c r="VZZ73" s="102"/>
      <c r="WAA73" s="102"/>
      <c r="WAB73" s="102"/>
      <c r="WAC73" s="102"/>
      <c r="WAD73" s="102"/>
      <c r="WAE73" s="102"/>
      <c r="WAF73" s="102"/>
      <c r="WAG73" s="102"/>
      <c r="WAH73" s="102"/>
      <c r="WAI73" s="102"/>
      <c r="WAJ73" s="102"/>
      <c r="WAK73" s="102"/>
      <c r="WAL73" s="102"/>
      <c r="WAM73" s="102"/>
      <c r="WAN73" s="102"/>
      <c r="WAO73" s="102"/>
      <c r="WAP73" s="102"/>
      <c r="WAQ73" s="102"/>
      <c r="WAR73" s="102"/>
      <c r="WAS73" s="102"/>
      <c r="WAT73" s="102"/>
      <c r="WAU73" s="102"/>
      <c r="WAV73" s="102"/>
      <c r="WAW73" s="102"/>
      <c r="WAX73" s="102"/>
      <c r="WAY73" s="102"/>
      <c r="WAZ73" s="102"/>
      <c r="WBA73" s="102"/>
      <c r="WBB73" s="102"/>
      <c r="WBC73" s="102"/>
      <c r="WBD73" s="102"/>
      <c r="WBE73" s="102"/>
      <c r="WBF73" s="102"/>
      <c r="WBG73" s="102"/>
      <c r="WBH73" s="102"/>
      <c r="WBI73" s="102"/>
      <c r="WBJ73" s="102"/>
      <c r="WBK73" s="102"/>
      <c r="WBL73" s="102"/>
      <c r="WBM73" s="102"/>
      <c r="WBN73" s="102"/>
      <c r="WBO73" s="102"/>
      <c r="WBP73" s="102"/>
      <c r="WBQ73" s="102"/>
      <c r="WBR73" s="102"/>
      <c r="WBS73" s="102"/>
      <c r="WBT73" s="102"/>
      <c r="WBU73" s="102"/>
      <c r="WBV73" s="102"/>
      <c r="WBW73" s="102"/>
      <c r="WBX73" s="102"/>
      <c r="WBY73" s="102"/>
      <c r="WBZ73" s="102"/>
      <c r="WCA73" s="102"/>
      <c r="WCB73" s="102"/>
      <c r="WCC73" s="102"/>
      <c r="WCD73" s="102"/>
      <c r="WCE73" s="102"/>
      <c r="WCF73" s="102"/>
      <c r="WCG73" s="102"/>
      <c r="WCH73" s="102"/>
      <c r="WCI73" s="102"/>
      <c r="WCJ73" s="102"/>
      <c r="WCK73" s="102"/>
      <c r="WCL73" s="102"/>
      <c r="WCM73" s="102"/>
      <c r="WCN73" s="102"/>
      <c r="WCO73" s="102"/>
      <c r="WCP73" s="102"/>
      <c r="WCQ73" s="102"/>
      <c r="WCR73" s="102"/>
      <c r="WCS73" s="102"/>
      <c r="WCT73" s="102"/>
      <c r="WCU73" s="102"/>
      <c r="WCV73" s="102"/>
      <c r="WCW73" s="102"/>
      <c r="WCX73" s="102"/>
      <c r="WCY73" s="102"/>
      <c r="WCZ73" s="102"/>
      <c r="WDA73" s="102"/>
      <c r="WDB73" s="102"/>
      <c r="WDC73" s="102"/>
      <c r="WDD73" s="102"/>
      <c r="WDE73" s="102"/>
      <c r="WDF73" s="102"/>
      <c r="WDG73" s="102"/>
      <c r="WDH73" s="102"/>
      <c r="WDI73" s="102"/>
      <c r="WDJ73" s="102"/>
      <c r="WDK73" s="102"/>
      <c r="WDL73" s="102"/>
      <c r="WDM73" s="102"/>
      <c r="WDN73" s="102"/>
      <c r="WDO73" s="102"/>
      <c r="WDP73" s="102"/>
      <c r="WDQ73" s="102"/>
      <c r="WDR73" s="102"/>
      <c r="WDS73" s="102"/>
      <c r="WDT73" s="102"/>
      <c r="WDU73" s="102"/>
      <c r="WDV73" s="102"/>
      <c r="WDW73" s="102"/>
      <c r="WDX73" s="102"/>
      <c r="WDY73" s="102"/>
      <c r="WDZ73" s="102"/>
      <c r="WEA73" s="102"/>
      <c r="WEB73" s="102"/>
      <c r="WEC73" s="102"/>
      <c r="WED73" s="102"/>
      <c r="WEE73" s="102"/>
      <c r="WEF73" s="102"/>
      <c r="WEG73" s="102"/>
      <c r="WEH73" s="102"/>
      <c r="WEI73" s="102"/>
      <c r="WEJ73" s="102"/>
      <c r="WEK73" s="102"/>
      <c r="WEL73" s="102"/>
      <c r="WEM73" s="102"/>
      <c r="WEN73" s="102"/>
      <c r="WEO73" s="102"/>
      <c r="WEP73" s="102"/>
      <c r="WEQ73" s="102"/>
      <c r="WER73" s="102"/>
      <c r="WES73" s="102"/>
      <c r="WET73" s="102"/>
      <c r="WEU73" s="102"/>
      <c r="WEV73" s="102"/>
      <c r="WEW73" s="102"/>
      <c r="WEX73" s="102"/>
      <c r="WEY73" s="102"/>
      <c r="WEZ73" s="102"/>
      <c r="WFA73" s="102"/>
      <c r="WFB73" s="102"/>
      <c r="WFC73" s="102"/>
      <c r="WFD73" s="102"/>
      <c r="WFE73" s="102"/>
      <c r="WFF73" s="102"/>
      <c r="WFG73" s="102"/>
      <c r="WFH73" s="102"/>
      <c r="WFI73" s="102"/>
      <c r="WFJ73" s="102"/>
      <c r="WFK73" s="102"/>
      <c r="WFL73" s="102"/>
      <c r="WFM73" s="102"/>
      <c r="WFN73" s="102"/>
      <c r="WFO73" s="102"/>
      <c r="WFP73" s="102"/>
      <c r="WFQ73" s="102"/>
      <c r="WFR73" s="102"/>
      <c r="WFS73" s="102"/>
      <c r="WFT73" s="102"/>
      <c r="WFU73" s="102"/>
      <c r="WFV73" s="102"/>
      <c r="WFW73" s="102"/>
      <c r="WFX73" s="102"/>
      <c r="WFY73" s="102"/>
      <c r="WFZ73" s="102"/>
      <c r="WGA73" s="102"/>
      <c r="WGB73" s="102"/>
      <c r="WGC73" s="102"/>
      <c r="WGD73" s="102"/>
      <c r="WGE73" s="102"/>
      <c r="WGF73" s="102"/>
      <c r="WGG73" s="102"/>
      <c r="WGH73" s="102"/>
      <c r="WGI73" s="102"/>
      <c r="WGJ73" s="102"/>
      <c r="WGK73" s="102"/>
      <c r="WGL73" s="102"/>
      <c r="WGM73" s="102"/>
      <c r="WGN73" s="102"/>
      <c r="WGO73" s="102"/>
      <c r="WGP73" s="102"/>
      <c r="WGQ73" s="102"/>
      <c r="WGR73" s="102"/>
      <c r="WGS73" s="102"/>
      <c r="WGT73" s="102"/>
      <c r="WGU73" s="102"/>
      <c r="WGV73" s="102"/>
      <c r="WGW73" s="102"/>
      <c r="WGX73" s="102"/>
      <c r="WGY73" s="102"/>
      <c r="WGZ73" s="102"/>
      <c r="WHA73" s="102"/>
      <c r="WHB73" s="102"/>
      <c r="WHC73" s="102"/>
      <c r="WHD73" s="102"/>
      <c r="WHE73" s="102"/>
      <c r="WHF73" s="102"/>
      <c r="WHG73" s="102"/>
      <c r="WHH73" s="102"/>
      <c r="WHI73" s="102"/>
      <c r="WHJ73" s="102"/>
      <c r="WHK73" s="102"/>
      <c r="WHL73" s="102"/>
      <c r="WHM73" s="102"/>
      <c r="WHN73" s="102"/>
      <c r="WHO73" s="102"/>
      <c r="WHP73" s="102"/>
      <c r="WHQ73" s="102"/>
      <c r="WHR73" s="102"/>
      <c r="WHS73" s="102"/>
      <c r="WHT73" s="102"/>
      <c r="WHU73" s="102"/>
      <c r="WHV73" s="102"/>
      <c r="WHW73" s="102"/>
      <c r="WHX73" s="102"/>
      <c r="WHY73" s="102"/>
      <c r="WHZ73" s="102"/>
      <c r="WIA73" s="102"/>
      <c r="WIB73" s="102"/>
      <c r="WIC73" s="102"/>
      <c r="WID73" s="102"/>
      <c r="WIE73" s="102"/>
      <c r="WIF73" s="102"/>
      <c r="WIG73" s="102"/>
      <c r="WIH73" s="102"/>
      <c r="WII73" s="102"/>
      <c r="WIJ73" s="102"/>
      <c r="WIK73" s="102"/>
      <c r="WIL73" s="102"/>
      <c r="WIM73" s="102"/>
      <c r="WIN73" s="102"/>
      <c r="WIO73" s="102"/>
      <c r="WIP73" s="102"/>
      <c r="WIQ73" s="102"/>
      <c r="WIR73" s="102"/>
      <c r="WIS73" s="102"/>
      <c r="WIT73" s="102"/>
      <c r="WIU73" s="102"/>
      <c r="WIV73" s="102"/>
      <c r="WIW73" s="102"/>
      <c r="WIX73" s="102"/>
      <c r="WIY73" s="102"/>
      <c r="WIZ73" s="102"/>
      <c r="WJA73" s="102"/>
      <c r="WJB73" s="102"/>
      <c r="WJC73" s="102"/>
      <c r="WJD73" s="102"/>
      <c r="WJE73" s="102"/>
      <c r="WJF73" s="102"/>
      <c r="WJG73" s="102"/>
      <c r="WJH73" s="102"/>
      <c r="WJI73" s="102"/>
      <c r="WJJ73" s="102"/>
      <c r="WJK73" s="102"/>
      <c r="WJL73" s="102"/>
      <c r="WJM73" s="102"/>
      <c r="WJN73" s="102"/>
      <c r="WJO73" s="102"/>
      <c r="WJP73" s="102"/>
      <c r="WJQ73" s="102"/>
      <c r="WJR73" s="102"/>
      <c r="WJS73" s="102"/>
      <c r="WJT73" s="102"/>
      <c r="WJU73" s="102"/>
      <c r="WJV73" s="102"/>
      <c r="WJW73" s="102"/>
      <c r="WJX73" s="102"/>
      <c r="WJY73" s="102"/>
      <c r="WJZ73" s="102"/>
      <c r="WKA73" s="102"/>
      <c r="WKB73" s="102"/>
      <c r="WKC73" s="102"/>
      <c r="WKD73" s="102"/>
      <c r="WKE73" s="102"/>
      <c r="WKF73" s="102"/>
      <c r="WKG73" s="102"/>
      <c r="WKH73" s="102"/>
      <c r="WKI73" s="102"/>
      <c r="WKJ73" s="102"/>
      <c r="WKK73" s="102"/>
      <c r="WKL73" s="102"/>
      <c r="WKM73" s="102"/>
      <c r="WKN73" s="102"/>
      <c r="WKO73" s="102"/>
      <c r="WKP73" s="102"/>
      <c r="WKQ73" s="102"/>
      <c r="WKR73" s="102"/>
      <c r="WKS73" s="102"/>
      <c r="WKT73" s="102"/>
      <c r="WKU73" s="102"/>
      <c r="WKV73" s="102"/>
      <c r="WKW73" s="102"/>
      <c r="WKX73" s="102"/>
      <c r="WKY73" s="102"/>
      <c r="WKZ73" s="102"/>
      <c r="WLA73" s="102"/>
      <c r="WLB73" s="102"/>
      <c r="WLC73" s="102"/>
      <c r="WLD73" s="102"/>
      <c r="WLE73" s="102"/>
      <c r="WLF73" s="102"/>
      <c r="WLG73" s="102"/>
      <c r="WLH73" s="102"/>
      <c r="WLI73" s="102"/>
      <c r="WLJ73" s="102"/>
      <c r="WLK73" s="102"/>
      <c r="WLL73" s="102"/>
      <c r="WLM73" s="102"/>
      <c r="WLN73" s="102"/>
      <c r="WLO73" s="102"/>
      <c r="WLP73" s="102"/>
      <c r="WLQ73" s="102"/>
      <c r="WLR73" s="102"/>
      <c r="WLS73" s="102"/>
      <c r="WLT73" s="102"/>
      <c r="WLU73" s="102"/>
      <c r="WLV73" s="102"/>
      <c r="WLW73" s="102"/>
      <c r="WLX73" s="102"/>
      <c r="WLY73" s="102"/>
      <c r="WLZ73" s="102"/>
      <c r="WMA73" s="102"/>
      <c r="WMB73" s="102"/>
      <c r="WMC73" s="102"/>
      <c r="WMD73" s="102"/>
      <c r="WME73" s="102"/>
      <c r="WMF73" s="102"/>
      <c r="WMG73" s="102"/>
      <c r="WMH73" s="102"/>
      <c r="WMI73" s="102"/>
      <c r="WMJ73" s="102"/>
      <c r="WMK73" s="102"/>
      <c r="WML73" s="102"/>
      <c r="WMM73" s="102"/>
      <c r="WMN73" s="102"/>
      <c r="WMO73" s="102"/>
      <c r="WMP73" s="102"/>
      <c r="WMQ73" s="102"/>
      <c r="WMR73" s="102"/>
      <c r="WMS73" s="102"/>
      <c r="WMT73" s="102"/>
      <c r="WMU73" s="102"/>
      <c r="WMV73" s="102"/>
      <c r="WMW73" s="102"/>
      <c r="WMX73" s="102"/>
      <c r="WMY73" s="102"/>
      <c r="WMZ73" s="102"/>
      <c r="WNA73" s="102"/>
      <c r="WNB73" s="102"/>
      <c r="WNC73" s="102"/>
      <c r="WND73" s="102"/>
      <c r="WNE73" s="102"/>
      <c r="WNF73" s="102"/>
      <c r="WNG73" s="102"/>
      <c r="WNH73" s="102"/>
      <c r="WNI73" s="102"/>
      <c r="WNJ73" s="102"/>
      <c r="WNK73" s="102"/>
      <c r="WNL73" s="102"/>
      <c r="WNM73" s="102"/>
      <c r="WNN73" s="102"/>
      <c r="WNO73" s="102"/>
      <c r="WNP73" s="102"/>
      <c r="WNQ73" s="102"/>
      <c r="WNR73" s="102"/>
      <c r="WNS73" s="102"/>
      <c r="WNT73" s="102"/>
      <c r="WNU73" s="102"/>
      <c r="WNV73" s="102"/>
      <c r="WNW73" s="102"/>
      <c r="WNX73" s="102"/>
      <c r="WNY73" s="102"/>
      <c r="WNZ73" s="102"/>
      <c r="WOA73" s="102"/>
      <c r="WOB73" s="102"/>
      <c r="WOC73" s="102"/>
      <c r="WOD73" s="102"/>
      <c r="WOE73" s="102"/>
      <c r="WOF73" s="102"/>
      <c r="WOG73" s="102"/>
      <c r="WOH73" s="102"/>
      <c r="WOI73" s="102"/>
      <c r="WOJ73" s="102"/>
      <c r="WOK73" s="102"/>
      <c r="WOL73" s="102"/>
      <c r="WOM73" s="102"/>
      <c r="WON73" s="102"/>
      <c r="WOO73" s="102"/>
      <c r="WOP73" s="102"/>
      <c r="WOQ73" s="102"/>
      <c r="WOR73" s="102"/>
      <c r="WOS73" s="102"/>
      <c r="WOT73" s="102"/>
      <c r="WOU73" s="102"/>
      <c r="WOV73" s="102"/>
      <c r="WOW73" s="102"/>
      <c r="WOX73" s="102"/>
      <c r="WOY73" s="102"/>
      <c r="WOZ73" s="102"/>
      <c r="WPA73" s="102"/>
      <c r="WPB73" s="102"/>
      <c r="WPC73" s="102"/>
      <c r="WPD73" s="102"/>
      <c r="WPE73" s="102"/>
      <c r="WPF73" s="102"/>
      <c r="WPG73" s="102"/>
      <c r="WPH73" s="102"/>
      <c r="WPI73" s="102"/>
      <c r="WPJ73" s="102"/>
      <c r="WPK73" s="102"/>
      <c r="WPL73" s="102"/>
      <c r="WPM73" s="102"/>
      <c r="WPN73" s="102"/>
      <c r="WPO73" s="102"/>
      <c r="WPP73" s="102"/>
      <c r="WPQ73" s="102"/>
      <c r="WPR73" s="102"/>
      <c r="WPS73" s="102"/>
      <c r="WPT73" s="102"/>
      <c r="WPU73" s="102"/>
      <c r="WPV73" s="102"/>
      <c r="WPW73" s="102"/>
      <c r="WPX73" s="102"/>
      <c r="WPY73" s="102"/>
      <c r="WPZ73" s="102"/>
      <c r="WQA73" s="102"/>
      <c r="WQB73" s="102"/>
      <c r="WQC73" s="102"/>
      <c r="WQD73" s="102"/>
      <c r="WQE73" s="102"/>
      <c r="WQF73" s="102"/>
      <c r="WQG73" s="102"/>
      <c r="WQH73" s="102"/>
      <c r="WQI73" s="102"/>
      <c r="WQJ73" s="102"/>
      <c r="WQK73" s="102"/>
      <c r="WQL73" s="102"/>
      <c r="WQM73" s="102"/>
      <c r="WQN73" s="102"/>
      <c r="WQO73" s="102"/>
      <c r="WQP73" s="102"/>
      <c r="WQQ73" s="102"/>
      <c r="WQR73" s="102"/>
      <c r="WQS73" s="102"/>
      <c r="WQT73" s="102"/>
      <c r="WQU73" s="102"/>
      <c r="WQV73" s="102"/>
      <c r="WQW73" s="102"/>
      <c r="WQX73" s="102"/>
      <c r="WQY73" s="102"/>
      <c r="WQZ73" s="102"/>
      <c r="WRA73" s="102"/>
      <c r="WRB73" s="102"/>
      <c r="WRC73" s="102"/>
      <c r="WRD73" s="102"/>
      <c r="WRE73" s="102"/>
      <c r="WRF73" s="102"/>
      <c r="WRG73" s="102"/>
      <c r="WRH73" s="102"/>
      <c r="WRI73" s="102"/>
      <c r="WRJ73" s="102"/>
      <c r="WRK73" s="102"/>
      <c r="WRL73" s="102"/>
      <c r="WRM73" s="102"/>
      <c r="WRN73" s="102"/>
      <c r="WRO73" s="102"/>
      <c r="WRP73" s="102"/>
      <c r="WRQ73" s="102"/>
      <c r="WRR73" s="102"/>
      <c r="WRS73" s="102"/>
      <c r="WRT73" s="102"/>
      <c r="WRU73" s="102"/>
      <c r="WRV73" s="102"/>
      <c r="WRW73" s="102"/>
      <c r="WRX73" s="102"/>
      <c r="WRY73" s="102"/>
      <c r="WRZ73" s="102"/>
      <c r="WSA73" s="102"/>
      <c r="WSB73" s="102"/>
      <c r="WSC73" s="102"/>
      <c r="WSD73" s="102"/>
      <c r="WSE73" s="102"/>
      <c r="WSF73" s="102"/>
      <c r="WSG73" s="102"/>
      <c r="WSH73" s="102"/>
      <c r="WSI73" s="102"/>
      <c r="WSJ73" s="102"/>
      <c r="WSK73" s="102"/>
      <c r="WSL73" s="102"/>
      <c r="WSM73" s="102"/>
      <c r="WSN73" s="102"/>
      <c r="WSO73" s="102"/>
      <c r="WSP73" s="102"/>
      <c r="WSQ73" s="102"/>
      <c r="WSR73" s="102"/>
      <c r="WSS73" s="102"/>
      <c r="WST73" s="102"/>
      <c r="WSU73" s="102"/>
      <c r="WSV73" s="102"/>
      <c r="WSW73" s="102"/>
      <c r="WSX73" s="102"/>
      <c r="WSY73" s="102"/>
      <c r="WSZ73" s="102"/>
      <c r="WTA73" s="102"/>
      <c r="WTB73" s="102"/>
      <c r="WTC73" s="102"/>
      <c r="WTD73" s="102"/>
      <c r="WTE73" s="102"/>
      <c r="WTF73" s="102"/>
      <c r="WTG73" s="102"/>
      <c r="WTH73" s="102"/>
      <c r="WTI73" s="102"/>
      <c r="WTJ73" s="102"/>
      <c r="WTK73" s="102"/>
      <c r="WTL73" s="102"/>
      <c r="WTM73" s="102"/>
      <c r="WTN73" s="102"/>
      <c r="WTO73" s="102"/>
      <c r="WTP73" s="102"/>
      <c r="WTQ73" s="102"/>
      <c r="WTR73" s="102"/>
      <c r="WTS73" s="102"/>
      <c r="WTT73" s="102"/>
      <c r="WTU73" s="102"/>
      <c r="WTV73" s="102"/>
      <c r="WTW73" s="102"/>
      <c r="WTX73" s="102"/>
      <c r="WTY73" s="102"/>
      <c r="WTZ73" s="102"/>
      <c r="WUA73" s="102"/>
      <c r="WUB73" s="102"/>
      <c r="WUC73" s="102"/>
      <c r="WUD73" s="102"/>
      <c r="WUE73" s="102"/>
      <c r="WUF73" s="102"/>
      <c r="WUG73" s="102"/>
      <c r="WUH73" s="102"/>
      <c r="WUI73" s="102"/>
      <c r="WUJ73" s="102"/>
      <c r="WUK73" s="102"/>
      <c r="WUL73" s="102"/>
      <c r="WUM73" s="102"/>
      <c r="WUN73" s="102"/>
      <c r="WUO73" s="102"/>
      <c r="WUP73" s="102"/>
      <c r="WUQ73" s="102"/>
      <c r="WUR73" s="102"/>
      <c r="WUS73" s="102"/>
      <c r="WUT73" s="102"/>
      <c r="WUU73" s="102"/>
      <c r="WUV73" s="102"/>
      <c r="WUW73" s="102"/>
      <c r="WUX73" s="102"/>
      <c r="WUY73" s="102"/>
      <c r="WUZ73" s="102"/>
      <c r="WVA73" s="102"/>
      <c r="WVB73" s="102"/>
      <c r="WVC73" s="102"/>
      <c r="WVD73" s="102"/>
      <c r="WVE73" s="102"/>
      <c r="WVF73" s="102"/>
      <c r="WVG73" s="102"/>
      <c r="WVH73" s="102"/>
      <c r="WVI73" s="102"/>
      <c r="WVJ73" s="102"/>
      <c r="WVK73" s="102"/>
      <c r="WVL73" s="102"/>
      <c r="WVM73" s="102"/>
      <c r="WVN73" s="102"/>
      <c r="WVO73" s="102"/>
      <c r="WVP73" s="102"/>
      <c r="WVQ73" s="102"/>
      <c r="WVR73" s="102"/>
      <c r="WVS73" s="102"/>
      <c r="WVT73" s="102"/>
      <c r="WVU73" s="102"/>
      <c r="WVV73" s="102"/>
    </row>
    <row r="74" spans="1:16142" x14ac:dyDescent="0.25">
      <c r="A74" s="115"/>
      <c r="B74" s="4"/>
      <c r="C74" s="4"/>
      <c r="D74" s="3"/>
      <c r="E74" s="4"/>
      <c r="F74" s="4"/>
      <c r="G74" s="4"/>
      <c r="H74" s="4"/>
      <c r="I74" s="4"/>
      <c r="J74" s="4"/>
      <c r="K74" s="4"/>
      <c r="L74" s="4"/>
      <c r="M74" s="4"/>
      <c r="N74" s="4"/>
      <c r="O74" s="5"/>
      <c r="P74" s="5"/>
      <c r="Q74" s="5"/>
      <c r="R74" s="5"/>
      <c r="S74" s="5"/>
      <c r="T74" s="5"/>
      <c r="U74" s="5"/>
      <c r="V74" s="4"/>
    </row>
    <row r="75" spans="1:16142" ht="15.75" x14ac:dyDescent="0.25">
      <c r="A75" s="36" t="s">
        <v>455</v>
      </c>
      <c r="B75" s="23"/>
      <c r="C75" s="23"/>
      <c r="D75" s="3"/>
      <c r="E75" s="23"/>
      <c r="F75" s="23"/>
      <c r="G75" s="23"/>
      <c r="H75" s="4"/>
      <c r="I75" s="4"/>
      <c r="J75" s="4"/>
      <c r="K75" s="4"/>
      <c r="L75" s="4"/>
      <c r="M75" s="4"/>
      <c r="N75" s="4"/>
      <c r="O75" s="5"/>
      <c r="P75" s="5"/>
      <c r="Q75" s="5"/>
      <c r="R75" s="5"/>
      <c r="S75" s="5"/>
      <c r="T75" s="5"/>
      <c r="U75" s="5"/>
      <c r="V75" s="4"/>
    </row>
    <row r="76" spans="1:16142" ht="25.5" x14ac:dyDescent="0.25">
      <c r="A76" s="117" t="s">
        <v>447</v>
      </c>
      <c r="B76" s="111">
        <v>2007</v>
      </c>
      <c r="C76" s="111">
        <v>2008</v>
      </c>
      <c r="D76" s="111">
        <v>2009</v>
      </c>
      <c r="E76" s="111">
        <v>2010</v>
      </c>
      <c r="F76" s="111">
        <v>2011</v>
      </c>
      <c r="G76" s="111">
        <v>2012</v>
      </c>
      <c r="H76" s="111">
        <v>2013</v>
      </c>
      <c r="I76" s="111">
        <v>2014</v>
      </c>
      <c r="J76" s="111">
        <v>2015</v>
      </c>
      <c r="K76" s="111">
        <v>2016</v>
      </c>
      <c r="L76" s="111">
        <v>2017</v>
      </c>
      <c r="M76" s="111">
        <v>2018</v>
      </c>
      <c r="N76" s="111">
        <v>2019</v>
      </c>
      <c r="O76" s="111">
        <v>2020</v>
      </c>
      <c r="P76" s="111">
        <v>2021</v>
      </c>
      <c r="Q76" s="111">
        <v>2022</v>
      </c>
      <c r="R76" s="111">
        <v>2023</v>
      </c>
      <c r="S76" s="112" t="s">
        <v>436</v>
      </c>
      <c r="T76" s="112" t="s">
        <v>437</v>
      </c>
      <c r="U76" s="112" t="s">
        <v>438</v>
      </c>
      <c r="V76" s="112" t="s">
        <v>439</v>
      </c>
    </row>
    <row r="77" spans="1:16142" x14ac:dyDescent="0.25">
      <c r="A77" s="70" t="s">
        <v>151</v>
      </c>
      <c r="B77" s="21">
        <v>385462</v>
      </c>
      <c r="C77" s="21">
        <v>409957</v>
      </c>
      <c r="D77" s="21">
        <v>452854</v>
      </c>
      <c r="E77" s="21">
        <v>503230</v>
      </c>
      <c r="F77" s="21">
        <v>552034</v>
      </c>
      <c r="G77" s="21">
        <v>586814</v>
      </c>
      <c r="H77" s="21">
        <v>615021</v>
      </c>
      <c r="I77" s="21">
        <v>631870</v>
      </c>
      <c r="J77" s="21">
        <v>640345</v>
      </c>
      <c r="K77" s="21">
        <v>651591</v>
      </c>
      <c r="L77" s="21">
        <v>657111</v>
      </c>
      <c r="M77" s="21">
        <v>669094</v>
      </c>
      <c r="N77" s="21">
        <v>672855</v>
      </c>
      <c r="O77" s="21">
        <v>651987</v>
      </c>
      <c r="P77" s="21">
        <v>701187</v>
      </c>
      <c r="Q77" s="21">
        <v>700521</v>
      </c>
      <c r="R77" s="21">
        <v>717893</v>
      </c>
      <c r="S77" s="155">
        <f t="shared" ref="S77:S80" si="15">(R77-I77)/I77</f>
        <v>0.13614034532419644</v>
      </c>
      <c r="T77" s="155">
        <f t="shared" ref="T77:T80" si="16">(R77-N77)/N77</f>
        <v>6.693566964650631E-2</v>
      </c>
      <c r="U77" s="155">
        <f t="shared" ref="U77:U80" si="17">(R77-Q77)/Q77</f>
        <v>2.479868554975511E-2</v>
      </c>
      <c r="V77" s="155">
        <f t="shared" ref="V77:V80" si="18">R77/R$9</f>
        <v>0.5351663400273885</v>
      </c>
    </row>
    <row r="78" spans="1:16142" x14ac:dyDescent="0.25">
      <c r="A78" s="70" t="s">
        <v>152</v>
      </c>
      <c r="B78" s="21">
        <v>391376</v>
      </c>
      <c r="C78" s="21">
        <v>409840</v>
      </c>
      <c r="D78" s="21">
        <v>438865</v>
      </c>
      <c r="E78" s="21">
        <v>482388</v>
      </c>
      <c r="F78" s="21">
        <v>517065</v>
      </c>
      <c r="G78" s="21">
        <v>540106</v>
      </c>
      <c r="H78" s="21">
        <v>569350</v>
      </c>
      <c r="I78" s="21">
        <v>583260</v>
      </c>
      <c r="J78" s="21">
        <v>592698</v>
      </c>
      <c r="K78" s="21">
        <v>595587</v>
      </c>
      <c r="L78" s="21">
        <v>591182</v>
      </c>
      <c r="M78" s="21">
        <v>593242</v>
      </c>
      <c r="N78" s="21">
        <v>595649</v>
      </c>
      <c r="O78" s="21">
        <v>568918</v>
      </c>
      <c r="P78" s="21">
        <v>593547</v>
      </c>
      <c r="Q78" s="21">
        <v>601386</v>
      </c>
      <c r="R78" s="21">
        <v>623544</v>
      </c>
      <c r="S78" s="155">
        <f t="shared" ref="S78" si="19">(R78-I78)/I78</f>
        <v>6.9066968418886945E-2</v>
      </c>
      <c r="T78" s="155">
        <f t="shared" ref="T78" si="20">(R78-N78)/N78</f>
        <v>4.6831271436701814E-2</v>
      </c>
      <c r="U78" s="155">
        <f t="shared" ref="U78" si="21">(R78-Q78)/Q78</f>
        <v>3.68448883080085E-2</v>
      </c>
      <c r="V78" s="155">
        <f t="shared" ref="V78:V79" si="22">R78/R$9</f>
        <v>0.46483216903638558</v>
      </c>
    </row>
    <row r="79" spans="1:16142" x14ac:dyDescent="0.25">
      <c r="A79" s="96" t="s">
        <v>454</v>
      </c>
      <c r="B79" s="21">
        <v>0</v>
      </c>
      <c r="C79" s="21">
        <v>0</v>
      </c>
      <c r="D79" s="21">
        <v>0</v>
      </c>
      <c r="E79" s="21">
        <v>0</v>
      </c>
      <c r="F79" s="21">
        <v>0</v>
      </c>
      <c r="G79" s="21">
        <v>0</v>
      </c>
      <c r="H79" s="21">
        <v>0</v>
      </c>
      <c r="I79" s="21">
        <v>0</v>
      </c>
      <c r="J79" s="21">
        <v>0</v>
      </c>
      <c r="K79" s="21">
        <v>0</v>
      </c>
      <c r="L79" s="21">
        <v>0</v>
      </c>
      <c r="M79" s="21">
        <v>0</v>
      </c>
      <c r="N79" s="21">
        <v>0</v>
      </c>
      <c r="O79" s="21">
        <v>0</v>
      </c>
      <c r="P79" s="21">
        <v>0</v>
      </c>
      <c r="Q79" s="21">
        <v>0</v>
      </c>
      <c r="R79" s="33">
        <v>2</v>
      </c>
      <c r="S79" s="155" t="s">
        <v>143</v>
      </c>
      <c r="T79" s="155" t="s">
        <v>143</v>
      </c>
      <c r="U79" s="155" t="s">
        <v>143</v>
      </c>
      <c r="V79" s="155">
        <f t="shared" si="22"/>
        <v>1.4909362259484031E-6</v>
      </c>
    </row>
    <row r="80" spans="1:16142" x14ac:dyDescent="0.25">
      <c r="A80" s="74" t="s">
        <v>0</v>
      </c>
      <c r="B80" s="22">
        <v>776838</v>
      </c>
      <c r="C80" s="22">
        <v>819797</v>
      </c>
      <c r="D80" s="22">
        <v>891719</v>
      </c>
      <c r="E80" s="22">
        <v>985618</v>
      </c>
      <c r="F80" s="22">
        <v>1069099</v>
      </c>
      <c r="G80" s="22">
        <v>1126920</v>
      </c>
      <c r="H80" s="22">
        <v>1184371</v>
      </c>
      <c r="I80" s="22">
        <v>1215130</v>
      </c>
      <c r="J80" s="22">
        <v>1233043</v>
      </c>
      <c r="K80" s="22">
        <v>1247178</v>
      </c>
      <c r="L80" s="22">
        <v>1248293</v>
      </c>
      <c r="M80" s="22">
        <v>1262336</v>
      </c>
      <c r="N80" s="22">
        <v>1268504</v>
      </c>
      <c r="O80" s="22">
        <v>1220905</v>
      </c>
      <c r="P80" s="22">
        <v>1294734</v>
      </c>
      <c r="Q80" s="22">
        <v>1301907</v>
      </c>
      <c r="R80" s="22">
        <v>1341439</v>
      </c>
      <c r="S80" s="156">
        <f t="shared" si="15"/>
        <v>0.10394690280052341</v>
      </c>
      <c r="T80" s="156">
        <f t="shared" si="16"/>
        <v>5.7496862445841714E-2</v>
      </c>
      <c r="U80" s="156">
        <f t="shared" si="17"/>
        <v>3.0364688107522273E-2</v>
      </c>
      <c r="V80" s="156">
        <f t="shared" si="18"/>
        <v>1</v>
      </c>
    </row>
    <row r="81" spans="1:22" x14ac:dyDescent="0.25">
      <c r="A81" s="115"/>
      <c r="B81" s="4"/>
      <c r="C81" s="4"/>
      <c r="D81" s="4"/>
      <c r="E81" s="4"/>
      <c r="F81" s="4"/>
      <c r="G81" s="4"/>
      <c r="H81" s="4"/>
      <c r="I81" s="4"/>
      <c r="J81" s="4"/>
      <c r="K81" s="4"/>
      <c r="L81" s="4"/>
      <c r="M81" s="4"/>
      <c r="N81" s="4"/>
      <c r="O81" s="5"/>
      <c r="P81" s="5"/>
      <c r="Q81" s="5"/>
      <c r="R81" s="5"/>
      <c r="S81" s="5"/>
      <c r="T81" s="5"/>
      <c r="U81" s="5"/>
      <c r="V81" s="4"/>
    </row>
    <row r="82" spans="1:22" ht="15.75" x14ac:dyDescent="0.25">
      <c r="A82" s="36" t="s">
        <v>122</v>
      </c>
      <c r="B82" s="23"/>
      <c r="C82" s="23"/>
      <c r="D82" s="23"/>
      <c r="E82" s="23"/>
      <c r="F82" s="23"/>
      <c r="G82" s="23"/>
      <c r="H82" s="4"/>
      <c r="I82" s="4"/>
      <c r="J82" s="4"/>
      <c r="K82" s="4"/>
      <c r="L82" s="4"/>
      <c r="M82" s="4"/>
      <c r="N82" s="4"/>
      <c r="O82" s="5"/>
      <c r="P82" s="5"/>
      <c r="Q82" s="5"/>
      <c r="R82" s="5"/>
      <c r="S82" s="5"/>
      <c r="T82" s="5"/>
      <c r="U82" s="5"/>
      <c r="V82" s="4"/>
    </row>
    <row r="83" spans="1:22" ht="25.5" x14ac:dyDescent="0.25">
      <c r="A83" s="117" t="s">
        <v>97</v>
      </c>
      <c r="B83" s="111">
        <v>2007</v>
      </c>
      <c r="C83" s="111">
        <v>2008</v>
      </c>
      <c r="D83" s="111">
        <v>2009</v>
      </c>
      <c r="E83" s="111">
        <v>2010</v>
      </c>
      <c r="F83" s="111">
        <v>2011</v>
      </c>
      <c r="G83" s="111">
        <v>2012</v>
      </c>
      <c r="H83" s="111">
        <v>2013</v>
      </c>
      <c r="I83" s="111">
        <v>2014</v>
      </c>
      <c r="J83" s="111">
        <v>2015</v>
      </c>
      <c r="K83" s="111">
        <v>2016</v>
      </c>
      <c r="L83" s="111">
        <v>2017</v>
      </c>
      <c r="M83" s="111">
        <v>2018</v>
      </c>
      <c r="N83" s="111">
        <v>2019</v>
      </c>
      <c r="O83" s="111">
        <v>2020</v>
      </c>
      <c r="P83" s="111">
        <v>2021</v>
      </c>
      <c r="Q83" s="111">
        <v>2022</v>
      </c>
      <c r="R83" s="111">
        <v>2023</v>
      </c>
      <c r="S83" s="112" t="s">
        <v>436</v>
      </c>
      <c r="T83" s="112" t="s">
        <v>437</v>
      </c>
      <c r="U83" s="112" t="s">
        <v>438</v>
      </c>
      <c r="V83" s="112" t="s">
        <v>439</v>
      </c>
    </row>
    <row r="84" spans="1:22" x14ac:dyDescent="0.25">
      <c r="A84" s="122" t="s">
        <v>38</v>
      </c>
      <c r="B84" s="107">
        <v>166324</v>
      </c>
      <c r="C84" s="107">
        <v>172701</v>
      </c>
      <c r="D84" s="21">
        <v>186104</v>
      </c>
      <c r="E84" s="21">
        <v>195416</v>
      </c>
      <c r="F84" s="21">
        <v>201129</v>
      </c>
      <c r="G84" s="21">
        <v>202644</v>
      </c>
      <c r="H84" s="21">
        <v>209205</v>
      </c>
      <c r="I84" s="21">
        <v>209456</v>
      </c>
      <c r="J84" s="21">
        <v>208774</v>
      </c>
      <c r="K84" s="21">
        <v>210768</v>
      </c>
      <c r="L84" s="21">
        <v>209521</v>
      </c>
      <c r="M84" s="21">
        <v>213403</v>
      </c>
      <c r="N84" s="21">
        <v>215263</v>
      </c>
      <c r="O84" s="21">
        <v>215841</v>
      </c>
      <c r="P84" s="21">
        <v>207249</v>
      </c>
      <c r="Q84" s="21">
        <v>208658</v>
      </c>
      <c r="R84" s="21">
        <v>220922</v>
      </c>
      <c r="S84" s="155">
        <f t="shared" ref="S84:S91" si="23">(R84-I84)/I84</f>
        <v>5.474180734856008E-2</v>
      </c>
      <c r="T84" s="155">
        <f t="shared" ref="T84:T91" si="24">(R84-N84)/N84</f>
        <v>2.6288772338952816E-2</v>
      </c>
      <c r="U84" s="155">
        <f t="shared" ref="U84:U91" si="25">(R84-Q84)/Q84</f>
        <v>5.8775604098572784E-2</v>
      </c>
      <c r="V84" s="155">
        <f t="shared" ref="V84:V91" si="26">R84/R$9</f>
        <v>0.16469030645448657</v>
      </c>
    </row>
    <row r="85" spans="1:22" x14ac:dyDescent="0.25">
      <c r="A85" s="122" t="s">
        <v>39</v>
      </c>
      <c r="B85" s="107">
        <v>392501</v>
      </c>
      <c r="C85" s="107">
        <v>413600</v>
      </c>
      <c r="D85" s="21">
        <v>452192</v>
      </c>
      <c r="E85" s="21">
        <v>504223</v>
      </c>
      <c r="F85" s="21">
        <v>549178</v>
      </c>
      <c r="G85" s="21">
        <v>571167</v>
      </c>
      <c r="H85" s="21">
        <v>586035</v>
      </c>
      <c r="I85" s="21">
        <v>589506</v>
      </c>
      <c r="J85" s="21">
        <v>590733</v>
      </c>
      <c r="K85" s="21">
        <v>590298</v>
      </c>
      <c r="L85" s="21">
        <v>591040</v>
      </c>
      <c r="M85" s="21">
        <v>595595</v>
      </c>
      <c r="N85" s="21">
        <v>598695</v>
      </c>
      <c r="O85" s="21">
        <v>578108</v>
      </c>
      <c r="P85" s="21">
        <v>590660</v>
      </c>
      <c r="Q85" s="21">
        <v>584321</v>
      </c>
      <c r="R85" s="21">
        <v>597916</v>
      </c>
      <c r="S85" s="155">
        <f t="shared" si="23"/>
        <v>1.4266182193226193E-2</v>
      </c>
      <c r="T85" s="155">
        <f t="shared" si="24"/>
        <v>-1.3011633636492706E-3</v>
      </c>
      <c r="U85" s="155">
        <f t="shared" si="25"/>
        <v>2.3266321080365072E-2</v>
      </c>
      <c r="V85" s="155">
        <f t="shared" si="26"/>
        <v>0.44572731223708273</v>
      </c>
    </row>
    <row r="86" spans="1:22" x14ac:dyDescent="0.25">
      <c r="A86" s="122" t="s">
        <v>40</v>
      </c>
      <c r="B86" s="107">
        <v>127643</v>
      </c>
      <c r="C86" s="107">
        <v>134002</v>
      </c>
      <c r="D86" s="21">
        <v>143327</v>
      </c>
      <c r="E86" s="21">
        <v>160201</v>
      </c>
      <c r="F86" s="21">
        <v>177926</v>
      </c>
      <c r="G86" s="21">
        <v>191492</v>
      </c>
      <c r="H86" s="21">
        <v>209368</v>
      </c>
      <c r="I86" s="21">
        <v>221756</v>
      </c>
      <c r="J86" s="21">
        <v>230856</v>
      </c>
      <c r="K86" s="21">
        <v>234858</v>
      </c>
      <c r="L86" s="21">
        <v>233504</v>
      </c>
      <c r="M86" s="21">
        <v>230836</v>
      </c>
      <c r="N86" s="21">
        <v>224208</v>
      </c>
      <c r="O86" s="21">
        <v>204544</v>
      </c>
      <c r="P86" s="21">
        <v>222469</v>
      </c>
      <c r="Q86" s="21">
        <v>214475</v>
      </c>
      <c r="R86" s="21">
        <v>209390</v>
      </c>
      <c r="S86" s="155">
        <f t="shared" si="23"/>
        <v>-5.5763992857014014E-2</v>
      </c>
      <c r="T86" s="155">
        <f t="shared" si="24"/>
        <v>-6.6090416042246483E-2</v>
      </c>
      <c r="U86" s="155">
        <f t="shared" si="25"/>
        <v>-2.370905699965031E-2</v>
      </c>
      <c r="V86" s="155">
        <f t="shared" si="26"/>
        <v>0.15609356817566808</v>
      </c>
    </row>
    <row r="87" spans="1:22" x14ac:dyDescent="0.25">
      <c r="A87" s="122" t="s">
        <v>41</v>
      </c>
      <c r="B87" s="107">
        <v>43668</v>
      </c>
      <c r="C87" s="107">
        <v>46680</v>
      </c>
      <c r="D87" s="21">
        <v>51218</v>
      </c>
      <c r="E87" s="21">
        <v>59188</v>
      </c>
      <c r="F87" s="21">
        <v>67383</v>
      </c>
      <c r="G87" s="21">
        <v>78086</v>
      </c>
      <c r="H87" s="21">
        <v>88076</v>
      </c>
      <c r="I87" s="21">
        <v>94216</v>
      </c>
      <c r="J87" s="21">
        <v>98083</v>
      </c>
      <c r="K87" s="21">
        <v>99903</v>
      </c>
      <c r="L87" s="21">
        <v>99279</v>
      </c>
      <c r="M87" s="21">
        <v>101719</v>
      </c>
      <c r="N87" s="21">
        <v>103624</v>
      </c>
      <c r="O87" s="21">
        <v>99297</v>
      </c>
      <c r="P87" s="21">
        <v>119299</v>
      </c>
      <c r="Q87" s="21">
        <v>123337</v>
      </c>
      <c r="R87" s="21">
        <v>125630</v>
      </c>
      <c r="S87" s="155">
        <f t="shared" si="23"/>
        <v>0.33342532054003565</v>
      </c>
      <c r="T87" s="155">
        <f t="shared" si="24"/>
        <v>0.21236393113564425</v>
      </c>
      <c r="U87" s="155">
        <f t="shared" si="25"/>
        <v>1.8591339176402863E-2</v>
      </c>
      <c r="V87" s="155">
        <f t="shared" si="26"/>
        <v>9.3653159032948949E-2</v>
      </c>
    </row>
    <row r="88" spans="1:22" x14ac:dyDescent="0.25">
      <c r="A88" s="122" t="s">
        <v>42</v>
      </c>
      <c r="B88" s="107">
        <v>20951</v>
      </c>
      <c r="C88" s="107">
        <v>24040</v>
      </c>
      <c r="D88" s="21">
        <v>27661</v>
      </c>
      <c r="E88" s="21">
        <v>32178</v>
      </c>
      <c r="F88" s="21">
        <v>35690</v>
      </c>
      <c r="G88" s="21">
        <v>39667</v>
      </c>
      <c r="H88" s="21">
        <v>43905</v>
      </c>
      <c r="I88" s="21">
        <v>47175</v>
      </c>
      <c r="J88" s="21">
        <v>49408</v>
      </c>
      <c r="K88" s="21">
        <v>52425</v>
      </c>
      <c r="L88" s="21">
        <v>54552</v>
      </c>
      <c r="M88" s="21">
        <v>56866</v>
      </c>
      <c r="N88" s="21">
        <v>59407</v>
      </c>
      <c r="O88" s="21">
        <v>57286</v>
      </c>
      <c r="P88" s="21">
        <v>71689</v>
      </c>
      <c r="Q88" s="21">
        <v>76709</v>
      </c>
      <c r="R88" s="21">
        <v>81983</v>
      </c>
      <c r="S88" s="155">
        <f t="shared" si="23"/>
        <v>0.73784843667196609</v>
      </c>
      <c r="T88" s="155">
        <f t="shared" si="24"/>
        <v>0.38002255626441328</v>
      </c>
      <c r="U88" s="155">
        <f t="shared" si="25"/>
        <v>6.8753340546741579E-2</v>
      </c>
      <c r="V88" s="155">
        <f t="shared" si="26"/>
        <v>6.1115712305963965E-2</v>
      </c>
    </row>
    <row r="89" spans="1:22" x14ac:dyDescent="0.25">
      <c r="A89" s="122" t="s">
        <v>1</v>
      </c>
      <c r="B89" s="107">
        <v>23511</v>
      </c>
      <c r="C89" s="107">
        <v>27491</v>
      </c>
      <c r="D89" s="21">
        <v>30563</v>
      </c>
      <c r="E89" s="21">
        <v>33843</v>
      </c>
      <c r="F89" s="21">
        <v>37218</v>
      </c>
      <c r="G89" s="21">
        <v>43334</v>
      </c>
      <c r="H89" s="21">
        <v>47368</v>
      </c>
      <c r="I89" s="21">
        <v>51917</v>
      </c>
      <c r="J89" s="21">
        <v>55060</v>
      </c>
      <c r="K89" s="21">
        <v>58861</v>
      </c>
      <c r="L89" s="21">
        <v>60358</v>
      </c>
      <c r="M89" s="21">
        <v>63085</v>
      </c>
      <c r="N89" s="21">
        <v>66936</v>
      </c>
      <c r="O89" s="21">
        <v>65659</v>
      </c>
      <c r="P89" s="21">
        <v>83058</v>
      </c>
      <c r="Q89" s="21">
        <v>94396</v>
      </c>
      <c r="R89" s="21">
        <v>105583</v>
      </c>
      <c r="S89" s="155">
        <f t="shared" si="23"/>
        <v>1.0336883872334688</v>
      </c>
      <c r="T89" s="155">
        <f t="shared" si="24"/>
        <v>0.57737241544161588</v>
      </c>
      <c r="U89" s="155">
        <f t="shared" si="25"/>
        <v>0.11851137760074579</v>
      </c>
      <c r="V89" s="155">
        <f t="shared" si="26"/>
        <v>7.8708759772155121E-2</v>
      </c>
    </row>
    <row r="90" spans="1:22" x14ac:dyDescent="0.25">
      <c r="A90" s="122" t="s">
        <v>70</v>
      </c>
      <c r="B90" s="107">
        <v>2240</v>
      </c>
      <c r="C90" s="107">
        <v>1283</v>
      </c>
      <c r="D90" s="21">
        <v>654</v>
      </c>
      <c r="E90" s="21">
        <v>569</v>
      </c>
      <c r="F90" s="21">
        <v>575</v>
      </c>
      <c r="G90" s="21">
        <v>530</v>
      </c>
      <c r="H90" s="21">
        <v>414</v>
      </c>
      <c r="I90" s="21">
        <v>1104</v>
      </c>
      <c r="J90" s="21">
        <v>129</v>
      </c>
      <c r="K90" s="21">
        <v>65</v>
      </c>
      <c r="L90" s="21">
        <v>39</v>
      </c>
      <c r="M90" s="21">
        <v>832</v>
      </c>
      <c r="N90" s="21">
        <v>371</v>
      </c>
      <c r="O90" s="21">
        <v>170</v>
      </c>
      <c r="P90" s="21">
        <v>310</v>
      </c>
      <c r="Q90" s="21">
        <v>11</v>
      </c>
      <c r="R90" s="21">
        <v>15</v>
      </c>
      <c r="S90" s="155">
        <f t="shared" si="23"/>
        <v>-0.98641304347826086</v>
      </c>
      <c r="T90" s="155">
        <f t="shared" si="24"/>
        <v>-0.95956873315363878</v>
      </c>
      <c r="U90" s="155">
        <f t="shared" si="25"/>
        <v>0.36363636363636365</v>
      </c>
      <c r="V90" s="155">
        <f t="shared" si="26"/>
        <v>1.1182021694613024E-5</v>
      </c>
    </row>
    <row r="91" spans="1:22" x14ac:dyDescent="0.25">
      <c r="A91" s="83" t="s">
        <v>0</v>
      </c>
      <c r="B91" s="95">
        <f>SUM(B84:B90)</f>
        <v>776838</v>
      </c>
      <c r="C91" s="95">
        <f t="shared" ref="C91:R91" si="27">SUM(C84:C90)</f>
        <v>819797</v>
      </c>
      <c r="D91" s="95">
        <f t="shared" si="27"/>
        <v>891719</v>
      </c>
      <c r="E91" s="95">
        <f t="shared" si="27"/>
        <v>985618</v>
      </c>
      <c r="F91" s="95">
        <f t="shared" si="27"/>
        <v>1069099</v>
      </c>
      <c r="G91" s="95">
        <f t="shared" si="27"/>
        <v>1126920</v>
      </c>
      <c r="H91" s="95">
        <f t="shared" si="27"/>
        <v>1184371</v>
      </c>
      <c r="I91" s="95">
        <f t="shared" si="27"/>
        <v>1215130</v>
      </c>
      <c r="J91" s="95">
        <f t="shared" si="27"/>
        <v>1233043</v>
      </c>
      <c r="K91" s="95">
        <f t="shared" si="27"/>
        <v>1247178</v>
      </c>
      <c r="L91" s="95">
        <f t="shared" si="27"/>
        <v>1248293</v>
      </c>
      <c r="M91" s="95">
        <f t="shared" si="27"/>
        <v>1262336</v>
      </c>
      <c r="N91" s="95">
        <f t="shared" si="27"/>
        <v>1268504</v>
      </c>
      <c r="O91" s="95">
        <f t="shared" si="27"/>
        <v>1220905</v>
      </c>
      <c r="P91" s="95">
        <f t="shared" si="27"/>
        <v>1294734</v>
      </c>
      <c r="Q91" s="95">
        <f t="shared" si="27"/>
        <v>1301907</v>
      </c>
      <c r="R91" s="95">
        <f t="shared" si="27"/>
        <v>1341439</v>
      </c>
      <c r="S91" s="156">
        <f t="shared" si="23"/>
        <v>0.10394690280052341</v>
      </c>
      <c r="T91" s="156">
        <f t="shared" si="24"/>
        <v>5.7496862445841714E-2</v>
      </c>
      <c r="U91" s="156">
        <f t="shared" si="25"/>
        <v>3.0364688107522273E-2</v>
      </c>
      <c r="V91" s="156">
        <f t="shared" si="26"/>
        <v>1</v>
      </c>
    </row>
    <row r="92" spans="1:22" x14ac:dyDescent="0.25">
      <c r="A92" s="176" t="s">
        <v>116</v>
      </c>
      <c r="B92" s="174">
        <v>23.533754282866699</v>
      </c>
      <c r="C92" s="174">
        <v>23.659464590709501</v>
      </c>
      <c r="D92" s="174">
        <v>23.697453047757499</v>
      </c>
      <c r="E92" s="174">
        <v>23.795164077048099</v>
      </c>
      <c r="F92" s="174">
        <v>23.909495028343802</v>
      </c>
      <c r="G92" s="174">
        <v>24.1508209909558</v>
      </c>
      <c r="H92" s="174">
        <v>24.3273995592745</v>
      </c>
      <c r="I92" s="174">
        <v>24.4946187313945</v>
      </c>
      <c r="J92" s="174">
        <v>24.602286939721701</v>
      </c>
      <c r="K92" s="174">
        <v>24.712108686221701</v>
      </c>
      <c r="L92" s="174">
        <v>24.756169818001801</v>
      </c>
      <c r="M92" s="174">
        <v>24.805885672974501</v>
      </c>
      <c r="N92" s="174">
        <v>24.8754058131127</v>
      </c>
      <c r="O92" s="163">
        <v>24.820600703674401</v>
      </c>
      <c r="P92" s="163">
        <v>25.395997756531099</v>
      </c>
      <c r="Q92" s="163">
        <v>25.635006943718999</v>
      </c>
      <c r="R92" s="163">
        <v>25.754504168704301</v>
      </c>
      <c r="S92" s="168"/>
      <c r="T92" s="168"/>
      <c r="U92" s="168"/>
      <c r="V92" s="168"/>
    </row>
    <row r="93" spans="1:22" x14ac:dyDescent="0.25">
      <c r="A93" s="118"/>
      <c r="B93" s="18"/>
      <c r="C93" s="18"/>
      <c r="D93" s="18"/>
      <c r="E93" s="18"/>
      <c r="F93" s="18"/>
      <c r="G93" s="18"/>
      <c r="H93" s="18"/>
      <c r="I93" s="18"/>
      <c r="J93" s="18"/>
      <c r="K93" s="18"/>
      <c r="L93" s="18"/>
      <c r="M93" s="18"/>
      <c r="N93" s="18"/>
      <c r="O93" s="18"/>
      <c r="P93" s="18"/>
      <c r="Q93" s="18"/>
      <c r="R93" s="18"/>
      <c r="S93" s="15"/>
      <c r="T93" s="15"/>
      <c r="U93" s="15"/>
      <c r="V93" s="4"/>
    </row>
    <row r="94" spans="1:22" ht="15.75" x14ac:dyDescent="0.25">
      <c r="A94" s="36" t="s">
        <v>71</v>
      </c>
      <c r="B94" s="23"/>
      <c r="C94" s="23"/>
      <c r="D94" s="23"/>
      <c r="E94" s="23"/>
      <c r="F94" s="23"/>
      <c r="G94" s="23"/>
      <c r="H94" s="18"/>
      <c r="I94" s="18"/>
      <c r="J94" s="18"/>
      <c r="K94" s="18"/>
      <c r="L94" s="18"/>
      <c r="M94" s="18"/>
      <c r="N94" s="18"/>
      <c r="O94" s="15"/>
      <c r="P94" s="15"/>
      <c r="Q94" s="15"/>
      <c r="R94" s="15"/>
      <c r="S94" s="15"/>
      <c r="T94" s="15"/>
      <c r="U94" s="15"/>
      <c r="V94" s="4"/>
    </row>
    <row r="95" spans="1:22" ht="25.5" x14ac:dyDescent="0.25">
      <c r="A95" s="117" t="s">
        <v>46</v>
      </c>
      <c r="B95" s="111">
        <v>2007</v>
      </c>
      <c r="C95" s="111">
        <v>2008</v>
      </c>
      <c r="D95" s="111">
        <v>2009</v>
      </c>
      <c r="E95" s="111">
        <v>2010</v>
      </c>
      <c r="F95" s="111">
        <v>2011</v>
      </c>
      <c r="G95" s="111">
        <v>2012</v>
      </c>
      <c r="H95" s="111">
        <v>2013</v>
      </c>
      <c r="I95" s="111">
        <v>2014</v>
      </c>
      <c r="J95" s="111">
        <v>2015</v>
      </c>
      <c r="K95" s="111">
        <v>2016</v>
      </c>
      <c r="L95" s="111">
        <v>2017</v>
      </c>
      <c r="M95" s="111">
        <v>2018</v>
      </c>
      <c r="N95" s="111">
        <v>2019</v>
      </c>
      <c r="O95" s="111">
        <v>2020</v>
      </c>
      <c r="P95" s="111">
        <v>2021</v>
      </c>
      <c r="Q95" s="111">
        <v>2022</v>
      </c>
      <c r="R95" s="111">
        <v>2023</v>
      </c>
      <c r="S95" s="112" t="s">
        <v>436</v>
      </c>
      <c r="T95" s="112" t="s">
        <v>437</v>
      </c>
      <c r="U95" s="112" t="s">
        <v>438</v>
      </c>
      <c r="V95" s="112" t="s">
        <v>439</v>
      </c>
    </row>
    <row r="96" spans="1:22" x14ac:dyDescent="0.25">
      <c r="A96" s="70" t="s">
        <v>254</v>
      </c>
      <c r="B96" s="21">
        <v>12507</v>
      </c>
      <c r="C96" s="21">
        <v>13429</v>
      </c>
      <c r="D96" s="21">
        <v>13354</v>
      </c>
      <c r="E96" s="21">
        <v>14662</v>
      </c>
      <c r="F96" s="21">
        <v>14833</v>
      </c>
      <c r="G96" s="21">
        <v>15473</v>
      </c>
      <c r="H96" s="21">
        <v>16712</v>
      </c>
      <c r="I96" s="21">
        <v>17001</v>
      </c>
      <c r="J96" s="21">
        <v>16012</v>
      </c>
      <c r="K96" s="21">
        <v>16216</v>
      </c>
      <c r="L96" s="21">
        <v>16450</v>
      </c>
      <c r="M96" s="21">
        <v>17269</v>
      </c>
      <c r="N96" s="21">
        <v>17376</v>
      </c>
      <c r="O96" s="21">
        <v>16788</v>
      </c>
      <c r="P96" s="21">
        <v>17558</v>
      </c>
      <c r="Q96" s="21">
        <v>16779</v>
      </c>
      <c r="R96" s="21">
        <v>17157</v>
      </c>
      <c r="S96" s="155">
        <f t="shared" ref="S96:S112" si="28">(R96-I96)/I96</f>
        <v>9.1759308275983758E-3</v>
      </c>
      <c r="T96" s="155">
        <f t="shared" ref="T96:T112" si="29">(R96-N96)/N96</f>
        <v>-1.2603591160220995E-2</v>
      </c>
      <c r="U96" s="155">
        <f t="shared" ref="U96:U112" si="30">(R96-Q96)/Q96</f>
        <v>2.2528160200250311E-2</v>
      </c>
      <c r="V96" s="155">
        <f t="shared" ref="V96:V112" si="31">R96/R$9</f>
        <v>1.2789996414298377E-2</v>
      </c>
    </row>
    <row r="97" spans="1:22" x14ac:dyDescent="0.25">
      <c r="A97" s="70" t="s">
        <v>255</v>
      </c>
      <c r="B97" s="21">
        <v>12076</v>
      </c>
      <c r="C97" s="21">
        <v>13287</v>
      </c>
      <c r="D97" s="21">
        <v>14305</v>
      </c>
      <c r="E97" s="21">
        <v>15542</v>
      </c>
      <c r="F97" s="21">
        <v>15716</v>
      </c>
      <c r="G97" s="21">
        <v>15696</v>
      </c>
      <c r="H97" s="21">
        <v>16787</v>
      </c>
      <c r="I97" s="21">
        <v>17519</v>
      </c>
      <c r="J97" s="21">
        <v>18120</v>
      </c>
      <c r="K97" s="21">
        <v>17806</v>
      </c>
      <c r="L97" s="21">
        <v>17623</v>
      </c>
      <c r="M97" s="21">
        <v>19069</v>
      </c>
      <c r="N97" s="21">
        <v>19734</v>
      </c>
      <c r="O97" s="21">
        <v>18726</v>
      </c>
      <c r="P97" s="21">
        <v>19274</v>
      </c>
      <c r="Q97" s="21">
        <v>18460</v>
      </c>
      <c r="R97" s="21">
        <v>18806</v>
      </c>
      <c r="S97" s="155">
        <f t="shared" si="28"/>
        <v>7.346309720874479E-2</v>
      </c>
      <c r="T97" s="155">
        <f t="shared" si="29"/>
        <v>-4.7025438329786153E-2</v>
      </c>
      <c r="U97" s="155">
        <f t="shared" si="30"/>
        <v>1.8743228602383533E-2</v>
      </c>
      <c r="V97" s="155">
        <f t="shared" si="31"/>
        <v>1.4019273332592836E-2</v>
      </c>
    </row>
    <row r="98" spans="1:22" x14ac:dyDescent="0.25">
      <c r="A98" s="70" t="s">
        <v>256</v>
      </c>
      <c r="B98" s="21">
        <v>28714</v>
      </c>
      <c r="C98" s="21">
        <v>30408</v>
      </c>
      <c r="D98" s="21">
        <v>33426</v>
      </c>
      <c r="E98" s="21">
        <v>36254</v>
      </c>
      <c r="F98" s="21">
        <v>37552</v>
      </c>
      <c r="G98" s="21">
        <v>38426</v>
      </c>
      <c r="H98" s="21">
        <v>40705</v>
      </c>
      <c r="I98" s="21">
        <v>41752</v>
      </c>
      <c r="J98" s="21">
        <v>42313</v>
      </c>
      <c r="K98" s="21">
        <v>40548</v>
      </c>
      <c r="L98" s="21">
        <v>40792</v>
      </c>
      <c r="M98" s="21">
        <v>41214</v>
      </c>
      <c r="N98" s="21">
        <v>41038</v>
      </c>
      <c r="O98" s="21">
        <v>39047</v>
      </c>
      <c r="P98" s="21">
        <v>39637</v>
      </c>
      <c r="Q98" s="21">
        <v>38092</v>
      </c>
      <c r="R98" s="21">
        <v>37660</v>
      </c>
      <c r="S98" s="155">
        <f t="shared" si="28"/>
        <v>-9.8007281088331094E-2</v>
      </c>
      <c r="T98" s="155">
        <f t="shared" si="29"/>
        <v>-8.2313952921682337E-2</v>
      </c>
      <c r="U98" s="155">
        <f t="shared" si="30"/>
        <v>-1.1340963981938465E-2</v>
      </c>
      <c r="V98" s="155">
        <f t="shared" si="31"/>
        <v>2.8074329134608431E-2</v>
      </c>
    </row>
    <row r="99" spans="1:22" x14ac:dyDescent="0.25">
      <c r="A99" s="70" t="s">
        <v>257</v>
      </c>
      <c r="B99" s="21">
        <v>6828</v>
      </c>
      <c r="C99" s="21">
        <v>7797</v>
      </c>
      <c r="D99" s="21">
        <v>8205</v>
      </c>
      <c r="E99" s="21">
        <v>9108</v>
      </c>
      <c r="F99" s="21">
        <v>10282</v>
      </c>
      <c r="G99" s="21">
        <v>10724</v>
      </c>
      <c r="H99" s="21">
        <v>11079</v>
      </c>
      <c r="I99" s="21">
        <v>12009</v>
      </c>
      <c r="J99" s="21">
        <v>10521</v>
      </c>
      <c r="K99" s="21">
        <v>12128</v>
      </c>
      <c r="L99" s="21">
        <v>12554</v>
      </c>
      <c r="M99" s="21">
        <v>12745</v>
      </c>
      <c r="N99" s="21">
        <v>13084</v>
      </c>
      <c r="O99" s="21">
        <v>12089</v>
      </c>
      <c r="P99" s="21">
        <v>13278</v>
      </c>
      <c r="Q99" s="21">
        <v>12613</v>
      </c>
      <c r="R99" s="21">
        <v>12540</v>
      </c>
      <c r="S99" s="155">
        <f t="shared" si="28"/>
        <v>4.4216837371971018E-2</v>
      </c>
      <c r="T99" s="155">
        <f t="shared" si="29"/>
        <v>-4.1577499235707735E-2</v>
      </c>
      <c r="U99" s="155">
        <f t="shared" si="30"/>
        <v>-5.7876793784190916E-3</v>
      </c>
      <c r="V99" s="155">
        <f t="shared" si="31"/>
        <v>9.3481701366964886E-3</v>
      </c>
    </row>
    <row r="100" spans="1:22" x14ac:dyDescent="0.25">
      <c r="A100" s="70" t="s">
        <v>258</v>
      </c>
      <c r="B100" s="21">
        <v>26259</v>
      </c>
      <c r="C100" s="21">
        <v>29175</v>
      </c>
      <c r="D100" s="21">
        <v>32315</v>
      </c>
      <c r="E100" s="21">
        <v>35849</v>
      </c>
      <c r="F100" s="21">
        <v>38145</v>
      </c>
      <c r="G100" s="21">
        <v>40414</v>
      </c>
      <c r="H100" s="21">
        <v>41822</v>
      </c>
      <c r="I100" s="21">
        <v>42277</v>
      </c>
      <c r="J100" s="21">
        <v>42727</v>
      </c>
      <c r="K100" s="21">
        <v>43601</v>
      </c>
      <c r="L100" s="21">
        <v>43899</v>
      </c>
      <c r="M100" s="21">
        <v>44821</v>
      </c>
      <c r="N100" s="21">
        <v>45051</v>
      </c>
      <c r="O100" s="21">
        <v>42658</v>
      </c>
      <c r="P100" s="21">
        <v>45565</v>
      </c>
      <c r="Q100" s="21">
        <v>45094</v>
      </c>
      <c r="R100" s="21">
        <v>45656</v>
      </c>
      <c r="S100" s="155">
        <f t="shared" si="28"/>
        <v>7.9925254866712397E-2</v>
      </c>
      <c r="T100" s="155">
        <f t="shared" si="29"/>
        <v>1.3429224656500411E-2</v>
      </c>
      <c r="U100" s="155">
        <f t="shared" si="30"/>
        <v>1.2462855368785204E-2</v>
      </c>
      <c r="V100" s="155">
        <f t="shared" si="31"/>
        <v>3.4035092165950145E-2</v>
      </c>
    </row>
    <row r="101" spans="1:22" x14ac:dyDescent="0.25">
      <c r="A101" s="70" t="s">
        <v>259</v>
      </c>
      <c r="B101" s="21">
        <v>94265</v>
      </c>
      <c r="C101" s="21">
        <v>100977</v>
      </c>
      <c r="D101" s="21">
        <v>107378</v>
      </c>
      <c r="E101" s="21">
        <v>116170</v>
      </c>
      <c r="F101" s="21">
        <v>123107</v>
      </c>
      <c r="G101" s="21">
        <v>125397</v>
      </c>
      <c r="H101" s="21">
        <v>132435</v>
      </c>
      <c r="I101" s="21">
        <v>134303</v>
      </c>
      <c r="J101" s="21">
        <v>136046</v>
      </c>
      <c r="K101" s="21">
        <v>136793</v>
      </c>
      <c r="L101" s="21">
        <v>135137</v>
      </c>
      <c r="M101" s="21">
        <v>135286</v>
      </c>
      <c r="N101" s="21">
        <v>134749</v>
      </c>
      <c r="O101" s="21">
        <v>130117</v>
      </c>
      <c r="P101" s="21">
        <v>133976</v>
      </c>
      <c r="Q101" s="21">
        <v>131302</v>
      </c>
      <c r="R101" s="21">
        <v>131482</v>
      </c>
      <c r="S101" s="155">
        <f t="shared" si="28"/>
        <v>-2.1004743006485336E-2</v>
      </c>
      <c r="T101" s="155">
        <f t="shared" si="29"/>
        <v>-2.4245077885550172E-2</v>
      </c>
      <c r="U101" s="155">
        <f t="shared" si="30"/>
        <v>1.3708854396734247E-3</v>
      </c>
      <c r="V101" s="155">
        <f t="shared" si="31"/>
        <v>9.8015638430073979E-2</v>
      </c>
    </row>
    <row r="102" spans="1:22" x14ac:dyDescent="0.25">
      <c r="A102" s="70" t="s">
        <v>260</v>
      </c>
      <c r="B102" s="21">
        <v>381708</v>
      </c>
      <c r="C102" s="21">
        <v>392715</v>
      </c>
      <c r="D102" s="21">
        <v>422535</v>
      </c>
      <c r="E102" s="21">
        <v>470229</v>
      </c>
      <c r="F102" s="21">
        <v>506869</v>
      </c>
      <c r="G102" s="21">
        <v>535531</v>
      </c>
      <c r="H102" s="21">
        <v>559124</v>
      </c>
      <c r="I102" s="21">
        <v>582281</v>
      </c>
      <c r="J102" s="21">
        <v>590537</v>
      </c>
      <c r="K102" s="21">
        <v>598045</v>
      </c>
      <c r="L102" s="21">
        <v>598212</v>
      </c>
      <c r="M102" s="21">
        <v>607102</v>
      </c>
      <c r="N102" s="21">
        <v>613381</v>
      </c>
      <c r="O102" s="21">
        <v>587898</v>
      </c>
      <c r="P102" s="21">
        <v>643480</v>
      </c>
      <c r="Q102" s="21">
        <v>662077</v>
      </c>
      <c r="R102" s="21">
        <v>691756</v>
      </c>
      <c r="S102" s="155">
        <f t="shared" si="28"/>
        <v>0.18801059969327524</v>
      </c>
      <c r="T102" s="155">
        <f t="shared" si="29"/>
        <v>0.12777539571652854</v>
      </c>
      <c r="U102" s="155">
        <f t="shared" si="30"/>
        <v>4.4827112254314828E-2</v>
      </c>
      <c r="V102" s="155">
        <f t="shared" si="31"/>
        <v>0.51568203995858175</v>
      </c>
    </row>
    <row r="103" spans="1:22" x14ac:dyDescent="0.25">
      <c r="A103" s="96" t="s">
        <v>355</v>
      </c>
      <c r="B103" s="65">
        <v>11318</v>
      </c>
      <c r="C103" s="65">
        <v>11827</v>
      </c>
      <c r="D103" s="21">
        <v>15757</v>
      </c>
      <c r="E103" s="21">
        <v>18830</v>
      </c>
      <c r="F103" s="21">
        <v>21632</v>
      </c>
      <c r="G103" s="21">
        <v>25134</v>
      </c>
      <c r="H103" s="21">
        <v>26371</v>
      </c>
      <c r="I103" s="21">
        <v>28465</v>
      </c>
      <c r="J103" s="21">
        <v>28893</v>
      </c>
      <c r="K103" s="21">
        <v>28829</v>
      </c>
      <c r="L103" s="21">
        <v>28957</v>
      </c>
      <c r="M103" s="21">
        <v>28827</v>
      </c>
      <c r="N103" s="21">
        <v>28444</v>
      </c>
      <c r="O103" s="21">
        <v>27268</v>
      </c>
      <c r="P103" s="21">
        <v>27088</v>
      </c>
      <c r="Q103" s="21">
        <v>26948</v>
      </c>
      <c r="R103" s="21">
        <v>28640</v>
      </c>
      <c r="S103" s="155">
        <f t="shared" si="28"/>
        <v>6.1479009309678553E-3</v>
      </c>
      <c r="T103" s="155">
        <f t="shared" si="29"/>
        <v>6.8907326676979326E-3</v>
      </c>
      <c r="U103" s="155">
        <f t="shared" si="30"/>
        <v>6.278759091583791E-2</v>
      </c>
      <c r="V103" s="155">
        <f t="shared" si="31"/>
        <v>2.1350206755581132E-2</v>
      </c>
    </row>
    <row r="104" spans="1:22" x14ac:dyDescent="0.25">
      <c r="A104" s="70" t="s">
        <v>261</v>
      </c>
      <c r="B104" s="21">
        <v>29034</v>
      </c>
      <c r="C104" s="21">
        <v>34241</v>
      </c>
      <c r="D104" s="21">
        <v>38782</v>
      </c>
      <c r="E104" s="21">
        <v>43720</v>
      </c>
      <c r="F104" s="21">
        <v>54398</v>
      </c>
      <c r="G104" s="21">
        <v>58780</v>
      </c>
      <c r="H104" s="21">
        <v>61057</v>
      </c>
      <c r="I104" s="21">
        <v>51770</v>
      </c>
      <c r="J104" s="21">
        <v>52978</v>
      </c>
      <c r="K104" s="21">
        <v>55349</v>
      </c>
      <c r="L104" s="21">
        <v>55627</v>
      </c>
      <c r="M104" s="21">
        <v>57257</v>
      </c>
      <c r="N104" s="21">
        <v>58716</v>
      </c>
      <c r="O104" s="21">
        <v>58223</v>
      </c>
      <c r="P104" s="21">
        <v>59609</v>
      </c>
      <c r="Q104" s="21">
        <v>58168</v>
      </c>
      <c r="R104" s="21">
        <v>59312</v>
      </c>
      <c r="S104" s="155">
        <f t="shared" si="28"/>
        <v>0.1456828278926019</v>
      </c>
      <c r="T104" s="155">
        <f t="shared" si="29"/>
        <v>1.0150555214932896E-2</v>
      </c>
      <c r="U104" s="155">
        <f t="shared" si="30"/>
        <v>1.9667170953101363E-2</v>
      </c>
      <c r="V104" s="155">
        <f t="shared" si="31"/>
        <v>4.4215204716725846E-2</v>
      </c>
    </row>
    <row r="105" spans="1:22" x14ac:dyDescent="0.25">
      <c r="A105" s="70" t="s">
        <v>320</v>
      </c>
      <c r="B105" s="21">
        <v>14589</v>
      </c>
      <c r="C105" s="21">
        <v>14579</v>
      </c>
      <c r="D105" s="21">
        <v>16856</v>
      </c>
      <c r="E105" s="21">
        <v>19341</v>
      </c>
      <c r="F105" s="21">
        <v>21032</v>
      </c>
      <c r="G105" s="21">
        <v>22750</v>
      </c>
      <c r="H105" s="21">
        <v>23631</v>
      </c>
      <c r="I105" s="21">
        <v>24617</v>
      </c>
      <c r="J105" s="21">
        <v>25154</v>
      </c>
      <c r="K105" s="21">
        <v>24997</v>
      </c>
      <c r="L105" s="21">
        <v>24887</v>
      </c>
      <c r="M105" s="21">
        <v>24530</v>
      </c>
      <c r="N105" s="21">
        <v>23733</v>
      </c>
      <c r="O105" s="21">
        <v>22907</v>
      </c>
      <c r="P105" s="21">
        <v>22993</v>
      </c>
      <c r="Q105" s="21">
        <v>22249</v>
      </c>
      <c r="R105" s="21">
        <v>22963</v>
      </c>
      <c r="S105" s="155">
        <f t="shared" si="28"/>
        <v>-6.7189340699516598E-2</v>
      </c>
      <c r="T105" s="155">
        <f t="shared" si="29"/>
        <v>-3.2444275902751445E-2</v>
      </c>
      <c r="U105" s="155">
        <f t="shared" si="30"/>
        <v>3.2091329947413365E-2</v>
      </c>
      <c r="V105" s="155">
        <f t="shared" si="31"/>
        <v>1.7118184278226593E-2</v>
      </c>
    </row>
    <row r="106" spans="1:22" x14ac:dyDescent="0.25">
      <c r="A106" s="70" t="s">
        <v>267</v>
      </c>
      <c r="B106" s="21">
        <v>81988</v>
      </c>
      <c r="C106" s="21">
        <v>90756</v>
      </c>
      <c r="D106" s="21">
        <v>98528</v>
      </c>
      <c r="E106" s="21">
        <v>107115</v>
      </c>
      <c r="F106" s="21">
        <v>117533</v>
      </c>
      <c r="G106" s="21">
        <v>124331</v>
      </c>
      <c r="H106" s="21">
        <v>131784</v>
      </c>
      <c r="I106" s="21">
        <v>134728</v>
      </c>
      <c r="J106" s="21">
        <v>137240</v>
      </c>
      <c r="K106" s="21">
        <v>135760</v>
      </c>
      <c r="L106" s="21">
        <v>134774</v>
      </c>
      <c r="M106" s="21">
        <v>132690</v>
      </c>
      <c r="N106" s="21">
        <v>131574</v>
      </c>
      <c r="O106" s="21">
        <v>127743</v>
      </c>
      <c r="P106" s="21">
        <v>130787</v>
      </c>
      <c r="Q106" s="21">
        <v>129670</v>
      </c>
      <c r="R106" s="21">
        <v>132043</v>
      </c>
      <c r="S106" s="155">
        <f t="shared" si="28"/>
        <v>-1.9929042218395584E-2</v>
      </c>
      <c r="T106" s="155">
        <f t="shared" si="29"/>
        <v>3.5645340264793958E-3</v>
      </c>
      <c r="U106" s="155">
        <f t="shared" si="30"/>
        <v>1.8300300763476517E-2</v>
      </c>
      <c r="V106" s="155">
        <f t="shared" si="31"/>
        <v>9.84338460414525E-2</v>
      </c>
    </row>
    <row r="107" spans="1:22" x14ac:dyDescent="0.25">
      <c r="A107" s="70" t="s">
        <v>269</v>
      </c>
      <c r="B107" s="21">
        <v>33876</v>
      </c>
      <c r="C107" s="21">
        <v>34453</v>
      </c>
      <c r="D107" s="21">
        <v>38248</v>
      </c>
      <c r="E107" s="21">
        <v>42358</v>
      </c>
      <c r="F107" s="21">
        <v>46636</v>
      </c>
      <c r="G107" s="21">
        <v>50381</v>
      </c>
      <c r="H107" s="21">
        <v>53793</v>
      </c>
      <c r="I107" s="21">
        <v>56535</v>
      </c>
      <c r="J107" s="21">
        <v>57775</v>
      </c>
      <c r="K107" s="21">
        <v>60320</v>
      </c>
      <c r="L107" s="21">
        <v>61262</v>
      </c>
      <c r="M107" s="21">
        <v>60915</v>
      </c>
      <c r="N107" s="21">
        <v>60745</v>
      </c>
      <c r="O107" s="21">
        <v>58684</v>
      </c>
      <c r="P107" s="21">
        <v>61761</v>
      </c>
      <c r="Q107" s="21">
        <v>60748</v>
      </c>
      <c r="R107" s="21">
        <v>61266</v>
      </c>
      <c r="S107" s="155">
        <f t="shared" si="28"/>
        <v>8.3682674449456096E-2</v>
      </c>
      <c r="T107" s="155">
        <f t="shared" si="29"/>
        <v>8.5768375998024528E-3</v>
      </c>
      <c r="U107" s="155">
        <f t="shared" si="30"/>
        <v>8.5270296964509128E-3</v>
      </c>
      <c r="V107" s="155">
        <f t="shared" si="31"/>
        <v>4.5671849409477432E-2</v>
      </c>
    </row>
    <row r="108" spans="1:22" x14ac:dyDescent="0.25">
      <c r="A108" s="70" t="s">
        <v>263</v>
      </c>
      <c r="B108" s="21">
        <v>14555</v>
      </c>
      <c r="C108" s="21">
        <v>14882</v>
      </c>
      <c r="D108" s="21">
        <v>16894</v>
      </c>
      <c r="E108" s="21">
        <v>17705</v>
      </c>
      <c r="F108" s="21">
        <v>19006</v>
      </c>
      <c r="G108" s="21">
        <v>20396</v>
      </c>
      <c r="H108" s="21">
        <v>21885</v>
      </c>
      <c r="I108" s="21">
        <v>22415</v>
      </c>
      <c r="J108" s="21">
        <v>22620</v>
      </c>
      <c r="K108" s="21">
        <v>23379</v>
      </c>
      <c r="L108" s="21">
        <v>24341</v>
      </c>
      <c r="M108" s="21">
        <v>26097</v>
      </c>
      <c r="N108" s="21">
        <v>26718</v>
      </c>
      <c r="O108" s="21">
        <v>26711</v>
      </c>
      <c r="P108" s="21">
        <v>27571</v>
      </c>
      <c r="Q108" s="21">
        <v>27969</v>
      </c>
      <c r="R108" s="21">
        <v>28868</v>
      </c>
      <c r="S108" s="155">
        <f t="shared" si="28"/>
        <v>0.28788757528440778</v>
      </c>
      <c r="T108" s="155">
        <f t="shared" si="29"/>
        <v>8.0470095066996039E-2</v>
      </c>
      <c r="U108" s="155">
        <f t="shared" si="30"/>
        <v>3.2142729450463016E-2</v>
      </c>
      <c r="V108" s="155">
        <f t="shared" si="31"/>
        <v>2.1520173485339252E-2</v>
      </c>
    </row>
    <row r="109" spans="1:22" x14ac:dyDescent="0.25">
      <c r="A109" s="70" t="s">
        <v>264</v>
      </c>
      <c r="B109" s="21">
        <v>20658</v>
      </c>
      <c r="C109" s="21">
        <v>23517</v>
      </c>
      <c r="D109" s="21">
        <v>26701</v>
      </c>
      <c r="E109" s="21">
        <v>29562</v>
      </c>
      <c r="F109" s="21">
        <v>33109</v>
      </c>
      <c r="G109" s="21">
        <v>34618</v>
      </c>
      <c r="H109" s="21">
        <v>38038</v>
      </c>
      <c r="I109" s="21">
        <v>39883</v>
      </c>
      <c r="J109" s="21">
        <v>41982</v>
      </c>
      <c r="K109" s="21">
        <v>42889</v>
      </c>
      <c r="L109" s="21">
        <v>43156</v>
      </c>
      <c r="M109" s="21">
        <v>43752</v>
      </c>
      <c r="N109" s="21">
        <v>43520</v>
      </c>
      <c r="O109" s="21">
        <v>42124</v>
      </c>
      <c r="P109" s="21">
        <v>42101</v>
      </c>
      <c r="Q109" s="21">
        <v>42363</v>
      </c>
      <c r="R109" s="21">
        <v>43658</v>
      </c>
      <c r="S109" s="155">
        <f t="shared" si="28"/>
        <v>9.4651856680791319E-2</v>
      </c>
      <c r="T109" s="155">
        <f t="shared" si="29"/>
        <v>3.1709558823529412E-3</v>
      </c>
      <c r="U109" s="155">
        <f t="shared" si="30"/>
        <v>3.0569128720817695E-2</v>
      </c>
      <c r="V109" s="155">
        <f t="shared" si="31"/>
        <v>3.2545646876227692E-2</v>
      </c>
    </row>
    <row r="110" spans="1:22" x14ac:dyDescent="0.25">
      <c r="A110" s="70" t="s">
        <v>265</v>
      </c>
      <c r="B110" s="21">
        <v>867</v>
      </c>
      <c r="C110" s="21">
        <v>964</v>
      </c>
      <c r="D110" s="21">
        <v>1353</v>
      </c>
      <c r="E110" s="21">
        <v>1521</v>
      </c>
      <c r="F110" s="21">
        <v>1671</v>
      </c>
      <c r="G110" s="21">
        <v>1606</v>
      </c>
      <c r="H110" s="21">
        <v>1723</v>
      </c>
      <c r="I110" s="21">
        <v>1987</v>
      </c>
      <c r="J110" s="21">
        <v>2215</v>
      </c>
      <c r="K110" s="21">
        <v>2471</v>
      </c>
      <c r="L110" s="21">
        <v>2620</v>
      </c>
      <c r="M110" s="21">
        <v>2762</v>
      </c>
      <c r="N110" s="21">
        <v>2852</v>
      </c>
      <c r="O110" s="21">
        <v>2888</v>
      </c>
      <c r="P110" s="21">
        <v>2870</v>
      </c>
      <c r="Q110" s="21">
        <v>2565</v>
      </c>
      <c r="R110" s="21">
        <v>2476</v>
      </c>
      <c r="S110" s="155">
        <f t="shared" si="28"/>
        <v>0.24609964771011575</v>
      </c>
      <c r="T110" s="155">
        <f t="shared" si="29"/>
        <v>-0.13183730715287517</v>
      </c>
      <c r="U110" s="155">
        <f t="shared" si="30"/>
        <v>-3.4697855750487332E-2</v>
      </c>
      <c r="V110" s="155">
        <f t="shared" si="31"/>
        <v>1.8457790477241231E-3</v>
      </c>
    </row>
    <row r="111" spans="1:22" x14ac:dyDescent="0.25">
      <c r="A111" s="70" t="s">
        <v>266</v>
      </c>
      <c r="B111" s="21">
        <v>7596</v>
      </c>
      <c r="C111" s="21">
        <v>6790</v>
      </c>
      <c r="D111" s="21">
        <v>7082</v>
      </c>
      <c r="E111" s="21">
        <v>7652</v>
      </c>
      <c r="F111" s="21">
        <v>7578</v>
      </c>
      <c r="G111" s="21">
        <v>7263</v>
      </c>
      <c r="H111" s="21">
        <v>7425</v>
      </c>
      <c r="I111" s="21">
        <v>7588</v>
      </c>
      <c r="J111" s="21">
        <v>7910</v>
      </c>
      <c r="K111" s="21">
        <v>8047</v>
      </c>
      <c r="L111" s="21">
        <v>8002</v>
      </c>
      <c r="M111" s="21">
        <v>8000</v>
      </c>
      <c r="N111" s="21">
        <v>7789</v>
      </c>
      <c r="O111" s="21">
        <v>7034</v>
      </c>
      <c r="P111" s="21">
        <v>7186</v>
      </c>
      <c r="Q111" s="21">
        <v>6810</v>
      </c>
      <c r="R111" s="21">
        <v>7156</v>
      </c>
      <c r="S111" s="155">
        <f t="shared" si="28"/>
        <v>-5.6931997891407488E-2</v>
      </c>
      <c r="T111" s="155">
        <f t="shared" si="29"/>
        <v>-8.1268455514186669E-2</v>
      </c>
      <c r="U111" s="155">
        <f t="shared" si="30"/>
        <v>5.0807635829662259E-2</v>
      </c>
      <c r="V111" s="155">
        <f t="shared" si="31"/>
        <v>5.3345698164433868E-3</v>
      </c>
    </row>
    <row r="112" spans="1:22" x14ac:dyDescent="0.25">
      <c r="A112" s="74" t="s">
        <v>0</v>
      </c>
      <c r="B112" s="22">
        <v>776838</v>
      </c>
      <c r="C112" s="22">
        <v>819797</v>
      </c>
      <c r="D112" s="22">
        <v>891719</v>
      </c>
      <c r="E112" s="22">
        <v>985618</v>
      </c>
      <c r="F112" s="22">
        <v>1069099</v>
      </c>
      <c r="G112" s="22">
        <v>1126920</v>
      </c>
      <c r="H112" s="22">
        <v>1184371</v>
      </c>
      <c r="I112" s="22">
        <v>1215130</v>
      </c>
      <c r="J112" s="22">
        <v>1233043</v>
      </c>
      <c r="K112" s="22">
        <v>1247178</v>
      </c>
      <c r="L112" s="22">
        <v>1248293</v>
      </c>
      <c r="M112" s="22">
        <v>1262336</v>
      </c>
      <c r="N112" s="22">
        <v>1268504</v>
      </c>
      <c r="O112" s="22">
        <v>1220905</v>
      </c>
      <c r="P112" s="22">
        <v>1294734</v>
      </c>
      <c r="Q112" s="22">
        <v>1301907</v>
      </c>
      <c r="R112" s="22">
        <v>1341439</v>
      </c>
      <c r="S112" s="156">
        <f t="shared" si="28"/>
        <v>0.10394690280052341</v>
      </c>
      <c r="T112" s="156">
        <f t="shared" si="29"/>
        <v>5.7496862445841714E-2</v>
      </c>
      <c r="U112" s="156">
        <f t="shared" si="30"/>
        <v>3.0364688107522273E-2</v>
      </c>
      <c r="V112" s="156">
        <f t="shared" si="31"/>
        <v>1</v>
      </c>
    </row>
    <row r="113" spans="1:22" x14ac:dyDescent="0.25">
      <c r="A113" s="115"/>
      <c r="B113" s="4"/>
      <c r="C113" s="4"/>
      <c r="D113" s="4"/>
      <c r="E113" s="4"/>
      <c r="F113" s="4"/>
      <c r="G113" s="4"/>
      <c r="H113" s="4"/>
      <c r="I113" s="4"/>
      <c r="J113" s="4"/>
      <c r="K113" s="4"/>
      <c r="L113" s="4"/>
      <c r="M113" s="4"/>
      <c r="N113" s="4"/>
      <c r="O113" s="4"/>
      <c r="P113" s="4"/>
      <c r="Q113" s="4"/>
      <c r="R113" s="4"/>
      <c r="S113" s="4"/>
      <c r="T113" s="4"/>
      <c r="U113" s="4"/>
      <c r="V113" s="4"/>
    </row>
    <row r="114" spans="1:22" x14ac:dyDescent="0.25">
      <c r="A114" s="123" t="s">
        <v>279</v>
      </c>
      <c r="B114" s="86"/>
      <c r="C114" s="86"/>
      <c r="D114" s="18"/>
      <c r="E114" s="18"/>
      <c r="F114" s="18"/>
      <c r="G114" s="18"/>
      <c r="H114" s="18"/>
      <c r="I114" s="18"/>
      <c r="J114" s="18"/>
      <c r="K114" s="18"/>
      <c r="L114" s="18"/>
      <c r="M114" s="18"/>
      <c r="N114" s="18"/>
      <c r="O114" s="18"/>
      <c r="P114" s="18"/>
      <c r="Q114" s="18"/>
      <c r="R114" s="18"/>
      <c r="S114" s="18"/>
      <c r="T114" s="18"/>
      <c r="U114" s="18"/>
      <c r="V114" s="4"/>
    </row>
    <row r="115" spans="1:22" x14ac:dyDescent="0.25">
      <c r="A115" s="124" t="s">
        <v>268</v>
      </c>
      <c r="B115" s="24"/>
      <c r="C115" s="24"/>
      <c r="D115" s="24"/>
      <c r="E115" s="24"/>
      <c r="F115" s="24"/>
      <c r="G115" s="24"/>
      <c r="H115" s="18"/>
      <c r="I115" s="18"/>
      <c r="J115" s="18"/>
      <c r="K115" s="18"/>
      <c r="L115" s="18"/>
      <c r="M115" s="18"/>
      <c r="N115" s="18"/>
      <c r="O115" s="15"/>
      <c r="P115" s="15"/>
      <c r="Q115" s="15"/>
      <c r="R115" s="15"/>
      <c r="S115" s="15"/>
      <c r="T115" s="15"/>
      <c r="U115" s="15"/>
      <c r="V115" s="4"/>
    </row>
    <row r="116" spans="1:22" x14ac:dyDescent="0.25">
      <c r="A116" s="115"/>
      <c r="B116" s="4"/>
      <c r="C116" s="4"/>
      <c r="D116" s="4"/>
      <c r="E116" s="4"/>
      <c r="F116" s="4"/>
      <c r="G116" s="4"/>
      <c r="H116" s="4"/>
      <c r="I116" s="4"/>
      <c r="J116" s="4"/>
      <c r="K116" s="4"/>
      <c r="L116" s="4"/>
      <c r="M116" s="4"/>
      <c r="N116" s="4"/>
      <c r="O116" s="5"/>
      <c r="P116" s="5"/>
      <c r="Q116" s="5"/>
      <c r="R116" s="5"/>
      <c r="S116" s="5"/>
      <c r="T116" s="5"/>
      <c r="U116" s="5"/>
      <c r="V116" s="4"/>
    </row>
    <row r="117" spans="1:22" x14ac:dyDescent="0.25">
      <c r="A117" s="115"/>
      <c r="B117" s="4"/>
      <c r="C117" s="4"/>
      <c r="D117" s="4"/>
      <c r="E117" s="4"/>
      <c r="F117" s="4"/>
      <c r="G117" s="4"/>
      <c r="H117" s="4"/>
      <c r="I117" s="4"/>
      <c r="J117" s="4"/>
      <c r="K117" s="4"/>
      <c r="L117" s="4"/>
      <c r="M117" s="4"/>
      <c r="N117" s="4"/>
      <c r="O117" s="5"/>
      <c r="P117" s="5"/>
      <c r="Q117" s="5"/>
      <c r="R117" s="5"/>
      <c r="S117" s="5"/>
      <c r="T117" s="5"/>
      <c r="U117" s="5"/>
      <c r="V117" s="4"/>
    </row>
    <row r="118" spans="1:22" x14ac:dyDescent="0.25">
      <c r="A118" s="115"/>
      <c r="B118" s="4"/>
      <c r="C118" s="4"/>
      <c r="D118" s="4"/>
      <c r="E118" s="4"/>
      <c r="F118" s="4"/>
      <c r="G118" s="4"/>
      <c r="H118" s="4"/>
      <c r="I118" s="4"/>
      <c r="J118" s="4"/>
      <c r="K118" s="4"/>
      <c r="L118" s="4"/>
      <c r="M118" s="4"/>
      <c r="N118" s="4"/>
      <c r="O118" s="5"/>
      <c r="P118" s="5"/>
      <c r="Q118" s="5"/>
      <c r="R118" s="5"/>
      <c r="S118" s="5"/>
      <c r="T118" s="5"/>
      <c r="U118" s="5"/>
      <c r="V118" s="4"/>
    </row>
    <row r="119" spans="1:22" x14ac:dyDescent="0.25">
      <c r="A119" s="115"/>
      <c r="B119" s="4"/>
      <c r="C119" s="4"/>
      <c r="D119" s="4"/>
      <c r="E119" s="4"/>
      <c r="F119" s="4"/>
      <c r="G119" s="4"/>
      <c r="H119" s="4"/>
      <c r="I119" s="4"/>
      <c r="J119" s="4"/>
      <c r="K119" s="4"/>
      <c r="L119" s="4"/>
      <c r="M119" s="4"/>
      <c r="N119" s="4"/>
      <c r="O119" s="15"/>
      <c r="P119" s="15"/>
      <c r="Q119" s="15"/>
      <c r="R119" s="15"/>
      <c r="S119" s="15"/>
      <c r="T119" s="15"/>
      <c r="U119" s="15"/>
      <c r="V119" s="4"/>
    </row>
    <row r="120" spans="1:22" x14ac:dyDescent="0.25">
      <c r="A120" s="115"/>
      <c r="B120" s="4"/>
      <c r="C120" s="4"/>
      <c r="D120" s="4"/>
      <c r="E120" s="4"/>
      <c r="F120" s="4"/>
      <c r="G120" s="4"/>
      <c r="H120" s="4"/>
      <c r="I120" s="4"/>
      <c r="J120" s="4"/>
      <c r="K120" s="4"/>
      <c r="L120" s="4"/>
      <c r="M120" s="4"/>
      <c r="N120" s="4"/>
      <c r="O120" s="15"/>
      <c r="P120" s="15"/>
      <c r="Q120" s="15"/>
      <c r="R120" s="15"/>
      <c r="S120" s="15"/>
      <c r="T120" s="15"/>
      <c r="U120" s="15"/>
      <c r="V120" s="4"/>
    </row>
    <row r="121" spans="1:22" x14ac:dyDescent="0.25">
      <c r="A121" s="115"/>
      <c r="B121" s="4"/>
      <c r="C121" s="4"/>
      <c r="D121" s="4"/>
      <c r="E121" s="4"/>
      <c r="F121" s="4"/>
      <c r="G121" s="4"/>
      <c r="H121" s="4"/>
      <c r="I121" s="4"/>
      <c r="J121" s="4"/>
      <c r="K121" s="4"/>
      <c r="L121" s="4"/>
      <c r="M121" s="4"/>
      <c r="N121" s="4"/>
      <c r="O121" s="5"/>
      <c r="P121" s="5"/>
      <c r="Q121" s="5"/>
      <c r="R121" s="5"/>
      <c r="S121" s="5"/>
      <c r="T121" s="5"/>
      <c r="U121" s="5"/>
      <c r="V121" s="4"/>
    </row>
    <row r="122" spans="1:22" x14ac:dyDescent="0.25">
      <c r="A122" s="115"/>
      <c r="B122" s="4"/>
      <c r="C122" s="4"/>
      <c r="D122" s="4"/>
      <c r="E122" s="4"/>
      <c r="F122" s="4"/>
      <c r="G122" s="4"/>
      <c r="H122" s="4"/>
      <c r="I122" s="4"/>
      <c r="J122" s="4"/>
      <c r="K122" s="4"/>
      <c r="L122" s="4"/>
      <c r="M122" s="4"/>
      <c r="N122" s="4"/>
      <c r="O122" s="5"/>
      <c r="P122" s="5"/>
      <c r="Q122" s="5"/>
      <c r="R122" s="5"/>
      <c r="S122" s="5"/>
      <c r="T122" s="5"/>
      <c r="U122" s="5"/>
      <c r="V122" s="4"/>
    </row>
    <row r="123" spans="1:22" x14ac:dyDescent="0.25">
      <c r="A123" s="115"/>
      <c r="B123" s="4"/>
      <c r="C123" s="4"/>
      <c r="D123" s="4"/>
      <c r="E123" s="4"/>
      <c r="F123" s="4"/>
      <c r="G123" s="4"/>
      <c r="H123" s="4"/>
      <c r="I123" s="4"/>
      <c r="J123" s="4"/>
      <c r="K123" s="4"/>
      <c r="L123" s="4"/>
      <c r="M123" s="4"/>
      <c r="N123" s="4"/>
      <c r="O123" s="5"/>
      <c r="P123" s="5"/>
      <c r="Q123" s="5"/>
      <c r="R123" s="5"/>
      <c r="S123" s="5"/>
      <c r="T123" s="5"/>
      <c r="U123" s="5"/>
      <c r="V123" s="4"/>
    </row>
    <row r="124" spans="1:22" x14ac:dyDescent="0.25">
      <c r="A124" s="115"/>
      <c r="B124" s="4"/>
      <c r="C124" s="4"/>
      <c r="D124" s="4"/>
      <c r="E124" s="4"/>
      <c r="F124" s="4"/>
      <c r="G124" s="4"/>
      <c r="H124" s="4"/>
      <c r="I124" s="4"/>
      <c r="J124" s="4"/>
      <c r="K124" s="4"/>
      <c r="L124" s="4"/>
      <c r="M124" s="4"/>
      <c r="N124" s="4"/>
      <c r="O124" s="15"/>
      <c r="P124" s="15"/>
      <c r="Q124" s="15"/>
      <c r="R124" s="15"/>
      <c r="S124" s="15"/>
      <c r="T124" s="15"/>
      <c r="U124" s="15"/>
      <c r="V124" s="4"/>
    </row>
    <row r="125" spans="1:22" x14ac:dyDescent="0.25">
      <c r="A125" s="115"/>
      <c r="B125" s="4"/>
      <c r="C125" s="4"/>
      <c r="D125" s="4"/>
      <c r="E125" s="4"/>
      <c r="F125" s="4"/>
      <c r="G125" s="4"/>
      <c r="H125" s="4"/>
      <c r="I125" s="4"/>
      <c r="J125" s="4"/>
      <c r="K125" s="4"/>
      <c r="L125" s="4"/>
      <c r="M125" s="4"/>
      <c r="N125" s="4"/>
      <c r="O125" s="15"/>
      <c r="P125" s="15"/>
      <c r="Q125" s="15"/>
      <c r="R125" s="15"/>
      <c r="S125" s="15"/>
      <c r="T125" s="15"/>
      <c r="U125" s="15"/>
      <c r="V125" s="4"/>
    </row>
    <row r="126" spans="1:22" x14ac:dyDescent="0.25">
      <c r="A126" s="115"/>
      <c r="B126" s="4"/>
      <c r="C126" s="4"/>
      <c r="D126" s="4"/>
      <c r="E126" s="4"/>
      <c r="F126" s="4"/>
      <c r="G126" s="4"/>
      <c r="H126" s="4"/>
      <c r="I126" s="4"/>
      <c r="J126" s="4"/>
      <c r="K126" s="4"/>
      <c r="L126" s="4"/>
      <c r="M126" s="4"/>
      <c r="N126" s="4"/>
      <c r="O126" s="5"/>
      <c r="P126" s="5"/>
      <c r="Q126" s="5"/>
      <c r="R126" s="5"/>
      <c r="S126" s="5"/>
      <c r="T126" s="5"/>
      <c r="U126" s="5"/>
      <c r="V126" s="4"/>
    </row>
    <row r="127" spans="1:22" x14ac:dyDescent="0.25">
      <c r="A127" s="115"/>
      <c r="B127" s="4"/>
      <c r="C127" s="4"/>
      <c r="D127" s="4"/>
      <c r="E127" s="4"/>
      <c r="F127" s="4"/>
      <c r="G127" s="4"/>
      <c r="H127" s="4"/>
      <c r="I127" s="4"/>
      <c r="J127" s="4"/>
      <c r="K127" s="4"/>
      <c r="L127" s="4"/>
      <c r="M127" s="4"/>
      <c r="N127" s="4"/>
      <c r="O127" s="5"/>
      <c r="P127" s="5"/>
      <c r="Q127" s="5"/>
      <c r="R127" s="5"/>
      <c r="S127" s="5"/>
      <c r="T127" s="5"/>
      <c r="U127" s="5"/>
      <c r="V127" s="4"/>
    </row>
    <row r="128" spans="1:22" x14ac:dyDescent="0.25">
      <c r="A128" s="115"/>
      <c r="B128" s="4"/>
      <c r="C128" s="4"/>
      <c r="D128" s="4"/>
      <c r="E128" s="4"/>
      <c r="F128" s="4"/>
      <c r="G128" s="4"/>
      <c r="H128" s="4"/>
      <c r="I128" s="4"/>
      <c r="J128" s="4"/>
      <c r="K128" s="4"/>
      <c r="L128" s="4"/>
      <c r="M128" s="4"/>
      <c r="N128" s="4"/>
      <c r="O128" s="5"/>
      <c r="P128" s="5"/>
      <c r="Q128" s="5"/>
      <c r="R128" s="5"/>
      <c r="S128" s="5"/>
      <c r="T128" s="5"/>
      <c r="U128" s="5"/>
      <c r="V128" s="4"/>
    </row>
    <row r="129" spans="1:22" x14ac:dyDescent="0.25">
      <c r="A129" s="115"/>
      <c r="B129" s="4"/>
      <c r="C129" s="4"/>
      <c r="D129" s="4"/>
      <c r="E129" s="4"/>
      <c r="F129" s="4"/>
      <c r="G129" s="4"/>
      <c r="H129" s="4"/>
      <c r="I129" s="4"/>
      <c r="J129" s="4"/>
      <c r="K129" s="4"/>
      <c r="L129" s="4"/>
      <c r="M129" s="4"/>
      <c r="N129" s="4"/>
      <c r="O129" s="15"/>
      <c r="P129" s="15"/>
      <c r="Q129" s="15"/>
      <c r="R129" s="15"/>
      <c r="S129" s="15"/>
      <c r="T129" s="15"/>
      <c r="U129" s="15"/>
      <c r="V129" s="4"/>
    </row>
    <row r="130" spans="1:22" x14ac:dyDescent="0.25">
      <c r="A130" s="115"/>
      <c r="B130" s="4"/>
      <c r="C130" s="4"/>
      <c r="D130" s="4"/>
      <c r="E130" s="4"/>
      <c r="F130" s="4"/>
      <c r="G130" s="4"/>
      <c r="H130" s="4"/>
      <c r="I130" s="4"/>
      <c r="J130" s="4"/>
      <c r="K130" s="4"/>
      <c r="L130" s="4"/>
      <c r="M130" s="4"/>
      <c r="N130" s="4"/>
      <c r="O130" s="15"/>
      <c r="P130" s="15"/>
      <c r="Q130" s="15"/>
      <c r="R130" s="15"/>
      <c r="S130" s="15"/>
      <c r="T130" s="15"/>
      <c r="U130" s="15"/>
      <c r="V130" s="4"/>
    </row>
    <row r="131" spans="1:22" x14ac:dyDescent="0.25">
      <c r="A131" s="115"/>
      <c r="B131" s="4"/>
      <c r="C131" s="4"/>
      <c r="D131" s="4"/>
      <c r="E131" s="4"/>
      <c r="F131" s="4"/>
      <c r="G131" s="4"/>
      <c r="H131" s="4"/>
      <c r="I131" s="4"/>
      <c r="J131" s="4"/>
      <c r="K131" s="4"/>
      <c r="L131" s="4"/>
      <c r="M131" s="4"/>
      <c r="N131" s="4"/>
      <c r="O131" s="5"/>
      <c r="P131" s="5"/>
      <c r="Q131" s="5"/>
      <c r="R131" s="5"/>
      <c r="S131" s="5"/>
      <c r="T131" s="5"/>
      <c r="U131" s="5"/>
      <c r="V131" s="4"/>
    </row>
    <row r="132" spans="1:22" x14ac:dyDescent="0.25">
      <c r="A132" s="115"/>
      <c r="B132" s="4"/>
      <c r="C132" s="4"/>
      <c r="D132" s="4"/>
      <c r="E132" s="4"/>
      <c r="F132" s="4"/>
      <c r="G132" s="4"/>
      <c r="H132" s="4"/>
      <c r="I132" s="4"/>
      <c r="J132" s="4"/>
      <c r="K132" s="4"/>
      <c r="L132" s="4"/>
      <c r="M132" s="4"/>
      <c r="N132" s="4"/>
      <c r="O132" s="5"/>
      <c r="P132" s="5"/>
      <c r="Q132" s="5"/>
      <c r="R132" s="5"/>
      <c r="S132" s="5"/>
      <c r="T132" s="5"/>
      <c r="U132" s="5"/>
      <c r="V132" s="4"/>
    </row>
    <row r="133" spans="1:22" x14ac:dyDescent="0.25">
      <c r="A133" s="115"/>
      <c r="B133" s="4"/>
      <c r="C133" s="4"/>
      <c r="D133" s="4"/>
      <c r="E133" s="4"/>
      <c r="F133" s="4"/>
      <c r="G133" s="4"/>
      <c r="H133" s="4"/>
      <c r="I133" s="4"/>
      <c r="J133" s="4"/>
      <c r="K133" s="4"/>
      <c r="L133" s="4"/>
      <c r="M133" s="4"/>
      <c r="N133" s="4"/>
      <c r="O133" s="5"/>
      <c r="P133" s="5"/>
      <c r="Q133" s="5"/>
      <c r="R133" s="5"/>
      <c r="S133" s="5"/>
      <c r="T133" s="5"/>
      <c r="U133" s="5"/>
      <c r="V133" s="4"/>
    </row>
    <row r="134" spans="1:22" x14ac:dyDescent="0.25">
      <c r="A134" s="115"/>
      <c r="B134" s="4"/>
      <c r="C134" s="4"/>
      <c r="D134" s="4"/>
      <c r="E134" s="4"/>
      <c r="F134" s="4"/>
      <c r="G134" s="4"/>
      <c r="H134" s="4"/>
      <c r="I134" s="4"/>
      <c r="J134" s="4"/>
      <c r="K134" s="4"/>
      <c r="L134" s="4"/>
      <c r="M134" s="4"/>
      <c r="N134" s="4"/>
      <c r="O134" s="15"/>
      <c r="P134" s="15"/>
      <c r="Q134" s="15"/>
      <c r="R134" s="15"/>
      <c r="S134" s="15"/>
      <c r="T134" s="15"/>
      <c r="U134" s="15"/>
      <c r="V134" s="4"/>
    </row>
    <row r="135" spans="1:22" x14ac:dyDescent="0.25">
      <c r="A135" s="118"/>
      <c r="B135" s="18"/>
      <c r="C135" s="18"/>
      <c r="D135" s="18"/>
      <c r="E135" s="18"/>
      <c r="F135" s="18"/>
      <c r="G135" s="18"/>
      <c r="H135" s="18"/>
      <c r="I135" s="18"/>
      <c r="J135" s="18"/>
      <c r="K135" s="18"/>
      <c r="L135" s="18"/>
      <c r="M135" s="18"/>
      <c r="N135" s="18"/>
      <c r="O135" s="15"/>
      <c r="P135" s="15"/>
      <c r="Q135" s="15"/>
      <c r="R135" s="15"/>
      <c r="S135" s="15"/>
      <c r="T135" s="15"/>
      <c r="U135" s="15"/>
      <c r="V135" s="4"/>
    </row>
    <row r="136" spans="1:22" x14ac:dyDescent="0.25">
      <c r="A136" s="115"/>
      <c r="B136" s="4"/>
      <c r="C136" s="4"/>
      <c r="D136" s="4"/>
      <c r="E136" s="4"/>
      <c r="F136" s="4"/>
      <c r="G136" s="4"/>
      <c r="H136" s="4"/>
      <c r="I136" s="4"/>
      <c r="J136" s="4"/>
      <c r="K136" s="4"/>
      <c r="L136" s="4"/>
      <c r="M136" s="4"/>
      <c r="N136" s="4"/>
      <c r="O136" s="5"/>
      <c r="P136" s="5"/>
      <c r="Q136" s="5"/>
      <c r="R136" s="5"/>
      <c r="S136" s="5"/>
      <c r="T136" s="5"/>
      <c r="U136" s="5"/>
      <c r="V136" s="4"/>
    </row>
    <row r="137" spans="1:22" x14ac:dyDescent="0.25">
      <c r="A137" s="115"/>
      <c r="B137" s="4"/>
      <c r="C137" s="4"/>
      <c r="D137" s="4"/>
      <c r="E137" s="4"/>
      <c r="F137" s="4"/>
      <c r="G137" s="4"/>
      <c r="H137" s="4"/>
      <c r="I137" s="4"/>
      <c r="J137" s="4"/>
      <c r="K137" s="4"/>
      <c r="L137" s="4"/>
      <c r="M137" s="4"/>
      <c r="N137" s="4"/>
      <c r="O137" s="5"/>
      <c r="P137" s="5"/>
      <c r="Q137" s="5"/>
      <c r="R137" s="5"/>
      <c r="S137" s="5"/>
      <c r="T137" s="5"/>
      <c r="U137" s="5"/>
      <c r="V137" s="4"/>
    </row>
    <row r="138" spans="1:22" x14ac:dyDescent="0.25">
      <c r="A138" s="115"/>
      <c r="B138" s="4"/>
      <c r="C138" s="4"/>
      <c r="D138" s="4"/>
      <c r="E138" s="4"/>
      <c r="F138" s="4"/>
      <c r="G138" s="4"/>
      <c r="H138" s="4"/>
      <c r="I138" s="4"/>
      <c r="J138" s="4"/>
      <c r="K138" s="4"/>
      <c r="L138" s="4"/>
      <c r="M138" s="4"/>
      <c r="N138" s="4"/>
      <c r="O138" s="5"/>
      <c r="P138" s="5"/>
      <c r="Q138" s="5"/>
      <c r="R138" s="5"/>
      <c r="S138" s="5"/>
      <c r="T138" s="5"/>
      <c r="U138" s="5"/>
      <c r="V138" s="4"/>
    </row>
    <row r="139" spans="1:22" x14ac:dyDescent="0.25">
      <c r="A139" s="118"/>
      <c r="B139" s="18"/>
      <c r="C139" s="18"/>
      <c r="D139" s="18"/>
      <c r="E139" s="18"/>
      <c r="F139" s="18"/>
      <c r="G139" s="18"/>
      <c r="H139" s="18"/>
      <c r="I139" s="18"/>
      <c r="J139" s="18"/>
      <c r="K139" s="18"/>
      <c r="L139" s="18"/>
      <c r="M139" s="18"/>
      <c r="N139" s="18"/>
      <c r="O139" s="15"/>
      <c r="P139" s="15"/>
      <c r="Q139" s="15"/>
      <c r="R139" s="15"/>
      <c r="S139" s="15"/>
      <c r="T139" s="15"/>
      <c r="U139" s="15"/>
      <c r="V139" s="4"/>
    </row>
    <row r="140" spans="1:22" x14ac:dyDescent="0.25">
      <c r="A140" s="118"/>
      <c r="B140" s="18"/>
      <c r="C140" s="18"/>
      <c r="D140" s="18"/>
      <c r="E140" s="18"/>
      <c r="F140" s="18"/>
      <c r="G140" s="18"/>
      <c r="H140" s="18"/>
      <c r="I140" s="18"/>
      <c r="J140" s="18"/>
      <c r="K140" s="18"/>
      <c r="L140" s="18"/>
      <c r="M140" s="18"/>
      <c r="N140" s="18"/>
      <c r="O140" s="15"/>
      <c r="P140" s="15"/>
      <c r="Q140" s="15"/>
      <c r="R140" s="15"/>
      <c r="S140" s="15"/>
      <c r="T140" s="15"/>
      <c r="U140" s="15"/>
      <c r="V140" s="4"/>
    </row>
    <row r="141" spans="1:22" x14ac:dyDescent="0.25">
      <c r="A141" s="115"/>
      <c r="B141" s="4"/>
      <c r="C141" s="4"/>
      <c r="D141" s="4"/>
      <c r="E141" s="4"/>
      <c r="F141" s="4"/>
      <c r="G141" s="4"/>
      <c r="H141" s="4"/>
      <c r="I141" s="4"/>
      <c r="J141" s="4"/>
      <c r="K141" s="4"/>
      <c r="L141" s="4"/>
      <c r="M141" s="4"/>
      <c r="N141" s="4"/>
      <c r="O141" s="5"/>
      <c r="P141" s="5"/>
      <c r="Q141" s="5"/>
      <c r="R141" s="5"/>
      <c r="S141" s="5"/>
      <c r="T141" s="5"/>
      <c r="U141" s="5"/>
      <c r="V141" s="4"/>
    </row>
    <row r="142" spans="1:22" x14ac:dyDescent="0.25">
      <c r="A142" s="115"/>
      <c r="B142" s="4"/>
      <c r="C142" s="4"/>
      <c r="D142" s="4"/>
      <c r="E142" s="4"/>
      <c r="F142" s="4"/>
      <c r="G142" s="4"/>
      <c r="H142" s="4"/>
      <c r="I142" s="4"/>
      <c r="J142" s="4"/>
      <c r="K142" s="4"/>
      <c r="L142" s="4"/>
      <c r="M142" s="4"/>
      <c r="N142" s="4"/>
      <c r="O142" s="5"/>
      <c r="P142" s="5"/>
      <c r="Q142" s="5"/>
      <c r="R142" s="5"/>
      <c r="S142" s="5"/>
      <c r="T142" s="5"/>
      <c r="U142" s="5"/>
      <c r="V142" s="4"/>
    </row>
    <row r="143" spans="1:22" x14ac:dyDescent="0.25">
      <c r="A143" s="115"/>
      <c r="B143" s="4"/>
      <c r="C143" s="4"/>
      <c r="D143" s="4"/>
      <c r="E143" s="4"/>
      <c r="F143" s="4"/>
      <c r="G143" s="4"/>
      <c r="H143" s="4"/>
      <c r="I143" s="4"/>
      <c r="J143" s="4"/>
      <c r="K143" s="4"/>
      <c r="L143" s="4"/>
      <c r="M143" s="4"/>
      <c r="N143" s="4"/>
      <c r="O143" s="5"/>
      <c r="P143" s="5"/>
      <c r="Q143" s="5"/>
      <c r="R143" s="5"/>
      <c r="S143" s="5"/>
      <c r="T143" s="5"/>
      <c r="U143" s="5"/>
      <c r="V143" s="4"/>
    </row>
    <row r="144" spans="1:22" x14ac:dyDescent="0.25">
      <c r="A144" s="118"/>
      <c r="B144" s="18"/>
      <c r="C144" s="18"/>
      <c r="D144" s="18"/>
      <c r="E144" s="18"/>
      <c r="F144" s="18"/>
      <c r="G144" s="18"/>
      <c r="H144" s="18"/>
      <c r="I144" s="18"/>
      <c r="J144" s="18"/>
      <c r="K144" s="18"/>
      <c r="L144" s="18"/>
      <c r="M144" s="18"/>
      <c r="N144" s="18"/>
      <c r="O144" s="15"/>
      <c r="P144" s="15"/>
      <c r="Q144" s="15"/>
      <c r="R144" s="15"/>
      <c r="S144" s="15"/>
      <c r="T144" s="15"/>
      <c r="U144" s="15"/>
      <c r="V144" s="4"/>
    </row>
    <row r="145" spans="1:22" x14ac:dyDescent="0.25">
      <c r="A145" s="118"/>
      <c r="B145" s="18"/>
      <c r="C145" s="18"/>
      <c r="D145" s="18"/>
      <c r="E145" s="18"/>
      <c r="F145" s="18"/>
      <c r="G145" s="18"/>
      <c r="H145" s="18"/>
      <c r="I145" s="18"/>
      <c r="J145" s="18"/>
      <c r="K145" s="18"/>
      <c r="L145" s="18"/>
      <c r="M145" s="18"/>
      <c r="N145" s="18"/>
      <c r="O145" s="15"/>
      <c r="P145" s="15"/>
      <c r="Q145" s="15"/>
      <c r="R145" s="15"/>
      <c r="S145" s="15"/>
      <c r="T145" s="15"/>
      <c r="U145" s="15"/>
      <c r="V145" s="4"/>
    </row>
    <row r="146" spans="1:22" x14ac:dyDescent="0.25">
      <c r="A146" s="115"/>
      <c r="B146" s="4"/>
      <c r="C146" s="4"/>
      <c r="D146" s="4"/>
      <c r="E146" s="4"/>
      <c r="F146" s="4"/>
      <c r="G146" s="4"/>
      <c r="H146" s="4"/>
      <c r="I146" s="4"/>
      <c r="J146" s="4"/>
      <c r="K146" s="4"/>
      <c r="L146" s="4"/>
      <c r="M146" s="4"/>
      <c r="N146" s="4"/>
      <c r="O146" s="5"/>
      <c r="P146" s="5"/>
      <c r="Q146" s="5"/>
      <c r="R146" s="5"/>
      <c r="S146" s="5"/>
      <c r="T146" s="5"/>
      <c r="U146" s="5"/>
      <c r="V146" s="4"/>
    </row>
    <row r="147" spans="1:22" x14ac:dyDescent="0.25">
      <c r="A147" s="115"/>
      <c r="B147" s="4"/>
      <c r="C147" s="4"/>
      <c r="D147" s="4"/>
      <c r="E147" s="4"/>
      <c r="F147" s="4"/>
      <c r="G147" s="4"/>
      <c r="H147" s="4"/>
      <c r="I147" s="4"/>
      <c r="J147" s="4"/>
      <c r="K147" s="4"/>
      <c r="L147" s="4"/>
      <c r="M147" s="4"/>
      <c r="N147" s="4"/>
      <c r="O147" s="5"/>
      <c r="P147" s="5"/>
      <c r="Q147" s="5"/>
      <c r="R147" s="5"/>
      <c r="S147" s="5"/>
      <c r="T147" s="5"/>
      <c r="U147" s="5"/>
      <c r="V147" s="4"/>
    </row>
    <row r="148" spans="1:22" x14ac:dyDescent="0.25">
      <c r="A148" s="115"/>
      <c r="B148" s="4"/>
      <c r="C148" s="4"/>
      <c r="D148" s="4"/>
      <c r="E148" s="4"/>
      <c r="F148" s="4"/>
      <c r="G148" s="4"/>
      <c r="H148" s="4"/>
      <c r="I148" s="4"/>
      <c r="J148" s="4"/>
      <c r="K148" s="4"/>
      <c r="L148" s="4"/>
      <c r="M148" s="4"/>
      <c r="N148" s="4"/>
      <c r="O148" s="5"/>
      <c r="P148" s="5"/>
      <c r="Q148" s="5"/>
      <c r="R148" s="5"/>
      <c r="S148" s="5"/>
      <c r="T148" s="5"/>
      <c r="U148" s="5"/>
      <c r="V148" s="4"/>
    </row>
    <row r="149" spans="1:22" x14ac:dyDescent="0.25">
      <c r="A149" s="118"/>
      <c r="B149" s="18"/>
      <c r="C149" s="18"/>
      <c r="D149" s="18"/>
      <c r="E149" s="18"/>
      <c r="F149" s="18"/>
      <c r="G149" s="18"/>
      <c r="H149" s="18"/>
      <c r="I149" s="18"/>
      <c r="J149" s="18"/>
      <c r="K149" s="18"/>
      <c r="L149" s="18"/>
      <c r="M149" s="18"/>
      <c r="N149" s="18"/>
      <c r="O149" s="15"/>
      <c r="P149" s="15"/>
      <c r="Q149" s="15"/>
      <c r="R149" s="15"/>
      <c r="S149" s="15"/>
      <c r="T149" s="15"/>
      <c r="U149" s="15"/>
      <c r="V149" s="4"/>
    </row>
    <row r="150" spans="1:22" x14ac:dyDescent="0.25">
      <c r="A150" s="118"/>
      <c r="B150" s="18"/>
      <c r="C150" s="18"/>
      <c r="D150" s="18"/>
      <c r="E150" s="18"/>
      <c r="F150" s="18"/>
      <c r="G150" s="18"/>
      <c r="H150" s="18"/>
      <c r="I150" s="18"/>
      <c r="J150" s="18"/>
      <c r="K150" s="18"/>
      <c r="L150" s="18"/>
      <c r="M150" s="18"/>
      <c r="N150" s="18"/>
      <c r="O150" s="15"/>
      <c r="P150" s="15"/>
      <c r="Q150" s="15"/>
      <c r="R150" s="15"/>
      <c r="S150" s="15"/>
      <c r="T150" s="15"/>
      <c r="U150" s="15"/>
      <c r="V150" s="4"/>
    </row>
    <row r="151" spans="1:22" x14ac:dyDescent="0.25">
      <c r="A151" s="115"/>
      <c r="B151" s="4"/>
      <c r="C151" s="4"/>
      <c r="D151" s="4"/>
      <c r="E151" s="4"/>
      <c r="F151" s="4"/>
      <c r="G151" s="4"/>
      <c r="H151" s="4"/>
      <c r="I151" s="4"/>
      <c r="J151" s="4"/>
      <c r="K151" s="4"/>
      <c r="L151" s="4"/>
      <c r="M151" s="4"/>
      <c r="N151" s="4"/>
      <c r="O151" s="5"/>
      <c r="P151" s="5"/>
      <c r="Q151" s="5"/>
      <c r="R151" s="5"/>
      <c r="S151" s="5"/>
      <c r="T151" s="5"/>
      <c r="U151" s="5"/>
      <c r="V151" s="4"/>
    </row>
    <row r="152" spans="1:22" x14ac:dyDescent="0.25">
      <c r="A152" s="115"/>
      <c r="B152" s="4"/>
      <c r="C152" s="4"/>
      <c r="D152" s="4"/>
      <c r="E152" s="4"/>
      <c r="F152" s="4"/>
      <c r="G152" s="4"/>
      <c r="H152" s="4"/>
      <c r="I152" s="4"/>
      <c r="J152" s="4"/>
      <c r="K152" s="4"/>
      <c r="L152" s="4"/>
      <c r="M152" s="4"/>
      <c r="N152" s="4"/>
      <c r="O152" s="5"/>
      <c r="P152" s="5"/>
      <c r="Q152" s="5"/>
      <c r="R152" s="5"/>
      <c r="S152" s="5"/>
      <c r="T152" s="5"/>
      <c r="U152" s="5"/>
      <c r="V152" s="4"/>
    </row>
    <row r="153" spans="1:22" x14ac:dyDescent="0.25">
      <c r="A153" s="115"/>
      <c r="B153" s="4"/>
      <c r="C153" s="4"/>
      <c r="D153" s="4"/>
      <c r="E153" s="4"/>
      <c r="F153" s="4"/>
      <c r="G153" s="4"/>
      <c r="H153" s="4"/>
      <c r="I153" s="4"/>
      <c r="J153" s="4"/>
      <c r="K153" s="4"/>
      <c r="L153" s="4"/>
      <c r="M153" s="4"/>
      <c r="N153" s="4"/>
      <c r="O153" s="5"/>
      <c r="P153" s="5"/>
      <c r="Q153" s="5"/>
      <c r="R153" s="5"/>
      <c r="S153" s="5"/>
      <c r="T153" s="5"/>
      <c r="U153" s="5"/>
      <c r="V153" s="4"/>
    </row>
    <row r="154" spans="1:22" x14ac:dyDescent="0.25">
      <c r="A154" s="118"/>
      <c r="B154" s="18"/>
      <c r="C154" s="18"/>
      <c r="D154" s="18"/>
      <c r="E154" s="18"/>
      <c r="F154" s="18"/>
      <c r="G154" s="18"/>
      <c r="H154" s="18"/>
      <c r="I154" s="18"/>
      <c r="J154" s="18"/>
      <c r="K154" s="18"/>
      <c r="L154" s="18"/>
      <c r="M154" s="18"/>
      <c r="N154" s="18"/>
      <c r="O154" s="15"/>
      <c r="P154" s="15"/>
      <c r="Q154" s="15"/>
      <c r="R154" s="15"/>
      <c r="S154" s="15"/>
      <c r="T154" s="15"/>
      <c r="U154" s="15"/>
      <c r="V154" s="4"/>
    </row>
    <row r="155" spans="1:22" x14ac:dyDescent="0.25">
      <c r="A155" s="118"/>
      <c r="B155" s="18"/>
      <c r="C155" s="18"/>
      <c r="D155" s="18"/>
      <c r="E155" s="18"/>
      <c r="F155" s="18"/>
      <c r="G155" s="18"/>
      <c r="H155" s="18"/>
      <c r="I155" s="18"/>
      <c r="J155" s="18"/>
      <c r="K155" s="18"/>
      <c r="L155" s="18"/>
      <c r="M155" s="18"/>
      <c r="N155" s="18"/>
      <c r="O155" s="15"/>
      <c r="P155" s="15"/>
      <c r="Q155" s="15"/>
      <c r="R155" s="15"/>
      <c r="S155" s="15"/>
      <c r="T155" s="15"/>
      <c r="U155" s="15"/>
      <c r="V155" s="4"/>
    </row>
    <row r="156" spans="1:22" x14ac:dyDescent="0.25">
      <c r="A156" s="115"/>
      <c r="B156" s="4"/>
      <c r="C156" s="4"/>
      <c r="D156" s="4"/>
      <c r="E156" s="4"/>
      <c r="F156" s="4"/>
      <c r="G156" s="4"/>
      <c r="H156" s="4"/>
      <c r="I156" s="4"/>
      <c r="J156" s="4"/>
      <c r="K156" s="4"/>
      <c r="L156" s="4"/>
      <c r="M156" s="4"/>
      <c r="N156" s="4"/>
      <c r="O156" s="5"/>
      <c r="P156" s="5"/>
      <c r="Q156" s="5"/>
      <c r="R156" s="5"/>
      <c r="S156" s="5"/>
      <c r="T156" s="5"/>
      <c r="U156" s="5"/>
      <c r="V156" s="4"/>
    </row>
    <row r="157" spans="1:22" x14ac:dyDescent="0.25">
      <c r="A157" s="115"/>
      <c r="B157" s="4"/>
      <c r="C157" s="4"/>
      <c r="D157" s="4"/>
      <c r="E157" s="4"/>
      <c r="F157" s="4"/>
      <c r="G157" s="4"/>
      <c r="H157" s="4"/>
      <c r="I157" s="4"/>
      <c r="J157" s="4"/>
      <c r="K157" s="4"/>
      <c r="L157" s="4"/>
      <c r="M157" s="4"/>
      <c r="N157" s="4"/>
      <c r="O157" s="5"/>
      <c r="P157" s="5"/>
      <c r="Q157" s="5"/>
      <c r="R157" s="5"/>
      <c r="S157" s="5"/>
      <c r="T157" s="5"/>
      <c r="U157" s="5"/>
      <c r="V157" s="4"/>
    </row>
    <row r="158" spans="1:22" x14ac:dyDescent="0.25">
      <c r="A158" s="115"/>
      <c r="B158" s="4"/>
      <c r="C158" s="4"/>
      <c r="D158" s="4"/>
      <c r="E158" s="4"/>
      <c r="F158" s="4"/>
      <c r="G158" s="4"/>
      <c r="H158" s="4"/>
      <c r="I158" s="4"/>
      <c r="J158" s="4"/>
      <c r="K158" s="4"/>
      <c r="L158" s="4"/>
      <c r="M158" s="4"/>
      <c r="N158" s="4"/>
      <c r="O158" s="5"/>
      <c r="P158" s="5"/>
      <c r="Q158" s="5"/>
      <c r="R158" s="5"/>
      <c r="S158" s="5"/>
      <c r="T158" s="5"/>
      <c r="U158" s="5"/>
      <c r="V158" s="4"/>
    </row>
    <row r="159" spans="1:22" x14ac:dyDescent="0.25">
      <c r="A159" s="118"/>
      <c r="B159" s="18"/>
      <c r="C159" s="18"/>
      <c r="D159" s="18"/>
      <c r="E159" s="18"/>
      <c r="F159" s="18"/>
      <c r="G159" s="18"/>
      <c r="H159" s="18"/>
      <c r="I159" s="18"/>
      <c r="J159" s="18"/>
      <c r="K159" s="18"/>
      <c r="L159" s="18"/>
      <c r="M159" s="18"/>
      <c r="N159" s="18"/>
      <c r="O159" s="15"/>
      <c r="P159" s="15"/>
      <c r="Q159" s="15"/>
      <c r="R159" s="15"/>
      <c r="S159" s="15"/>
      <c r="T159" s="15"/>
      <c r="U159" s="15"/>
      <c r="V159" s="4"/>
    </row>
    <row r="160" spans="1:22" x14ac:dyDescent="0.25">
      <c r="A160" s="118"/>
      <c r="B160" s="18"/>
      <c r="C160" s="18"/>
      <c r="D160" s="18"/>
      <c r="E160" s="18"/>
      <c r="F160" s="18"/>
      <c r="G160" s="18"/>
      <c r="H160" s="18"/>
      <c r="I160" s="18"/>
      <c r="J160" s="18"/>
      <c r="K160" s="18"/>
      <c r="L160" s="18"/>
      <c r="M160" s="18"/>
      <c r="N160" s="18"/>
      <c r="O160" s="15"/>
      <c r="P160" s="15"/>
      <c r="Q160" s="15"/>
      <c r="R160" s="15"/>
      <c r="S160" s="15"/>
      <c r="T160" s="15"/>
      <c r="U160" s="15"/>
      <c r="V160" s="4"/>
    </row>
    <row r="161" spans="1:22" x14ac:dyDescent="0.25">
      <c r="A161" s="115"/>
      <c r="B161" s="4"/>
      <c r="C161" s="4"/>
      <c r="D161" s="4"/>
      <c r="E161" s="4"/>
      <c r="F161" s="4"/>
      <c r="G161" s="4"/>
      <c r="H161" s="4"/>
      <c r="I161" s="4"/>
      <c r="J161" s="4"/>
      <c r="K161" s="4"/>
      <c r="L161" s="4"/>
      <c r="M161" s="4"/>
      <c r="N161" s="4"/>
      <c r="O161" s="5"/>
      <c r="P161" s="5"/>
      <c r="Q161" s="5"/>
      <c r="R161" s="5"/>
      <c r="S161" s="5"/>
      <c r="T161" s="5"/>
      <c r="U161" s="5"/>
      <c r="V161" s="4"/>
    </row>
    <row r="162" spans="1:22" x14ac:dyDescent="0.25">
      <c r="A162" s="115"/>
      <c r="B162" s="4"/>
      <c r="C162" s="4"/>
      <c r="D162" s="4"/>
      <c r="E162" s="4"/>
      <c r="F162" s="4"/>
      <c r="G162" s="4"/>
      <c r="H162" s="4"/>
      <c r="I162" s="4"/>
      <c r="J162" s="4"/>
      <c r="K162" s="4"/>
      <c r="L162" s="4"/>
      <c r="M162" s="4"/>
      <c r="N162" s="4"/>
      <c r="O162" s="5"/>
      <c r="P162" s="5"/>
      <c r="Q162" s="5"/>
      <c r="R162" s="5"/>
      <c r="S162" s="5"/>
      <c r="T162" s="5"/>
      <c r="U162" s="5"/>
      <c r="V162" s="4"/>
    </row>
    <row r="163" spans="1:22" x14ac:dyDescent="0.25">
      <c r="A163" s="115"/>
      <c r="B163" s="4"/>
      <c r="C163" s="4"/>
      <c r="D163" s="4"/>
      <c r="E163" s="4"/>
      <c r="F163" s="4"/>
      <c r="G163" s="4"/>
      <c r="H163" s="4"/>
      <c r="I163" s="4"/>
      <c r="J163" s="4"/>
      <c r="K163" s="4"/>
      <c r="L163" s="4"/>
      <c r="M163" s="4"/>
      <c r="N163" s="4"/>
      <c r="O163" s="5"/>
      <c r="P163" s="5"/>
      <c r="Q163" s="5"/>
      <c r="R163" s="5"/>
      <c r="S163" s="5"/>
      <c r="T163" s="5"/>
      <c r="U163" s="5"/>
      <c r="V163" s="4"/>
    </row>
    <row r="164" spans="1:22" x14ac:dyDescent="0.25">
      <c r="A164" s="118"/>
      <c r="B164" s="18"/>
      <c r="C164" s="18"/>
      <c r="D164" s="18"/>
      <c r="E164" s="18"/>
      <c r="F164" s="18"/>
      <c r="G164" s="18"/>
      <c r="H164" s="18"/>
      <c r="I164" s="18"/>
      <c r="J164" s="18"/>
      <c r="K164" s="18"/>
      <c r="L164" s="18"/>
      <c r="M164" s="18"/>
      <c r="N164" s="18"/>
      <c r="O164" s="15"/>
      <c r="P164" s="15"/>
      <c r="Q164" s="15"/>
      <c r="R164" s="15"/>
      <c r="S164" s="15"/>
      <c r="T164" s="15"/>
      <c r="U164" s="15"/>
      <c r="V164" s="4"/>
    </row>
    <row r="165" spans="1:22" x14ac:dyDescent="0.25">
      <c r="A165" s="118"/>
      <c r="B165" s="18"/>
      <c r="C165" s="18"/>
      <c r="D165" s="18"/>
      <c r="E165" s="18"/>
      <c r="F165" s="18"/>
      <c r="G165" s="18"/>
      <c r="H165" s="18"/>
      <c r="I165" s="18"/>
      <c r="J165" s="18"/>
      <c r="K165" s="18"/>
      <c r="L165" s="18"/>
      <c r="M165" s="18"/>
      <c r="N165" s="18"/>
      <c r="O165" s="15"/>
      <c r="P165" s="15"/>
      <c r="Q165" s="15"/>
      <c r="R165" s="15"/>
      <c r="S165" s="15"/>
      <c r="T165" s="15"/>
      <c r="U165" s="15"/>
      <c r="V165" s="4"/>
    </row>
    <row r="166" spans="1:22" x14ac:dyDescent="0.25">
      <c r="A166" s="115"/>
      <c r="B166" s="4"/>
      <c r="C166" s="4"/>
      <c r="D166" s="4"/>
      <c r="E166" s="4"/>
      <c r="F166" s="4"/>
      <c r="G166" s="4"/>
      <c r="H166" s="4"/>
      <c r="I166" s="4"/>
      <c r="J166" s="4"/>
      <c r="K166" s="4"/>
      <c r="L166" s="4"/>
      <c r="M166" s="4"/>
      <c r="N166" s="4"/>
      <c r="O166" s="5"/>
      <c r="P166" s="5"/>
      <c r="Q166" s="5"/>
      <c r="R166" s="5"/>
      <c r="S166" s="5"/>
      <c r="T166" s="5"/>
      <c r="U166" s="5"/>
      <c r="V166" s="4"/>
    </row>
    <row r="167" spans="1:22" x14ac:dyDescent="0.25">
      <c r="A167" s="115"/>
      <c r="B167" s="4"/>
      <c r="C167" s="4"/>
      <c r="D167" s="4"/>
      <c r="E167" s="4"/>
      <c r="F167" s="4"/>
      <c r="G167" s="4"/>
      <c r="H167" s="4"/>
      <c r="I167" s="4"/>
      <c r="J167" s="4"/>
      <c r="K167" s="4"/>
      <c r="L167" s="4"/>
      <c r="M167" s="4"/>
      <c r="N167" s="4"/>
      <c r="O167" s="5"/>
      <c r="P167" s="5"/>
      <c r="Q167" s="5"/>
      <c r="R167" s="5"/>
      <c r="S167" s="5"/>
      <c r="T167" s="5"/>
      <c r="U167" s="5"/>
      <c r="V167" s="4"/>
    </row>
    <row r="168" spans="1:22" x14ac:dyDescent="0.25">
      <c r="A168" s="115"/>
      <c r="B168" s="4"/>
      <c r="C168" s="4"/>
      <c r="D168" s="4"/>
      <c r="E168" s="4"/>
      <c r="F168" s="4"/>
      <c r="G168" s="4"/>
      <c r="H168" s="4"/>
      <c r="I168" s="4"/>
      <c r="J168" s="4"/>
      <c r="K168" s="4"/>
      <c r="L168" s="4"/>
      <c r="M168" s="4"/>
      <c r="N168" s="4"/>
      <c r="O168" s="5"/>
      <c r="P168" s="5"/>
      <c r="Q168" s="5"/>
      <c r="R168" s="5"/>
      <c r="S168" s="5"/>
      <c r="T168" s="5"/>
      <c r="U168" s="5"/>
      <c r="V168" s="4"/>
    </row>
    <row r="169" spans="1:22" x14ac:dyDescent="0.25">
      <c r="A169" s="118"/>
      <c r="B169" s="18"/>
      <c r="C169" s="18"/>
      <c r="D169" s="18"/>
      <c r="E169" s="18"/>
      <c r="F169" s="18"/>
      <c r="G169" s="18"/>
      <c r="H169" s="18"/>
      <c r="I169" s="18"/>
      <c r="J169" s="18"/>
      <c r="K169" s="18"/>
      <c r="L169" s="18"/>
      <c r="M169" s="18"/>
      <c r="N169" s="18"/>
      <c r="O169" s="15"/>
      <c r="P169" s="15"/>
      <c r="Q169" s="15"/>
      <c r="R169" s="15"/>
      <c r="S169" s="15"/>
      <c r="T169" s="15"/>
      <c r="U169" s="15"/>
      <c r="V169" s="4"/>
    </row>
    <row r="170" spans="1:22" x14ac:dyDescent="0.25">
      <c r="A170" s="118"/>
      <c r="B170" s="18"/>
      <c r="C170" s="18"/>
      <c r="D170" s="18"/>
      <c r="E170" s="18"/>
      <c r="F170" s="18"/>
      <c r="G170" s="18"/>
      <c r="H170" s="18"/>
      <c r="I170" s="18"/>
      <c r="J170" s="18"/>
      <c r="K170" s="18"/>
      <c r="L170" s="18"/>
      <c r="M170" s="18"/>
      <c r="N170" s="18"/>
      <c r="O170" s="15"/>
      <c r="P170" s="15"/>
      <c r="Q170" s="15"/>
      <c r="R170" s="15"/>
      <c r="S170" s="15"/>
      <c r="T170" s="15"/>
      <c r="U170" s="15"/>
      <c r="V170" s="4"/>
    </row>
    <row r="171" spans="1:22" x14ac:dyDescent="0.25">
      <c r="A171" s="115"/>
      <c r="B171" s="4"/>
      <c r="C171" s="4"/>
      <c r="D171" s="4"/>
      <c r="E171" s="4"/>
      <c r="F171" s="4"/>
      <c r="G171" s="4"/>
      <c r="H171" s="4"/>
      <c r="I171" s="4"/>
      <c r="J171" s="4"/>
      <c r="K171" s="4"/>
      <c r="L171" s="4"/>
      <c r="M171" s="4"/>
      <c r="N171" s="4"/>
      <c r="O171" s="5"/>
      <c r="P171" s="5"/>
      <c r="Q171" s="5"/>
      <c r="R171" s="5"/>
      <c r="S171" s="5"/>
      <c r="T171" s="5"/>
      <c r="U171" s="5"/>
      <c r="V171" s="4"/>
    </row>
    <row r="172" spans="1:22" x14ac:dyDescent="0.25">
      <c r="A172" s="115"/>
      <c r="B172" s="4"/>
      <c r="C172" s="4"/>
      <c r="D172" s="4"/>
      <c r="E172" s="4"/>
      <c r="F172" s="4"/>
      <c r="G172" s="4"/>
      <c r="H172" s="4"/>
      <c r="I172" s="4"/>
      <c r="J172" s="4"/>
      <c r="K172" s="4"/>
      <c r="L172" s="4"/>
      <c r="M172" s="4"/>
      <c r="N172" s="4"/>
      <c r="O172" s="5"/>
      <c r="P172" s="5"/>
      <c r="Q172" s="5"/>
      <c r="R172" s="5"/>
      <c r="S172" s="5"/>
      <c r="T172" s="5"/>
      <c r="U172" s="5"/>
      <c r="V172" s="4"/>
    </row>
    <row r="173" spans="1:22" x14ac:dyDescent="0.25">
      <c r="A173" s="115"/>
      <c r="B173" s="4"/>
      <c r="C173" s="4"/>
      <c r="D173" s="4"/>
      <c r="E173" s="4"/>
      <c r="F173" s="4"/>
      <c r="G173" s="4"/>
      <c r="H173" s="4"/>
      <c r="I173" s="4"/>
      <c r="J173" s="4"/>
      <c r="K173" s="4"/>
      <c r="L173" s="4"/>
      <c r="M173" s="4"/>
      <c r="N173" s="4"/>
      <c r="O173" s="5"/>
      <c r="P173" s="5"/>
      <c r="Q173" s="5"/>
      <c r="R173" s="5"/>
      <c r="S173" s="5"/>
      <c r="T173" s="5"/>
      <c r="U173" s="5"/>
      <c r="V173" s="4"/>
    </row>
    <row r="174" spans="1:22" x14ac:dyDescent="0.25">
      <c r="A174" s="118"/>
      <c r="B174" s="18"/>
      <c r="C174" s="18"/>
      <c r="D174" s="18"/>
      <c r="E174" s="18"/>
      <c r="F174" s="18"/>
      <c r="G174" s="18"/>
      <c r="H174" s="18"/>
      <c r="I174" s="18"/>
      <c r="J174" s="18"/>
      <c r="K174" s="18"/>
      <c r="L174" s="18"/>
      <c r="M174" s="18"/>
      <c r="N174" s="18"/>
      <c r="O174" s="15"/>
      <c r="P174" s="15"/>
      <c r="Q174" s="15"/>
      <c r="R174" s="15"/>
      <c r="S174" s="15"/>
      <c r="T174" s="15"/>
      <c r="U174" s="15"/>
      <c r="V174" s="4"/>
    </row>
    <row r="175" spans="1:22" x14ac:dyDescent="0.25">
      <c r="A175" s="118"/>
      <c r="B175" s="18"/>
      <c r="C175" s="18"/>
      <c r="D175" s="18"/>
      <c r="E175" s="18"/>
      <c r="F175" s="18"/>
      <c r="G175" s="18"/>
      <c r="H175" s="18"/>
      <c r="I175" s="18"/>
      <c r="J175" s="18"/>
      <c r="K175" s="18"/>
      <c r="L175" s="18"/>
      <c r="M175" s="18"/>
      <c r="N175" s="18"/>
      <c r="O175" s="15"/>
      <c r="P175" s="15"/>
      <c r="Q175" s="15"/>
      <c r="R175" s="15"/>
      <c r="S175" s="15"/>
      <c r="T175" s="15"/>
      <c r="U175" s="15"/>
      <c r="V175" s="4"/>
    </row>
    <row r="176" spans="1:22" x14ac:dyDescent="0.25">
      <c r="A176" s="115"/>
      <c r="B176" s="4"/>
      <c r="C176" s="4"/>
      <c r="D176" s="4"/>
      <c r="E176" s="4"/>
      <c r="F176" s="4"/>
      <c r="G176" s="4"/>
      <c r="H176" s="4"/>
      <c r="I176" s="4"/>
      <c r="J176" s="4"/>
      <c r="K176" s="4"/>
      <c r="L176" s="4"/>
      <c r="M176" s="4"/>
      <c r="N176" s="4"/>
      <c r="O176" s="5"/>
      <c r="P176" s="5"/>
      <c r="Q176" s="5"/>
      <c r="R176" s="5"/>
      <c r="S176" s="5"/>
      <c r="T176" s="5"/>
      <c r="U176" s="5"/>
      <c r="V176" s="4"/>
    </row>
    <row r="177" spans="1:22" x14ac:dyDescent="0.25">
      <c r="A177" s="115"/>
      <c r="B177" s="4"/>
      <c r="C177" s="4"/>
      <c r="D177" s="4"/>
      <c r="E177" s="4"/>
      <c r="F177" s="4"/>
      <c r="G177" s="4"/>
      <c r="H177" s="4"/>
      <c r="I177" s="4"/>
      <c r="J177" s="4"/>
      <c r="K177" s="4"/>
      <c r="L177" s="4"/>
      <c r="M177" s="4"/>
      <c r="N177" s="4"/>
      <c r="O177" s="5"/>
      <c r="P177" s="5"/>
      <c r="Q177" s="5"/>
      <c r="R177" s="5"/>
      <c r="S177" s="5"/>
      <c r="T177" s="5"/>
      <c r="U177" s="5"/>
      <c r="V177" s="4"/>
    </row>
    <row r="178" spans="1:22" x14ac:dyDescent="0.25">
      <c r="A178" s="115"/>
      <c r="B178" s="4"/>
      <c r="C178" s="4"/>
      <c r="D178" s="4"/>
      <c r="E178" s="4"/>
      <c r="F178" s="4"/>
      <c r="G178" s="4"/>
      <c r="H178" s="4"/>
      <c r="I178" s="4"/>
      <c r="J178" s="4"/>
      <c r="K178" s="4"/>
      <c r="L178" s="4"/>
      <c r="M178" s="4"/>
      <c r="N178" s="4"/>
      <c r="O178" s="5"/>
      <c r="P178" s="5"/>
      <c r="Q178" s="5"/>
      <c r="R178" s="5"/>
      <c r="S178" s="5"/>
      <c r="T178" s="5"/>
      <c r="U178" s="5"/>
      <c r="V178" s="4"/>
    </row>
    <row r="179" spans="1:22" x14ac:dyDescent="0.25">
      <c r="A179" s="118"/>
      <c r="B179" s="18"/>
      <c r="C179" s="18"/>
      <c r="D179" s="18"/>
      <c r="E179" s="18"/>
      <c r="F179" s="18"/>
      <c r="G179" s="18"/>
      <c r="H179" s="18"/>
      <c r="I179" s="18"/>
      <c r="J179" s="18"/>
      <c r="K179" s="18"/>
      <c r="L179" s="18"/>
      <c r="M179" s="18"/>
      <c r="N179" s="18"/>
      <c r="O179" s="15"/>
      <c r="P179" s="15"/>
      <c r="Q179" s="15"/>
      <c r="R179" s="15"/>
      <c r="S179" s="15"/>
      <c r="T179" s="15"/>
      <c r="U179" s="15"/>
      <c r="V179" s="4"/>
    </row>
    <row r="180" spans="1:22" x14ac:dyDescent="0.25">
      <c r="A180" s="118"/>
      <c r="B180" s="18"/>
      <c r="C180" s="18"/>
      <c r="D180" s="18"/>
      <c r="E180" s="18"/>
      <c r="F180" s="18"/>
      <c r="G180" s="18"/>
      <c r="H180" s="18"/>
      <c r="I180" s="18"/>
      <c r="J180" s="18"/>
      <c r="K180" s="18"/>
      <c r="L180" s="18"/>
      <c r="M180" s="18"/>
      <c r="N180" s="18"/>
      <c r="O180" s="15"/>
      <c r="P180" s="15"/>
      <c r="Q180" s="15"/>
      <c r="R180" s="15"/>
      <c r="S180" s="15"/>
      <c r="T180" s="15"/>
      <c r="U180" s="15"/>
      <c r="V180" s="4"/>
    </row>
    <row r="181" spans="1:22" x14ac:dyDescent="0.25">
      <c r="A181" s="115"/>
      <c r="B181" s="4"/>
      <c r="C181" s="4"/>
      <c r="D181" s="4"/>
      <c r="E181" s="4"/>
      <c r="F181" s="4"/>
      <c r="G181" s="4"/>
      <c r="H181" s="4"/>
      <c r="I181" s="4"/>
      <c r="J181" s="4"/>
      <c r="K181" s="4"/>
      <c r="L181" s="4"/>
      <c r="M181" s="4"/>
      <c r="N181" s="4"/>
      <c r="O181" s="5"/>
      <c r="P181" s="5"/>
      <c r="Q181" s="5"/>
      <c r="R181" s="5"/>
      <c r="S181" s="5"/>
      <c r="T181" s="5"/>
      <c r="U181" s="5"/>
      <c r="V181" s="4"/>
    </row>
    <row r="182" spans="1:22" x14ac:dyDescent="0.25">
      <c r="A182" s="115"/>
      <c r="B182" s="4"/>
      <c r="C182" s="4"/>
      <c r="D182" s="4"/>
      <c r="E182" s="4"/>
      <c r="F182" s="4"/>
      <c r="G182" s="4"/>
      <c r="H182" s="4"/>
      <c r="I182" s="4"/>
      <c r="J182" s="4"/>
      <c r="K182" s="4"/>
      <c r="L182" s="4"/>
      <c r="M182" s="4"/>
      <c r="N182" s="4"/>
      <c r="O182" s="5"/>
      <c r="P182" s="5"/>
      <c r="Q182" s="5"/>
      <c r="R182" s="5"/>
      <c r="S182" s="5"/>
      <c r="T182" s="5"/>
      <c r="U182" s="5"/>
      <c r="V182" s="4"/>
    </row>
    <row r="183" spans="1:22" x14ac:dyDescent="0.25">
      <c r="A183" s="115"/>
      <c r="B183" s="4"/>
      <c r="C183" s="4"/>
      <c r="D183" s="4"/>
      <c r="E183" s="4"/>
      <c r="F183" s="4"/>
      <c r="G183" s="4"/>
      <c r="H183" s="4"/>
      <c r="I183" s="4"/>
      <c r="J183" s="4"/>
      <c r="K183" s="4"/>
      <c r="L183" s="4"/>
      <c r="M183" s="4"/>
      <c r="N183" s="4"/>
      <c r="O183" s="5"/>
      <c r="P183" s="5"/>
      <c r="Q183" s="5"/>
      <c r="R183" s="5"/>
      <c r="S183" s="5"/>
      <c r="T183" s="5"/>
      <c r="U183" s="5"/>
      <c r="V183" s="4"/>
    </row>
    <row r="184" spans="1:22" x14ac:dyDescent="0.25">
      <c r="A184" s="118"/>
      <c r="B184" s="18"/>
      <c r="C184" s="18"/>
      <c r="D184" s="18"/>
      <c r="E184" s="18"/>
      <c r="F184" s="18"/>
      <c r="G184" s="18"/>
      <c r="H184" s="18"/>
      <c r="I184" s="18"/>
      <c r="J184" s="18"/>
      <c r="K184" s="18"/>
      <c r="L184" s="18"/>
      <c r="M184" s="18"/>
      <c r="N184" s="18"/>
      <c r="O184" s="15"/>
      <c r="P184" s="15"/>
      <c r="Q184" s="15"/>
      <c r="R184" s="15"/>
      <c r="S184" s="15"/>
      <c r="T184" s="15"/>
      <c r="U184" s="15"/>
      <c r="V184" s="4"/>
    </row>
    <row r="185" spans="1:22" x14ac:dyDescent="0.25">
      <c r="A185" s="118"/>
      <c r="B185" s="18"/>
      <c r="C185" s="18"/>
      <c r="D185" s="18"/>
      <c r="E185" s="18"/>
      <c r="F185" s="18"/>
      <c r="G185" s="18"/>
      <c r="H185" s="18"/>
      <c r="I185" s="18"/>
      <c r="J185" s="18"/>
      <c r="K185" s="18"/>
      <c r="L185" s="18"/>
      <c r="M185" s="18"/>
      <c r="N185" s="18"/>
      <c r="O185" s="15"/>
      <c r="P185" s="15"/>
      <c r="Q185" s="15"/>
      <c r="R185" s="15"/>
      <c r="S185" s="15"/>
      <c r="T185" s="15"/>
      <c r="U185" s="15"/>
      <c r="V185" s="4"/>
    </row>
    <row r="186" spans="1:22" x14ac:dyDescent="0.25">
      <c r="A186" s="115"/>
      <c r="B186" s="4"/>
      <c r="C186" s="4"/>
      <c r="D186" s="4"/>
      <c r="E186" s="4"/>
      <c r="F186" s="4"/>
      <c r="G186" s="4"/>
      <c r="H186" s="4"/>
      <c r="I186" s="4"/>
      <c r="J186" s="4"/>
      <c r="K186" s="4"/>
      <c r="L186" s="4"/>
      <c r="M186" s="4"/>
      <c r="N186" s="4"/>
      <c r="O186" s="5"/>
      <c r="P186" s="5"/>
      <c r="Q186" s="5"/>
      <c r="R186" s="5"/>
      <c r="S186" s="5"/>
      <c r="T186" s="5"/>
      <c r="U186" s="5"/>
      <c r="V186" s="4"/>
    </row>
    <row r="187" spans="1:22" x14ac:dyDescent="0.25">
      <c r="A187" s="115"/>
      <c r="B187" s="4"/>
      <c r="C187" s="4"/>
      <c r="D187" s="4"/>
      <c r="E187" s="4"/>
      <c r="F187" s="4"/>
      <c r="G187" s="4"/>
      <c r="H187" s="4"/>
      <c r="I187" s="4"/>
      <c r="J187" s="4"/>
      <c r="K187" s="4"/>
      <c r="L187" s="4"/>
      <c r="M187" s="4"/>
      <c r="N187" s="4"/>
      <c r="O187" s="5"/>
      <c r="P187" s="5"/>
      <c r="Q187" s="5"/>
      <c r="R187" s="5"/>
      <c r="S187" s="5"/>
      <c r="T187" s="5"/>
      <c r="U187" s="5"/>
      <c r="V187" s="4"/>
    </row>
    <row r="188" spans="1:22" x14ac:dyDescent="0.25">
      <c r="A188" s="115"/>
      <c r="B188" s="4"/>
      <c r="C188" s="4"/>
      <c r="D188" s="4"/>
      <c r="E188" s="4"/>
      <c r="F188" s="4"/>
      <c r="G188" s="4"/>
      <c r="H188" s="4"/>
      <c r="I188" s="4"/>
      <c r="J188" s="4"/>
      <c r="K188" s="4"/>
      <c r="L188" s="4"/>
      <c r="M188" s="4"/>
      <c r="N188" s="4"/>
      <c r="O188" s="5"/>
      <c r="P188" s="5"/>
      <c r="Q188" s="5"/>
      <c r="R188" s="5"/>
      <c r="S188" s="5"/>
      <c r="T188" s="5"/>
      <c r="U188" s="5"/>
      <c r="V188" s="4"/>
    </row>
    <row r="189" spans="1:22" x14ac:dyDescent="0.25">
      <c r="A189" s="118"/>
      <c r="B189" s="18"/>
      <c r="C189" s="18"/>
      <c r="D189" s="18"/>
      <c r="E189" s="18"/>
      <c r="F189" s="18"/>
      <c r="G189" s="18"/>
      <c r="H189" s="18"/>
      <c r="I189" s="18"/>
      <c r="J189" s="18"/>
      <c r="K189" s="18"/>
      <c r="L189" s="18"/>
      <c r="M189" s="18"/>
      <c r="N189" s="18"/>
      <c r="O189" s="15"/>
      <c r="P189" s="15"/>
      <c r="Q189" s="15"/>
      <c r="R189" s="15"/>
      <c r="S189" s="15"/>
      <c r="T189" s="15"/>
      <c r="U189" s="15"/>
      <c r="V189" s="4"/>
    </row>
    <row r="190" spans="1:22" x14ac:dyDescent="0.25">
      <c r="A190" s="118"/>
      <c r="B190" s="18"/>
      <c r="C190" s="18"/>
      <c r="D190" s="18"/>
      <c r="E190" s="18"/>
      <c r="F190" s="18"/>
      <c r="G190" s="18"/>
      <c r="H190" s="18"/>
      <c r="I190" s="18"/>
      <c r="J190" s="18"/>
      <c r="K190" s="18"/>
      <c r="L190" s="18"/>
      <c r="M190" s="18"/>
      <c r="N190" s="18"/>
      <c r="O190" s="15"/>
      <c r="P190" s="15"/>
      <c r="Q190" s="15"/>
      <c r="R190" s="15"/>
      <c r="S190" s="15"/>
      <c r="T190" s="15"/>
      <c r="U190" s="15"/>
      <c r="V190" s="4"/>
    </row>
    <row r="191" spans="1:22" x14ac:dyDescent="0.25">
      <c r="A191" s="115"/>
      <c r="B191" s="4"/>
      <c r="C191" s="4"/>
      <c r="D191" s="4"/>
      <c r="E191" s="4"/>
      <c r="F191" s="4"/>
      <c r="G191" s="4"/>
      <c r="H191" s="4"/>
      <c r="I191" s="4"/>
      <c r="J191" s="4"/>
      <c r="K191" s="4"/>
      <c r="L191" s="4"/>
      <c r="M191" s="4"/>
      <c r="N191" s="4"/>
      <c r="O191" s="5"/>
      <c r="P191" s="5"/>
      <c r="Q191" s="5"/>
      <c r="R191" s="5"/>
      <c r="S191" s="5"/>
      <c r="T191" s="5"/>
      <c r="U191" s="5"/>
      <c r="V191" s="4"/>
    </row>
    <row r="192" spans="1:22" x14ac:dyDescent="0.25">
      <c r="A192" s="115"/>
      <c r="B192" s="4"/>
      <c r="C192" s="4"/>
      <c r="D192" s="4"/>
      <c r="E192" s="4"/>
      <c r="F192" s="4"/>
      <c r="G192" s="4"/>
      <c r="H192" s="4"/>
      <c r="I192" s="4"/>
      <c r="J192" s="4"/>
      <c r="K192" s="4"/>
      <c r="L192" s="4"/>
      <c r="M192" s="4"/>
      <c r="N192" s="4"/>
      <c r="O192" s="5"/>
      <c r="P192" s="5"/>
      <c r="Q192" s="5"/>
      <c r="R192" s="5"/>
      <c r="S192" s="5"/>
      <c r="T192" s="5"/>
      <c r="U192" s="5"/>
      <c r="V192" s="4"/>
    </row>
    <row r="193" spans="1:22" x14ac:dyDescent="0.25">
      <c r="A193" s="115"/>
      <c r="B193" s="4"/>
      <c r="C193" s="4"/>
      <c r="D193" s="4"/>
      <c r="E193" s="4"/>
      <c r="F193" s="4"/>
      <c r="G193" s="4"/>
      <c r="H193" s="4"/>
      <c r="I193" s="4"/>
      <c r="J193" s="4"/>
      <c r="K193" s="4"/>
      <c r="L193" s="4"/>
      <c r="M193" s="4"/>
      <c r="N193" s="4"/>
      <c r="O193" s="5"/>
      <c r="P193" s="5"/>
      <c r="Q193" s="5"/>
      <c r="R193" s="5"/>
      <c r="S193" s="5"/>
      <c r="T193" s="5"/>
      <c r="U193" s="5"/>
      <c r="V193" s="4"/>
    </row>
    <row r="194" spans="1:22" x14ac:dyDescent="0.25">
      <c r="A194" s="118"/>
      <c r="B194" s="18"/>
      <c r="C194" s="18"/>
      <c r="D194" s="18"/>
      <c r="E194" s="18"/>
      <c r="F194" s="18"/>
      <c r="G194" s="18"/>
      <c r="H194" s="18"/>
      <c r="I194" s="18"/>
      <c r="J194" s="18"/>
      <c r="K194" s="18"/>
      <c r="L194" s="18"/>
      <c r="M194" s="18"/>
      <c r="N194" s="18"/>
      <c r="O194" s="15"/>
      <c r="P194" s="15"/>
      <c r="Q194" s="15"/>
      <c r="R194" s="15"/>
      <c r="S194" s="15"/>
      <c r="T194" s="15"/>
      <c r="U194" s="15"/>
      <c r="V194" s="4"/>
    </row>
    <row r="195" spans="1:22" x14ac:dyDescent="0.25">
      <c r="A195" s="118"/>
      <c r="B195" s="18"/>
      <c r="C195" s="18"/>
      <c r="D195" s="18"/>
      <c r="E195" s="18"/>
      <c r="F195" s="18"/>
      <c r="G195" s="18"/>
      <c r="H195" s="18"/>
      <c r="I195" s="18"/>
      <c r="J195" s="18"/>
      <c r="K195" s="18"/>
      <c r="L195" s="18"/>
      <c r="M195" s="18"/>
      <c r="N195" s="18"/>
      <c r="O195" s="15"/>
      <c r="P195" s="15"/>
      <c r="Q195" s="15"/>
      <c r="R195" s="15"/>
      <c r="S195" s="15"/>
      <c r="T195" s="15"/>
      <c r="U195" s="15"/>
      <c r="V195" s="4"/>
    </row>
    <row r="196" spans="1:22" x14ac:dyDescent="0.25">
      <c r="A196" s="115"/>
      <c r="B196" s="4"/>
      <c r="C196" s="4"/>
      <c r="D196" s="4"/>
      <c r="E196" s="4"/>
      <c r="F196" s="4"/>
      <c r="G196" s="4"/>
      <c r="H196" s="4"/>
      <c r="I196" s="4"/>
      <c r="J196" s="4"/>
      <c r="K196" s="4"/>
      <c r="L196" s="4"/>
      <c r="M196" s="4"/>
      <c r="N196" s="4"/>
      <c r="O196" s="5"/>
      <c r="P196" s="5"/>
      <c r="Q196" s="5"/>
      <c r="R196" s="5"/>
      <c r="S196" s="5"/>
      <c r="T196" s="5"/>
      <c r="U196" s="5"/>
      <c r="V196" s="4"/>
    </row>
    <row r="197" spans="1:22" x14ac:dyDescent="0.25">
      <c r="A197" s="115"/>
      <c r="B197" s="4"/>
      <c r="C197" s="4"/>
      <c r="D197" s="4"/>
      <c r="E197" s="4"/>
      <c r="F197" s="4"/>
      <c r="G197" s="4"/>
      <c r="H197" s="4"/>
      <c r="I197" s="4"/>
      <c r="J197" s="4"/>
      <c r="K197" s="4"/>
      <c r="L197" s="4"/>
      <c r="M197" s="4"/>
      <c r="N197" s="4"/>
      <c r="O197" s="5"/>
      <c r="P197" s="5"/>
      <c r="Q197" s="5"/>
      <c r="R197" s="5"/>
      <c r="S197" s="5"/>
      <c r="T197" s="5"/>
      <c r="U197" s="5"/>
      <c r="V197" s="4"/>
    </row>
    <row r="198" spans="1:22" x14ac:dyDescent="0.25">
      <c r="A198" s="115"/>
      <c r="B198" s="4"/>
      <c r="C198" s="4"/>
      <c r="D198" s="4"/>
      <c r="E198" s="4"/>
      <c r="F198" s="4"/>
      <c r="G198" s="4"/>
      <c r="H198" s="4"/>
      <c r="I198" s="4"/>
      <c r="J198" s="4"/>
      <c r="K198" s="4"/>
      <c r="L198" s="4"/>
      <c r="M198" s="4"/>
      <c r="N198" s="4"/>
      <c r="O198" s="5"/>
      <c r="P198" s="5"/>
      <c r="Q198" s="5"/>
      <c r="R198" s="5"/>
      <c r="S198" s="5"/>
      <c r="T198" s="5"/>
      <c r="U198" s="5"/>
      <c r="V198" s="4"/>
    </row>
    <row r="199" spans="1:22" x14ac:dyDescent="0.25">
      <c r="A199" s="118"/>
      <c r="B199" s="18"/>
      <c r="C199" s="18"/>
      <c r="D199" s="18"/>
      <c r="E199" s="18"/>
      <c r="F199" s="18"/>
      <c r="G199" s="18"/>
      <c r="H199" s="18"/>
      <c r="I199" s="18"/>
      <c r="J199" s="18"/>
      <c r="K199" s="18"/>
      <c r="L199" s="18"/>
      <c r="M199" s="18"/>
      <c r="N199" s="18"/>
      <c r="O199" s="15"/>
      <c r="P199" s="15"/>
      <c r="Q199" s="15"/>
      <c r="R199" s="15"/>
      <c r="S199" s="15"/>
      <c r="T199" s="15"/>
      <c r="U199" s="15"/>
      <c r="V199" s="4"/>
    </row>
    <row r="200" spans="1:22" x14ac:dyDescent="0.25">
      <c r="A200" s="118"/>
      <c r="B200" s="18"/>
      <c r="C200" s="18"/>
      <c r="D200" s="18"/>
      <c r="E200" s="18"/>
      <c r="F200" s="18"/>
      <c r="G200" s="18"/>
      <c r="H200" s="18"/>
      <c r="I200" s="18"/>
      <c r="J200" s="18"/>
      <c r="K200" s="18"/>
      <c r="L200" s="18"/>
      <c r="M200" s="18"/>
      <c r="N200" s="18"/>
      <c r="O200" s="15"/>
      <c r="P200" s="15"/>
      <c r="Q200" s="15"/>
      <c r="R200" s="15"/>
      <c r="S200" s="15"/>
      <c r="T200" s="15"/>
      <c r="U200" s="15"/>
      <c r="V200" s="4"/>
    </row>
    <row r="201" spans="1:22" x14ac:dyDescent="0.25">
      <c r="A201" s="115"/>
      <c r="B201" s="4"/>
      <c r="C201" s="4"/>
      <c r="D201" s="4"/>
      <c r="E201" s="4"/>
      <c r="F201" s="4"/>
      <c r="G201" s="4"/>
      <c r="H201" s="4"/>
      <c r="I201" s="4"/>
      <c r="J201" s="4"/>
      <c r="K201" s="4"/>
      <c r="L201" s="4"/>
      <c r="M201" s="4"/>
      <c r="N201" s="4"/>
      <c r="O201" s="5"/>
      <c r="P201" s="5"/>
      <c r="Q201" s="5"/>
      <c r="R201" s="5"/>
      <c r="S201" s="5"/>
      <c r="T201" s="5"/>
      <c r="U201" s="5"/>
      <c r="V201" s="4"/>
    </row>
    <row r="202" spans="1:22" x14ac:dyDescent="0.25">
      <c r="A202" s="115"/>
      <c r="B202" s="4"/>
      <c r="C202" s="4"/>
      <c r="D202" s="4"/>
      <c r="E202" s="4"/>
      <c r="F202" s="4"/>
      <c r="G202" s="4"/>
      <c r="H202" s="4"/>
      <c r="I202" s="4"/>
      <c r="J202" s="4"/>
      <c r="K202" s="4"/>
      <c r="L202" s="4"/>
      <c r="M202" s="4"/>
      <c r="N202" s="4"/>
      <c r="O202" s="5"/>
      <c r="P202" s="5"/>
      <c r="Q202" s="5"/>
      <c r="R202" s="5"/>
      <c r="S202" s="5"/>
      <c r="T202" s="5"/>
      <c r="U202" s="5"/>
      <c r="V202" s="4"/>
    </row>
    <row r="203" spans="1:22" x14ac:dyDescent="0.25">
      <c r="A203" s="115"/>
      <c r="B203" s="4"/>
      <c r="C203" s="4"/>
      <c r="D203" s="4"/>
      <c r="E203" s="4"/>
      <c r="F203" s="4"/>
      <c r="G203" s="4"/>
      <c r="H203" s="4"/>
      <c r="I203" s="4"/>
      <c r="J203" s="4"/>
      <c r="K203" s="4"/>
      <c r="L203" s="4"/>
      <c r="M203" s="4"/>
      <c r="N203" s="4"/>
      <c r="O203" s="5"/>
      <c r="P203" s="5"/>
      <c r="Q203" s="5"/>
      <c r="R203" s="5"/>
      <c r="S203" s="5"/>
      <c r="T203" s="5"/>
      <c r="U203" s="5"/>
      <c r="V203" s="4"/>
    </row>
    <row r="204" spans="1:22" x14ac:dyDescent="0.25">
      <c r="A204" s="118"/>
      <c r="B204" s="18"/>
      <c r="C204" s="18"/>
      <c r="D204" s="18"/>
      <c r="E204" s="18"/>
      <c r="F204" s="18"/>
      <c r="G204" s="18"/>
      <c r="H204" s="18"/>
      <c r="I204" s="18"/>
      <c r="J204" s="18"/>
      <c r="K204" s="18"/>
      <c r="L204" s="18"/>
      <c r="M204" s="18"/>
      <c r="N204" s="18"/>
      <c r="O204" s="15"/>
      <c r="P204" s="15"/>
      <c r="Q204" s="15"/>
      <c r="R204" s="15"/>
      <c r="S204" s="15"/>
      <c r="T204" s="15"/>
      <c r="U204" s="15"/>
      <c r="V204" s="4"/>
    </row>
    <row r="205" spans="1:22" x14ac:dyDescent="0.25">
      <c r="A205" s="118"/>
      <c r="B205" s="18"/>
      <c r="C205" s="18"/>
      <c r="D205" s="18"/>
      <c r="E205" s="18"/>
      <c r="F205" s="18"/>
      <c r="G205" s="18"/>
      <c r="H205" s="18"/>
      <c r="I205" s="18"/>
      <c r="J205" s="18"/>
      <c r="K205" s="18"/>
      <c r="L205" s="18"/>
      <c r="M205" s="18"/>
      <c r="N205" s="18"/>
      <c r="O205" s="15"/>
      <c r="P205" s="15"/>
      <c r="Q205" s="15"/>
      <c r="R205" s="15"/>
      <c r="S205" s="15"/>
      <c r="T205" s="15"/>
      <c r="U205" s="15"/>
      <c r="V205" s="4"/>
    </row>
    <row r="206" spans="1:22" x14ac:dyDescent="0.25">
      <c r="A206" s="115"/>
      <c r="B206" s="4"/>
      <c r="C206" s="4"/>
      <c r="D206" s="4"/>
      <c r="E206" s="4"/>
      <c r="F206" s="4"/>
      <c r="G206" s="4"/>
      <c r="H206" s="4"/>
      <c r="I206" s="4"/>
      <c r="J206" s="4"/>
      <c r="K206" s="4"/>
      <c r="L206" s="4"/>
      <c r="M206" s="4"/>
      <c r="N206" s="4"/>
      <c r="O206" s="5"/>
      <c r="P206" s="5"/>
      <c r="Q206" s="5"/>
      <c r="R206" s="5"/>
      <c r="S206" s="5"/>
      <c r="T206" s="5"/>
      <c r="U206" s="5"/>
      <c r="V206" s="4"/>
    </row>
    <row r="207" spans="1:22" x14ac:dyDescent="0.25">
      <c r="A207" s="115"/>
      <c r="B207" s="4"/>
      <c r="C207" s="4"/>
      <c r="D207" s="4"/>
      <c r="E207" s="4"/>
      <c r="F207" s="4"/>
      <c r="G207" s="4"/>
      <c r="H207" s="4"/>
      <c r="I207" s="4"/>
      <c r="J207" s="4"/>
      <c r="K207" s="4"/>
      <c r="L207" s="4"/>
      <c r="M207" s="4"/>
      <c r="N207" s="4"/>
      <c r="O207" s="5"/>
      <c r="P207" s="5"/>
      <c r="Q207" s="5"/>
      <c r="R207" s="5"/>
      <c r="S207" s="5"/>
      <c r="T207" s="5"/>
      <c r="U207" s="5"/>
      <c r="V207" s="4"/>
    </row>
    <row r="208" spans="1:22" x14ac:dyDescent="0.25">
      <c r="A208" s="115"/>
      <c r="B208" s="4"/>
      <c r="C208" s="4"/>
      <c r="D208" s="4"/>
      <c r="E208" s="4"/>
      <c r="F208" s="4"/>
      <c r="G208" s="4"/>
      <c r="H208" s="4"/>
      <c r="I208" s="4"/>
      <c r="J208" s="4"/>
      <c r="K208" s="4"/>
      <c r="L208" s="4"/>
      <c r="M208" s="4"/>
      <c r="N208" s="4"/>
      <c r="O208" s="5"/>
      <c r="P208" s="5"/>
      <c r="Q208" s="5"/>
      <c r="R208" s="5"/>
      <c r="S208" s="5"/>
      <c r="T208" s="5"/>
      <c r="U208" s="5"/>
      <c r="V208" s="4"/>
    </row>
    <row r="209" spans="1:22" x14ac:dyDescent="0.25">
      <c r="A209" s="118"/>
      <c r="B209" s="18"/>
      <c r="C209" s="18"/>
      <c r="D209" s="18"/>
      <c r="E209" s="18"/>
      <c r="F209" s="18"/>
      <c r="G209" s="18"/>
      <c r="H209" s="18"/>
      <c r="I209" s="18"/>
      <c r="J209" s="18"/>
      <c r="K209" s="18"/>
      <c r="L209" s="18"/>
      <c r="M209" s="18"/>
      <c r="N209" s="18"/>
      <c r="O209" s="15"/>
      <c r="P209" s="15"/>
      <c r="Q209" s="15"/>
      <c r="R209" s="15"/>
      <c r="S209" s="15"/>
      <c r="T209" s="15"/>
      <c r="U209" s="15"/>
      <c r="V209" s="4"/>
    </row>
    <row r="210" spans="1:22" x14ac:dyDescent="0.25">
      <c r="A210" s="118"/>
      <c r="B210" s="18"/>
      <c r="C210" s="18"/>
      <c r="D210" s="18"/>
      <c r="E210" s="18"/>
      <c r="F210" s="18"/>
      <c r="G210" s="18"/>
      <c r="H210" s="18"/>
      <c r="I210" s="18"/>
      <c r="J210" s="18"/>
      <c r="K210" s="18"/>
      <c r="L210" s="18"/>
      <c r="M210" s="18"/>
      <c r="N210" s="18"/>
      <c r="O210" s="15"/>
      <c r="P210" s="15"/>
      <c r="Q210" s="15"/>
      <c r="R210" s="15"/>
      <c r="S210" s="15"/>
      <c r="T210" s="15"/>
      <c r="U210" s="15"/>
      <c r="V210" s="4"/>
    </row>
    <row r="211" spans="1:22" x14ac:dyDescent="0.25">
      <c r="A211" s="115"/>
      <c r="B211" s="4"/>
      <c r="C211" s="4"/>
      <c r="D211" s="4"/>
      <c r="E211" s="4"/>
      <c r="F211" s="4"/>
      <c r="G211" s="4"/>
      <c r="H211" s="4"/>
      <c r="I211" s="4"/>
      <c r="J211" s="4"/>
      <c r="K211" s="4"/>
      <c r="L211" s="4"/>
      <c r="M211" s="4"/>
      <c r="N211" s="4"/>
      <c r="O211" s="5"/>
      <c r="P211" s="5"/>
      <c r="Q211" s="5"/>
      <c r="R211" s="5"/>
      <c r="S211" s="5"/>
      <c r="T211" s="5"/>
      <c r="U211" s="5"/>
      <c r="V211" s="4"/>
    </row>
    <row r="212" spans="1:22" x14ac:dyDescent="0.25">
      <c r="A212" s="115"/>
      <c r="B212" s="4"/>
      <c r="C212" s="4"/>
      <c r="D212" s="4"/>
      <c r="E212" s="4"/>
      <c r="F212" s="4"/>
      <c r="G212" s="4"/>
      <c r="H212" s="4"/>
      <c r="I212" s="4"/>
      <c r="J212" s="4"/>
      <c r="K212" s="4"/>
      <c r="L212" s="4"/>
      <c r="M212" s="4"/>
      <c r="N212" s="4"/>
      <c r="O212" s="5"/>
      <c r="P212" s="5"/>
      <c r="Q212" s="5"/>
      <c r="R212" s="5"/>
      <c r="S212" s="5"/>
      <c r="T212" s="5"/>
      <c r="U212" s="5"/>
      <c r="V212" s="4"/>
    </row>
    <row r="213" spans="1:22" x14ac:dyDescent="0.25">
      <c r="A213" s="115"/>
      <c r="B213" s="4"/>
      <c r="C213" s="4"/>
      <c r="D213" s="4"/>
      <c r="E213" s="4"/>
      <c r="F213" s="4"/>
      <c r="G213" s="4"/>
      <c r="H213" s="4"/>
      <c r="I213" s="4"/>
      <c r="J213" s="4"/>
      <c r="K213" s="4"/>
      <c r="L213" s="4"/>
      <c r="M213" s="4"/>
      <c r="N213" s="4"/>
      <c r="O213" s="5"/>
      <c r="P213" s="5"/>
      <c r="Q213" s="5"/>
      <c r="R213" s="5"/>
      <c r="S213" s="5"/>
      <c r="T213" s="5"/>
      <c r="U213" s="5"/>
      <c r="V213" s="4"/>
    </row>
    <row r="214" spans="1:22" x14ac:dyDescent="0.25">
      <c r="A214" s="118"/>
      <c r="B214" s="18"/>
      <c r="C214" s="18"/>
      <c r="D214" s="18"/>
      <c r="E214" s="18"/>
      <c r="F214" s="18"/>
      <c r="G214" s="18"/>
      <c r="H214" s="18"/>
      <c r="I214" s="18"/>
      <c r="J214" s="18"/>
      <c r="K214" s="18"/>
      <c r="L214" s="18"/>
      <c r="M214" s="18"/>
      <c r="N214" s="18"/>
      <c r="O214" s="15"/>
      <c r="P214" s="15"/>
      <c r="Q214" s="15"/>
      <c r="R214" s="15"/>
      <c r="S214" s="15"/>
      <c r="T214" s="15"/>
      <c r="U214" s="15"/>
      <c r="V214" s="4"/>
    </row>
    <row r="215" spans="1:22" x14ac:dyDescent="0.25">
      <c r="A215" s="118"/>
      <c r="B215" s="18"/>
      <c r="C215" s="18"/>
      <c r="D215" s="18"/>
      <c r="E215" s="18"/>
      <c r="F215" s="18"/>
      <c r="G215" s="18"/>
      <c r="H215" s="18"/>
      <c r="I215" s="18"/>
      <c r="J215" s="18"/>
      <c r="K215" s="18"/>
      <c r="L215" s="18"/>
      <c r="M215" s="18"/>
      <c r="N215" s="18"/>
      <c r="O215" s="15"/>
      <c r="P215" s="15"/>
      <c r="Q215" s="15"/>
      <c r="R215" s="15"/>
      <c r="S215" s="15"/>
      <c r="T215" s="15"/>
      <c r="U215" s="15"/>
      <c r="V215" s="4"/>
    </row>
    <row r="216" spans="1:22" x14ac:dyDescent="0.25">
      <c r="A216" s="115"/>
      <c r="B216" s="4"/>
      <c r="C216" s="4"/>
      <c r="D216" s="4"/>
      <c r="E216" s="4"/>
      <c r="F216" s="4"/>
      <c r="G216" s="4"/>
      <c r="H216" s="4"/>
      <c r="I216" s="4"/>
      <c r="J216" s="4"/>
      <c r="K216" s="4"/>
      <c r="L216" s="4"/>
      <c r="M216" s="4"/>
      <c r="N216" s="4"/>
      <c r="O216" s="5"/>
      <c r="P216" s="5"/>
      <c r="Q216" s="5"/>
      <c r="R216" s="5"/>
      <c r="S216" s="5"/>
      <c r="T216" s="5"/>
      <c r="U216" s="5"/>
      <c r="V216" s="4"/>
    </row>
    <row r="217" spans="1:22" x14ac:dyDescent="0.25">
      <c r="A217" s="115"/>
      <c r="B217" s="4"/>
      <c r="C217" s="4"/>
      <c r="D217" s="4"/>
      <c r="E217" s="4"/>
      <c r="F217" s="4"/>
      <c r="G217" s="4"/>
      <c r="H217" s="4"/>
      <c r="I217" s="4"/>
      <c r="J217" s="4"/>
      <c r="K217" s="4"/>
      <c r="L217" s="4"/>
      <c r="M217" s="4"/>
      <c r="N217" s="4"/>
      <c r="O217" s="5"/>
      <c r="P217" s="5"/>
      <c r="Q217" s="5"/>
      <c r="R217" s="5"/>
      <c r="S217" s="5"/>
      <c r="T217" s="5"/>
      <c r="U217" s="5"/>
      <c r="V217" s="4"/>
    </row>
    <row r="218" spans="1:22" x14ac:dyDescent="0.25">
      <c r="A218" s="115"/>
      <c r="B218" s="4"/>
      <c r="C218" s="4"/>
      <c r="D218" s="4"/>
      <c r="E218" s="4"/>
      <c r="F218" s="4"/>
      <c r="G218" s="4"/>
      <c r="H218" s="4"/>
      <c r="I218" s="4"/>
      <c r="J218" s="4"/>
      <c r="K218" s="4"/>
      <c r="L218" s="4"/>
      <c r="M218" s="4"/>
      <c r="N218" s="4"/>
      <c r="O218" s="5"/>
      <c r="P218" s="5"/>
      <c r="Q218" s="5"/>
      <c r="R218" s="5"/>
      <c r="S218" s="5"/>
      <c r="T218" s="5"/>
      <c r="U218" s="5"/>
      <c r="V218" s="4"/>
    </row>
    <row r="219" spans="1:22" x14ac:dyDescent="0.25">
      <c r="A219" s="118"/>
      <c r="B219" s="18"/>
      <c r="C219" s="18"/>
      <c r="D219" s="18"/>
      <c r="E219" s="18"/>
      <c r="F219" s="18"/>
      <c r="G219" s="18"/>
      <c r="H219" s="18"/>
      <c r="I219" s="18"/>
      <c r="J219" s="18"/>
      <c r="K219" s="18"/>
      <c r="L219" s="18"/>
      <c r="M219" s="18"/>
      <c r="N219" s="18"/>
      <c r="O219" s="15"/>
      <c r="P219" s="15"/>
      <c r="Q219" s="15"/>
      <c r="R219" s="15"/>
      <c r="S219" s="15"/>
      <c r="T219" s="15"/>
      <c r="U219" s="15"/>
      <c r="V219" s="4"/>
    </row>
    <row r="220" spans="1:22" x14ac:dyDescent="0.25">
      <c r="A220" s="118"/>
      <c r="B220" s="18"/>
      <c r="C220" s="18"/>
      <c r="D220" s="18"/>
      <c r="E220" s="18"/>
      <c r="F220" s="18"/>
      <c r="G220" s="18"/>
      <c r="H220" s="18"/>
      <c r="I220" s="18"/>
      <c r="J220" s="18"/>
      <c r="K220" s="18"/>
      <c r="L220" s="18"/>
      <c r="M220" s="18"/>
      <c r="N220" s="18"/>
      <c r="O220" s="15"/>
      <c r="P220" s="15"/>
      <c r="Q220" s="15"/>
      <c r="R220" s="15"/>
      <c r="S220" s="15"/>
      <c r="T220" s="15"/>
      <c r="U220" s="15"/>
      <c r="V220" s="4"/>
    </row>
    <row r="221" spans="1:22" x14ac:dyDescent="0.25">
      <c r="A221" s="115"/>
      <c r="B221" s="4"/>
      <c r="C221" s="4"/>
      <c r="D221" s="4"/>
      <c r="E221" s="4"/>
      <c r="F221" s="4"/>
      <c r="G221" s="4"/>
      <c r="H221" s="4"/>
      <c r="I221" s="4"/>
      <c r="J221" s="4"/>
      <c r="K221" s="4"/>
      <c r="L221" s="4"/>
      <c r="M221" s="4"/>
      <c r="N221" s="4"/>
      <c r="O221" s="5"/>
      <c r="P221" s="5"/>
      <c r="Q221" s="5"/>
      <c r="R221" s="5"/>
      <c r="S221" s="5"/>
      <c r="T221" s="5"/>
      <c r="U221" s="5"/>
      <c r="V221" s="4"/>
    </row>
    <row r="222" spans="1:22" x14ac:dyDescent="0.25">
      <c r="A222" s="115"/>
      <c r="B222" s="4"/>
      <c r="C222" s="4"/>
      <c r="D222" s="4"/>
      <c r="E222" s="4"/>
      <c r="F222" s="4"/>
      <c r="G222" s="4"/>
      <c r="H222" s="4"/>
      <c r="I222" s="4"/>
      <c r="J222" s="4"/>
      <c r="K222" s="4"/>
      <c r="L222" s="4"/>
      <c r="M222" s="4"/>
      <c r="N222" s="4"/>
      <c r="O222" s="5"/>
      <c r="P222" s="5"/>
      <c r="Q222" s="5"/>
      <c r="R222" s="5"/>
      <c r="S222" s="5"/>
      <c r="T222" s="5"/>
      <c r="U222" s="5"/>
      <c r="V222" s="4"/>
    </row>
    <row r="223" spans="1:22" x14ac:dyDescent="0.25">
      <c r="A223" s="115"/>
      <c r="B223" s="4"/>
      <c r="C223" s="4"/>
      <c r="D223" s="4"/>
      <c r="E223" s="4"/>
      <c r="F223" s="4"/>
      <c r="G223" s="4"/>
      <c r="H223" s="4"/>
      <c r="I223" s="4"/>
      <c r="J223" s="4"/>
      <c r="K223" s="4"/>
      <c r="L223" s="4"/>
      <c r="M223" s="4"/>
      <c r="N223" s="4"/>
      <c r="O223" s="5"/>
      <c r="P223" s="5"/>
      <c r="Q223" s="5"/>
      <c r="R223" s="5"/>
      <c r="S223" s="5"/>
      <c r="T223" s="5"/>
      <c r="U223" s="5"/>
      <c r="V223" s="4"/>
    </row>
    <row r="224" spans="1:22" x14ac:dyDescent="0.25">
      <c r="A224" s="118"/>
      <c r="B224" s="18"/>
      <c r="C224" s="18"/>
      <c r="D224" s="18"/>
      <c r="E224" s="18"/>
      <c r="F224" s="18"/>
      <c r="G224" s="18"/>
      <c r="H224" s="18"/>
      <c r="I224" s="18"/>
      <c r="J224" s="18"/>
      <c r="K224" s="18"/>
      <c r="L224" s="18"/>
      <c r="M224" s="18"/>
      <c r="N224" s="18"/>
      <c r="O224" s="15"/>
      <c r="P224" s="15"/>
      <c r="Q224" s="15"/>
      <c r="R224" s="15"/>
      <c r="S224" s="15"/>
      <c r="T224" s="15"/>
      <c r="U224" s="15"/>
      <c r="V224" s="4"/>
    </row>
    <row r="225" spans="1:22" x14ac:dyDescent="0.25">
      <c r="A225" s="118"/>
      <c r="B225" s="18"/>
      <c r="C225" s="18"/>
      <c r="D225" s="18"/>
      <c r="E225" s="18"/>
      <c r="F225" s="18"/>
      <c r="G225" s="18"/>
      <c r="H225" s="18"/>
      <c r="I225" s="18"/>
      <c r="J225" s="18"/>
      <c r="K225" s="18"/>
      <c r="L225" s="18"/>
      <c r="M225" s="18"/>
      <c r="N225" s="18"/>
      <c r="O225" s="15"/>
      <c r="P225" s="15"/>
      <c r="Q225" s="15"/>
      <c r="R225" s="15"/>
      <c r="S225" s="15"/>
      <c r="T225" s="15"/>
      <c r="U225" s="15"/>
      <c r="V225" s="4"/>
    </row>
    <row r="226" spans="1:22" x14ac:dyDescent="0.25">
      <c r="A226" s="115"/>
      <c r="B226" s="4"/>
      <c r="C226" s="4"/>
      <c r="D226" s="4"/>
      <c r="E226" s="4"/>
      <c r="F226" s="4"/>
      <c r="G226" s="4"/>
      <c r="H226" s="4"/>
      <c r="I226" s="4"/>
      <c r="J226" s="4"/>
      <c r="K226" s="4"/>
      <c r="L226" s="4"/>
      <c r="M226" s="4"/>
      <c r="N226" s="4"/>
      <c r="O226" s="5"/>
      <c r="P226" s="5"/>
      <c r="Q226" s="5"/>
      <c r="R226" s="5"/>
      <c r="S226" s="5"/>
      <c r="T226" s="5"/>
      <c r="U226" s="5"/>
      <c r="V226" s="4"/>
    </row>
    <row r="227" spans="1:22" x14ac:dyDescent="0.25">
      <c r="A227" s="115"/>
      <c r="B227" s="4"/>
      <c r="C227" s="4"/>
      <c r="D227" s="4"/>
      <c r="E227" s="4"/>
      <c r="F227" s="4"/>
      <c r="G227" s="4"/>
      <c r="H227" s="4"/>
      <c r="I227" s="4"/>
      <c r="J227" s="4"/>
      <c r="K227" s="4"/>
      <c r="L227" s="4"/>
      <c r="M227" s="4"/>
      <c r="N227" s="4"/>
      <c r="O227" s="5"/>
      <c r="P227" s="5"/>
      <c r="Q227" s="5"/>
      <c r="R227" s="5"/>
      <c r="S227" s="5"/>
      <c r="T227" s="5"/>
      <c r="U227" s="5"/>
      <c r="V227" s="4"/>
    </row>
    <row r="228" spans="1:22" x14ac:dyDescent="0.25">
      <c r="A228" s="115"/>
      <c r="B228" s="4"/>
      <c r="C228" s="4"/>
      <c r="D228" s="4"/>
      <c r="E228" s="4"/>
      <c r="F228" s="4"/>
      <c r="G228" s="4"/>
      <c r="H228" s="4"/>
      <c r="I228" s="4"/>
      <c r="J228" s="4"/>
      <c r="K228" s="4"/>
      <c r="L228" s="4"/>
      <c r="M228" s="4"/>
      <c r="N228" s="4"/>
      <c r="O228" s="5"/>
      <c r="P228" s="5"/>
      <c r="Q228" s="5"/>
      <c r="R228" s="5"/>
      <c r="S228" s="5"/>
      <c r="T228" s="5"/>
      <c r="U228" s="5"/>
      <c r="V228" s="4"/>
    </row>
    <row r="229" spans="1:22" x14ac:dyDescent="0.25">
      <c r="A229" s="118"/>
      <c r="B229" s="18"/>
      <c r="C229" s="18"/>
      <c r="D229" s="18"/>
      <c r="E229" s="18"/>
      <c r="F229" s="18"/>
      <c r="G229" s="18"/>
      <c r="H229" s="18"/>
      <c r="I229" s="18"/>
      <c r="J229" s="18"/>
      <c r="K229" s="18"/>
      <c r="L229" s="18"/>
      <c r="M229" s="18"/>
      <c r="N229" s="18"/>
      <c r="O229" s="15"/>
      <c r="P229" s="15"/>
      <c r="Q229" s="15"/>
      <c r="R229" s="15"/>
      <c r="S229" s="15"/>
      <c r="T229" s="15"/>
      <c r="U229" s="15"/>
      <c r="V229" s="4"/>
    </row>
    <row r="230" spans="1:22" x14ac:dyDescent="0.25">
      <c r="A230" s="118"/>
      <c r="B230" s="18"/>
      <c r="C230" s="18"/>
      <c r="D230" s="18"/>
      <c r="E230" s="18"/>
      <c r="F230" s="18"/>
      <c r="G230" s="18"/>
      <c r="H230" s="18"/>
      <c r="I230" s="18"/>
      <c r="J230" s="18"/>
      <c r="K230" s="18"/>
      <c r="L230" s="18"/>
      <c r="M230" s="18"/>
      <c r="N230" s="18"/>
      <c r="O230" s="15"/>
      <c r="P230" s="15"/>
      <c r="Q230" s="15"/>
      <c r="R230" s="15"/>
      <c r="S230" s="15"/>
      <c r="T230" s="15"/>
      <c r="U230" s="15"/>
      <c r="V230" s="4"/>
    </row>
    <row r="231" spans="1:22" x14ac:dyDescent="0.25">
      <c r="A231" s="115"/>
      <c r="B231" s="4"/>
      <c r="C231" s="4"/>
      <c r="D231" s="4"/>
      <c r="E231" s="4"/>
      <c r="F231" s="4"/>
      <c r="G231" s="4"/>
      <c r="H231" s="4"/>
      <c r="I231" s="4"/>
      <c r="J231" s="4"/>
      <c r="K231" s="4"/>
      <c r="L231" s="4"/>
      <c r="M231" s="4"/>
      <c r="N231" s="4"/>
      <c r="O231" s="5"/>
      <c r="P231" s="5"/>
      <c r="Q231" s="5"/>
      <c r="R231" s="5"/>
      <c r="S231" s="5"/>
      <c r="T231" s="5"/>
      <c r="U231" s="5"/>
      <c r="V231" s="4"/>
    </row>
    <row r="232" spans="1:22" x14ac:dyDescent="0.25">
      <c r="A232" s="115"/>
      <c r="B232" s="4"/>
      <c r="C232" s="4"/>
      <c r="D232" s="4"/>
      <c r="E232" s="4"/>
      <c r="F232" s="4"/>
      <c r="G232" s="4"/>
      <c r="H232" s="4"/>
      <c r="I232" s="4"/>
      <c r="J232" s="4"/>
      <c r="K232" s="4"/>
      <c r="L232" s="4"/>
      <c r="M232" s="4"/>
      <c r="N232" s="4"/>
      <c r="O232" s="5"/>
      <c r="P232" s="5"/>
      <c r="Q232" s="5"/>
      <c r="R232" s="5"/>
      <c r="S232" s="5"/>
      <c r="T232" s="5"/>
      <c r="U232" s="5"/>
      <c r="V232" s="4"/>
    </row>
    <row r="233" spans="1:22" x14ac:dyDescent="0.25">
      <c r="A233" s="115"/>
      <c r="B233" s="4"/>
      <c r="C233" s="4"/>
      <c r="D233" s="4"/>
      <c r="E233" s="4"/>
      <c r="F233" s="4"/>
      <c r="G233" s="4"/>
      <c r="H233" s="4"/>
      <c r="I233" s="4"/>
      <c r="J233" s="4"/>
      <c r="K233" s="4"/>
      <c r="L233" s="4"/>
      <c r="M233" s="4"/>
      <c r="N233" s="4"/>
      <c r="O233" s="5"/>
      <c r="P233" s="5"/>
      <c r="Q233" s="5"/>
      <c r="R233" s="5"/>
      <c r="S233" s="5"/>
      <c r="T233" s="5"/>
      <c r="U233" s="5"/>
      <c r="V233" s="4"/>
    </row>
    <row r="234" spans="1:22" x14ac:dyDescent="0.25">
      <c r="A234" s="118"/>
      <c r="B234" s="18"/>
      <c r="C234" s="18"/>
      <c r="D234" s="18"/>
      <c r="E234" s="18"/>
      <c r="F234" s="18"/>
      <c r="G234" s="18"/>
      <c r="H234" s="18"/>
      <c r="I234" s="18"/>
      <c r="J234" s="18"/>
      <c r="K234" s="18"/>
      <c r="L234" s="18"/>
      <c r="M234" s="18"/>
      <c r="N234" s="18"/>
      <c r="O234" s="15"/>
      <c r="P234" s="15"/>
      <c r="Q234" s="15"/>
      <c r="R234" s="15"/>
      <c r="S234" s="15"/>
      <c r="T234" s="15"/>
      <c r="U234" s="15"/>
      <c r="V234" s="4"/>
    </row>
    <row r="235" spans="1:22" x14ac:dyDescent="0.25">
      <c r="A235" s="118"/>
      <c r="B235" s="18"/>
      <c r="C235" s="18"/>
      <c r="D235" s="18"/>
      <c r="E235" s="18"/>
      <c r="F235" s="18"/>
      <c r="G235" s="18"/>
      <c r="H235" s="18"/>
      <c r="I235" s="18"/>
      <c r="J235" s="18"/>
      <c r="K235" s="18"/>
      <c r="L235" s="18"/>
      <c r="M235" s="18"/>
      <c r="N235" s="18"/>
      <c r="O235" s="15"/>
      <c r="P235" s="15"/>
      <c r="Q235" s="15"/>
      <c r="R235" s="15"/>
      <c r="S235" s="15"/>
      <c r="T235" s="15"/>
      <c r="U235" s="15"/>
      <c r="V235" s="4"/>
    </row>
    <row r="236" spans="1:22" x14ac:dyDescent="0.25">
      <c r="A236" s="115"/>
      <c r="B236" s="4"/>
      <c r="C236" s="4"/>
      <c r="D236" s="4"/>
      <c r="E236" s="4"/>
      <c r="F236" s="4"/>
      <c r="G236" s="4"/>
      <c r="H236" s="4"/>
      <c r="I236" s="4"/>
      <c r="J236" s="4"/>
      <c r="K236" s="4"/>
      <c r="L236" s="4"/>
      <c r="M236" s="4"/>
      <c r="N236" s="4"/>
      <c r="O236" s="5"/>
      <c r="P236" s="5"/>
      <c r="Q236" s="5"/>
      <c r="R236" s="5"/>
      <c r="S236" s="5"/>
      <c r="T236" s="5"/>
      <c r="U236" s="5"/>
      <c r="V236" s="4"/>
    </row>
    <row r="237" spans="1:22" x14ac:dyDescent="0.25">
      <c r="A237" s="115"/>
      <c r="B237" s="4"/>
      <c r="C237" s="4"/>
      <c r="D237" s="4"/>
      <c r="E237" s="4"/>
      <c r="F237" s="4"/>
      <c r="G237" s="4"/>
      <c r="H237" s="4"/>
      <c r="I237" s="4"/>
      <c r="J237" s="4"/>
      <c r="K237" s="4"/>
      <c r="L237" s="4"/>
      <c r="M237" s="4"/>
      <c r="N237" s="4"/>
      <c r="O237" s="5"/>
      <c r="P237" s="5"/>
      <c r="Q237" s="5"/>
      <c r="R237" s="5"/>
      <c r="S237" s="5"/>
      <c r="T237" s="5"/>
      <c r="U237" s="5"/>
      <c r="V237" s="4"/>
    </row>
    <row r="238" spans="1:22" x14ac:dyDescent="0.25">
      <c r="A238" s="115"/>
      <c r="B238" s="4"/>
      <c r="C238" s="4"/>
      <c r="D238" s="4"/>
      <c r="E238" s="4"/>
      <c r="F238" s="4"/>
      <c r="G238" s="4"/>
      <c r="H238" s="4"/>
      <c r="I238" s="4"/>
      <c r="J238" s="4"/>
      <c r="K238" s="4"/>
      <c r="L238" s="4"/>
      <c r="M238" s="4"/>
      <c r="N238" s="4"/>
      <c r="O238" s="5"/>
      <c r="P238" s="5"/>
      <c r="Q238" s="5"/>
      <c r="R238" s="5"/>
      <c r="S238" s="5"/>
      <c r="T238" s="5"/>
      <c r="U238" s="5"/>
      <c r="V238" s="4"/>
    </row>
    <row r="239" spans="1:22" x14ac:dyDescent="0.25">
      <c r="A239" s="118"/>
      <c r="B239" s="18"/>
      <c r="C239" s="18"/>
      <c r="D239" s="18"/>
      <c r="E239" s="18"/>
      <c r="F239" s="18"/>
      <c r="G239" s="18"/>
      <c r="H239" s="18"/>
      <c r="I239" s="18"/>
      <c r="J239" s="18"/>
      <c r="K239" s="18"/>
      <c r="L239" s="18"/>
      <c r="M239" s="18"/>
      <c r="N239" s="18"/>
      <c r="O239" s="15"/>
      <c r="P239" s="15"/>
      <c r="Q239" s="15"/>
      <c r="R239" s="15"/>
      <c r="S239" s="15"/>
      <c r="T239" s="15"/>
      <c r="U239" s="15"/>
      <c r="V239" s="4"/>
    </row>
    <row r="240" spans="1:22" x14ac:dyDescent="0.25">
      <c r="A240" s="118"/>
      <c r="B240" s="18"/>
      <c r="C240" s="18"/>
      <c r="D240" s="18"/>
      <c r="E240" s="18"/>
      <c r="F240" s="18"/>
      <c r="G240" s="18"/>
      <c r="H240" s="18"/>
      <c r="I240" s="18"/>
      <c r="J240" s="18"/>
      <c r="K240" s="18"/>
      <c r="L240" s="18"/>
      <c r="M240" s="18"/>
      <c r="N240" s="18"/>
      <c r="O240" s="15"/>
      <c r="P240" s="15"/>
      <c r="Q240" s="15"/>
      <c r="R240" s="15"/>
      <c r="S240" s="15"/>
      <c r="T240" s="15"/>
      <c r="U240" s="15"/>
      <c r="V240" s="4"/>
    </row>
    <row r="241" spans="1:22" x14ac:dyDescent="0.25">
      <c r="A241" s="115"/>
      <c r="B241" s="4"/>
      <c r="C241" s="4"/>
      <c r="D241" s="4"/>
      <c r="E241" s="4"/>
      <c r="F241" s="4"/>
      <c r="G241" s="4"/>
      <c r="H241" s="4"/>
      <c r="I241" s="4"/>
      <c r="J241" s="4"/>
      <c r="K241" s="4"/>
      <c r="L241" s="4"/>
      <c r="M241" s="4"/>
      <c r="N241" s="4"/>
      <c r="O241" s="5"/>
      <c r="P241" s="5"/>
      <c r="Q241" s="5"/>
      <c r="R241" s="5"/>
      <c r="S241" s="5"/>
      <c r="T241" s="5"/>
      <c r="U241" s="5"/>
      <c r="V241" s="4"/>
    </row>
    <row r="242" spans="1:22" x14ac:dyDescent="0.25">
      <c r="A242" s="115"/>
      <c r="B242" s="4"/>
      <c r="C242" s="4"/>
      <c r="D242" s="4"/>
      <c r="E242" s="4"/>
      <c r="F242" s="4"/>
      <c r="G242" s="4"/>
      <c r="H242" s="4"/>
      <c r="I242" s="4"/>
      <c r="J242" s="4"/>
      <c r="K242" s="4"/>
      <c r="L242" s="4"/>
      <c r="M242" s="4"/>
      <c r="N242" s="4"/>
      <c r="O242" s="5"/>
      <c r="P242" s="5"/>
      <c r="Q242" s="5"/>
      <c r="R242" s="5"/>
      <c r="S242" s="5"/>
      <c r="T242" s="5"/>
      <c r="U242" s="5"/>
      <c r="V242" s="4"/>
    </row>
    <row r="243" spans="1:22" x14ac:dyDescent="0.25">
      <c r="A243" s="115"/>
      <c r="B243" s="4"/>
      <c r="C243" s="4"/>
      <c r="D243" s="4"/>
      <c r="E243" s="4"/>
      <c r="F243" s="4"/>
      <c r="G243" s="4"/>
      <c r="H243" s="4"/>
      <c r="I243" s="4"/>
      <c r="J243" s="4"/>
      <c r="K243" s="4"/>
      <c r="L243" s="4"/>
      <c r="M243" s="4"/>
      <c r="N243" s="4"/>
      <c r="O243" s="5"/>
      <c r="P243" s="5"/>
      <c r="Q243" s="5"/>
      <c r="R243" s="5"/>
      <c r="S243" s="5"/>
      <c r="T243" s="5"/>
      <c r="U243" s="5"/>
      <c r="V243" s="4"/>
    </row>
    <row r="244" spans="1:22" x14ac:dyDescent="0.25">
      <c r="A244" s="118"/>
      <c r="B244" s="18"/>
      <c r="C244" s="18"/>
      <c r="D244" s="18"/>
      <c r="E244" s="18"/>
      <c r="F244" s="18"/>
      <c r="G244" s="18"/>
      <c r="H244" s="18"/>
      <c r="I244" s="18"/>
      <c r="J244" s="18"/>
      <c r="K244" s="18"/>
      <c r="L244" s="18"/>
      <c r="M244" s="18"/>
      <c r="N244" s="18"/>
      <c r="O244" s="15"/>
      <c r="P244" s="15"/>
      <c r="Q244" s="15"/>
      <c r="R244" s="15"/>
      <c r="S244" s="15"/>
      <c r="T244" s="15"/>
      <c r="U244" s="15"/>
      <c r="V244" s="4"/>
    </row>
    <row r="245" spans="1:22" x14ac:dyDescent="0.25">
      <c r="A245" s="118"/>
      <c r="B245" s="18"/>
      <c r="C245" s="18"/>
      <c r="D245" s="18"/>
      <c r="E245" s="18"/>
      <c r="F245" s="18"/>
      <c r="G245" s="18"/>
      <c r="H245" s="18"/>
      <c r="I245" s="18"/>
      <c r="J245" s="18"/>
      <c r="K245" s="18"/>
      <c r="L245" s="18"/>
      <c r="M245" s="18"/>
      <c r="N245" s="18"/>
      <c r="O245" s="15"/>
      <c r="P245" s="15"/>
      <c r="Q245" s="15"/>
      <c r="R245" s="15"/>
      <c r="S245" s="15"/>
      <c r="T245" s="15"/>
      <c r="U245" s="15"/>
      <c r="V245" s="4"/>
    </row>
    <row r="246" spans="1:22" x14ac:dyDescent="0.25">
      <c r="A246" s="115"/>
      <c r="B246" s="4"/>
      <c r="C246" s="4"/>
      <c r="D246" s="4"/>
      <c r="E246" s="4"/>
      <c r="F246" s="4"/>
      <c r="G246" s="4"/>
      <c r="H246" s="4"/>
      <c r="I246" s="4"/>
      <c r="J246" s="4"/>
      <c r="K246" s="4"/>
      <c r="L246" s="4"/>
      <c r="M246" s="4"/>
      <c r="N246" s="4"/>
      <c r="O246" s="5"/>
      <c r="P246" s="5"/>
      <c r="Q246" s="5"/>
      <c r="R246" s="5"/>
      <c r="S246" s="5"/>
      <c r="T246" s="5"/>
      <c r="U246" s="5"/>
      <c r="V246" s="4"/>
    </row>
    <row r="247" spans="1:22" x14ac:dyDescent="0.25">
      <c r="A247" s="115"/>
      <c r="B247" s="4"/>
      <c r="C247" s="4"/>
      <c r="D247" s="4"/>
      <c r="E247" s="4"/>
      <c r="F247" s="4"/>
      <c r="G247" s="4"/>
      <c r="H247" s="4"/>
      <c r="I247" s="4"/>
      <c r="J247" s="4"/>
      <c r="K247" s="4"/>
      <c r="L247" s="4"/>
      <c r="M247" s="4"/>
      <c r="N247" s="4"/>
      <c r="O247" s="5"/>
      <c r="P247" s="5"/>
      <c r="Q247" s="5"/>
      <c r="R247" s="5"/>
      <c r="S247" s="5"/>
      <c r="T247" s="5"/>
      <c r="U247" s="5"/>
      <c r="V247" s="4"/>
    </row>
    <row r="248" spans="1:22" x14ac:dyDescent="0.25">
      <c r="A248" s="115"/>
      <c r="B248" s="4"/>
      <c r="C248" s="4"/>
      <c r="D248" s="4"/>
      <c r="E248" s="4"/>
      <c r="F248" s="4"/>
      <c r="G248" s="4"/>
      <c r="H248" s="4"/>
      <c r="I248" s="4"/>
      <c r="J248" s="4"/>
      <c r="K248" s="4"/>
      <c r="L248" s="4"/>
      <c r="M248" s="4"/>
      <c r="N248" s="4"/>
      <c r="O248" s="5"/>
      <c r="P248" s="5"/>
      <c r="Q248" s="5"/>
      <c r="R248" s="5"/>
      <c r="S248" s="5"/>
      <c r="T248" s="5"/>
      <c r="U248" s="5"/>
      <c r="V248" s="4"/>
    </row>
    <row r="249" spans="1:22" x14ac:dyDescent="0.25">
      <c r="A249" s="118"/>
      <c r="B249" s="18"/>
      <c r="C249" s="18"/>
      <c r="D249" s="18"/>
      <c r="E249" s="18"/>
      <c r="F249" s="18"/>
      <c r="G249" s="18"/>
      <c r="H249" s="18"/>
      <c r="I249" s="18"/>
      <c r="J249" s="18"/>
      <c r="K249" s="18"/>
      <c r="L249" s="18"/>
      <c r="M249" s="18"/>
      <c r="N249" s="18"/>
      <c r="O249" s="15"/>
      <c r="P249" s="15"/>
      <c r="Q249" s="15"/>
      <c r="R249" s="15"/>
      <c r="S249" s="15"/>
      <c r="T249" s="15"/>
      <c r="U249" s="15"/>
      <c r="V249" s="4"/>
    </row>
    <row r="250" spans="1:22" x14ac:dyDescent="0.25">
      <c r="A250" s="118"/>
      <c r="B250" s="18"/>
      <c r="C250" s="18"/>
      <c r="D250" s="18"/>
      <c r="E250" s="18"/>
      <c r="F250" s="18"/>
      <c r="G250" s="18"/>
      <c r="H250" s="18"/>
      <c r="I250" s="18"/>
      <c r="J250" s="18"/>
      <c r="K250" s="18"/>
      <c r="L250" s="18"/>
      <c r="M250" s="18"/>
      <c r="N250" s="18"/>
      <c r="O250" s="15"/>
      <c r="P250" s="15"/>
      <c r="Q250" s="15"/>
      <c r="R250" s="15"/>
      <c r="S250" s="15"/>
      <c r="T250" s="15"/>
      <c r="U250" s="15"/>
      <c r="V250" s="4"/>
    </row>
    <row r="251" spans="1:22" x14ac:dyDescent="0.25">
      <c r="A251" s="115"/>
      <c r="B251" s="4"/>
      <c r="C251" s="4"/>
      <c r="D251" s="4"/>
      <c r="E251" s="4"/>
      <c r="F251" s="4"/>
      <c r="G251" s="4"/>
      <c r="H251" s="4"/>
      <c r="I251" s="4"/>
      <c r="J251" s="4"/>
      <c r="K251" s="4"/>
      <c r="L251" s="4"/>
      <c r="M251" s="4"/>
      <c r="N251" s="4"/>
      <c r="O251" s="5"/>
      <c r="P251" s="5"/>
      <c r="Q251" s="5"/>
      <c r="R251" s="5"/>
      <c r="S251" s="5"/>
      <c r="T251" s="5"/>
      <c r="U251" s="5"/>
      <c r="V251" s="4"/>
    </row>
    <row r="252" spans="1:22" x14ac:dyDescent="0.25">
      <c r="A252" s="115"/>
      <c r="B252" s="4"/>
      <c r="C252" s="4"/>
      <c r="D252" s="4"/>
      <c r="E252" s="4"/>
      <c r="F252" s="4"/>
      <c r="G252" s="4"/>
      <c r="H252" s="4"/>
      <c r="I252" s="4"/>
      <c r="J252" s="4"/>
      <c r="K252" s="4"/>
      <c r="L252" s="4"/>
      <c r="M252" s="4"/>
      <c r="N252" s="4"/>
      <c r="O252" s="5"/>
      <c r="P252" s="5"/>
      <c r="Q252" s="5"/>
      <c r="R252" s="5"/>
      <c r="S252" s="5"/>
      <c r="T252" s="5"/>
      <c r="U252" s="5"/>
      <c r="V252" s="4"/>
    </row>
    <row r="253" spans="1:22" x14ac:dyDescent="0.25">
      <c r="A253" s="115"/>
      <c r="B253" s="4"/>
      <c r="C253" s="4"/>
      <c r="D253" s="4"/>
      <c r="E253" s="4"/>
      <c r="F253" s="4"/>
      <c r="G253" s="4"/>
      <c r="H253" s="4"/>
      <c r="I253" s="4"/>
      <c r="J253" s="4"/>
      <c r="K253" s="4"/>
      <c r="L253" s="4"/>
      <c r="M253" s="4"/>
      <c r="N253" s="4"/>
      <c r="O253" s="5"/>
      <c r="P253" s="5"/>
      <c r="Q253" s="5"/>
      <c r="R253" s="5"/>
      <c r="S253" s="5"/>
      <c r="T253" s="5"/>
      <c r="U253" s="5"/>
      <c r="V253" s="4"/>
    </row>
    <row r="254" spans="1:22" x14ac:dyDescent="0.25">
      <c r="A254" s="118"/>
      <c r="B254" s="18"/>
      <c r="C254" s="18"/>
      <c r="D254" s="18"/>
      <c r="E254" s="18"/>
      <c r="F254" s="18"/>
      <c r="G254" s="18"/>
      <c r="H254" s="18"/>
      <c r="I254" s="18"/>
      <c r="J254" s="18"/>
      <c r="K254" s="18"/>
      <c r="L254" s="18"/>
      <c r="M254" s="18"/>
      <c r="N254" s="18"/>
      <c r="O254" s="15"/>
      <c r="P254" s="15"/>
      <c r="Q254" s="15"/>
      <c r="R254" s="15"/>
      <c r="S254" s="15"/>
      <c r="T254" s="15"/>
      <c r="U254" s="15"/>
      <c r="V254" s="4"/>
    </row>
    <row r="255" spans="1:22" x14ac:dyDescent="0.25">
      <c r="A255" s="118"/>
      <c r="B255" s="18"/>
      <c r="C255" s="18"/>
      <c r="D255" s="18"/>
      <c r="E255" s="18"/>
      <c r="F255" s="18"/>
      <c r="G255" s="18"/>
      <c r="H255" s="18"/>
      <c r="I255" s="18"/>
      <c r="J255" s="18"/>
      <c r="K255" s="18"/>
      <c r="L255" s="18"/>
      <c r="M255" s="18"/>
      <c r="N255" s="18"/>
      <c r="O255" s="15"/>
      <c r="P255" s="15"/>
      <c r="Q255" s="15"/>
      <c r="R255" s="15"/>
      <c r="S255" s="15"/>
      <c r="T255" s="15"/>
      <c r="U255" s="15"/>
      <c r="V255" s="4"/>
    </row>
    <row r="256" spans="1:22" x14ac:dyDescent="0.25">
      <c r="A256" s="35"/>
      <c r="B256" s="3"/>
      <c r="C256" s="3"/>
      <c r="D256" s="3"/>
      <c r="E256" s="3"/>
      <c r="F256" s="3"/>
      <c r="G256" s="3"/>
      <c r="H256" s="3"/>
      <c r="I256" s="3"/>
      <c r="J256" s="3"/>
      <c r="K256" s="3"/>
      <c r="L256" s="3"/>
      <c r="M256" s="3"/>
      <c r="N256" s="3"/>
      <c r="O256" s="28"/>
      <c r="P256" s="28"/>
      <c r="Q256" s="28"/>
      <c r="R256" s="28"/>
      <c r="S256" s="28"/>
      <c r="T256" s="28"/>
      <c r="U256" s="28"/>
    </row>
    <row r="257" spans="1:21" x14ac:dyDescent="0.25">
      <c r="A257" s="35"/>
      <c r="B257" s="3"/>
      <c r="C257" s="3"/>
      <c r="D257" s="3"/>
      <c r="E257" s="3"/>
      <c r="F257" s="3"/>
      <c r="G257" s="3"/>
      <c r="H257" s="3"/>
      <c r="I257" s="3"/>
      <c r="J257" s="3"/>
      <c r="K257" s="3"/>
      <c r="L257" s="3"/>
      <c r="M257" s="3"/>
      <c r="N257" s="3"/>
      <c r="O257" s="28"/>
      <c r="P257" s="28"/>
      <c r="Q257" s="28"/>
      <c r="R257" s="28"/>
      <c r="S257" s="28"/>
      <c r="T257" s="28"/>
      <c r="U257" s="28"/>
    </row>
    <row r="258" spans="1:21" x14ac:dyDescent="0.25">
      <c r="A258" s="35"/>
      <c r="B258" s="3"/>
      <c r="C258" s="3"/>
      <c r="D258" s="3"/>
      <c r="E258" s="3"/>
      <c r="F258" s="3"/>
      <c r="G258" s="3"/>
      <c r="H258" s="3"/>
      <c r="I258" s="3"/>
      <c r="J258" s="3"/>
      <c r="K258" s="3"/>
      <c r="L258" s="3"/>
      <c r="M258" s="3"/>
      <c r="N258" s="3"/>
      <c r="O258" s="28"/>
      <c r="P258" s="28"/>
      <c r="Q258" s="28"/>
      <c r="R258" s="28"/>
      <c r="S258" s="28"/>
      <c r="T258" s="28"/>
      <c r="U258" s="28"/>
    </row>
    <row r="259" spans="1:21" x14ac:dyDescent="0.25">
      <c r="A259" s="44"/>
      <c r="B259" s="13"/>
      <c r="C259" s="13"/>
      <c r="D259" s="13"/>
      <c r="E259" s="13"/>
      <c r="F259" s="13"/>
      <c r="G259" s="13"/>
      <c r="H259" s="13"/>
      <c r="I259" s="13"/>
      <c r="J259" s="13"/>
      <c r="K259" s="13"/>
      <c r="L259" s="13"/>
      <c r="M259" s="13"/>
      <c r="N259" s="13"/>
      <c r="O259" s="29"/>
      <c r="P259" s="29"/>
      <c r="Q259" s="29"/>
      <c r="R259" s="29"/>
      <c r="S259" s="29"/>
      <c r="T259" s="29"/>
      <c r="U259" s="29"/>
    </row>
    <row r="260" spans="1:21" x14ac:dyDescent="0.25">
      <c r="A260" s="44"/>
      <c r="B260" s="13"/>
      <c r="C260" s="13"/>
      <c r="D260" s="13"/>
      <c r="E260" s="13"/>
      <c r="F260" s="13"/>
      <c r="G260" s="13"/>
      <c r="H260" s="13"/>
      <c r="I260" s="13"/>
      <c r="J260" s="13"/>
      <c r="K260" s="13"/>
      <c r="L260" s="13"/>
      <c r="M260" s="13"/>
      <c r="N260" s="13"/>
      <c r="O260" s="29"/>
      <c r="P260" s="29"/>
      <c r="Q260" s="29"/>
      <c r="R260" s="29"/>
      <c r="S260" s="29"/>
      <c r="T260" s="29"/>
      <c r="U260" s="29"/>
    </row>
    <row r="261" spans="1:21" x14ac:dyDescent="0.25">
      <c r="A261" s="35"/>
      <c r="B261" s="3"/>
      <c r="C261" s="3"/>
      <c r="D261" s="3"/>
      <c r="E261" s="3"/>
      <c r="F261" s="3"/>
      <c r="G261" s="3"/>
      <c r="H261" s="3"/>
      <c r="I261" s="3"/>
      <c r="J261" s="3"/>
      <c r="K261" s="3"/>
      <c r="L261" s="3"/>
      <c r="M261" s="3"/>
      <c r="N261" s="3"/>
      <c r="O261" s="28"/>
      <c r="P261" s="28"/>
      <c r="Q261" s="28"/>
      <c r="R261" s="28"/>
      <c r="S261" s="28"/>
      <c r="T261" s="28"/>
      <c r="U261" s="28"/>
    </row>
    <row r="262" spans="1:21" x14ac:dyDescent="0.25">
      <c r="A262" s="35"/>
      <c r="B262" s="3"/>
      <c r="C262" s="3"/>
      <c r="D262" s="3"/>
      <c r="E262" s="3"/>
      <c r="F262" s="3"/>
      <c r="G262" s="3"/>
      <c r="H262" s="3"/>
      <c r="I262" s="3"/>
      <c r="J262" s="3"/>
      <c r="K262" s="3"/>
      <c r="L262" s="3"/>
      <c r="M262" s="3"/>
      <c r="N262" s="3"/>
      <c r="O262" s="28"/>
      <c r="P262" s="28"/>
      <c r="Q262" s="28"/>
      <c r="R262" s="28"/>
      <c r="S262" s="28"/>
      <c r="T262" s="28"/>
      <c r="U262" s="28"/>
    </row>
    <row r="263" spans="1:21" x14ac:dyDescent="0.25">
      <c r="A263" s="35"/>
      <c r="B263" s="3"/>
      <c r="C263" s="3"/>
      <c r="D263" s="3"/>
      <c r="E263" s="3"/>
      <c r="F263" s="3"/>
      <c r="G263" s="3"/>
      <c r="H263" s="3"/>
      <c r="I263" s="3"/>
      <c r="J263" s="3"/>
      <c r="K263" s="3"/>
      <c r="L263" s="3"/>
      <c r="M263" s="3"/>
      <c r="N263" s="3"/>
      <c r="O263" s="28"/>
      <c r="P263" s="28"/>
      <c r="Q263" s="28"/>
      <c r="R263" s="28"/>
      <c r="S263" s="28"/>
      <c r="T263" s="28"/>
      <c r="U263" s="28"/>
    </row>
    <row r="264" spans="1:21" x14ac:dyDescent="0.25">
      <c r="A264" s="44"/>
      <c r="B264" s="13"/>
      <c r="C264" s="13"/>
      <c r="D264" s="13"/>
      <c r="E264" s="13"/>
      <c r="F264" s="13"/>
      <c r="G264" s="13"/>
      <c r="H264" s="13"/>
      <c r="I264" s="13"/>
      <c r="J264" s="13"/>
      <c r="K264" s="13"/>
      <c r="L264" s="13"/>
      <c r="M264" s="13"/>
      <c r="N264" s="13"/>
      <c r="O264" s="29"/>
      <c r="P264" s="29"/>
      <c r="Q264" s="29"/>
      <c r="R264" s="29"/>
      <c r="S264" s="29"/>
      <c r="T264" s="29"/>
      <c r="U264" s="29"/>
    </row>
    <row r="265" spans="1:21" x14ac:dyDescent="0.25">
      <c r="A265" s="44"/>
      <c r="B265" s="13"/>
      <c r="C265" s="13"/>
      <c r="D265" s="13"/>
      <c r="E265" s="13"/>
      <c r="F265" s="13"/>
      <c r="G265" s="13"/>
      <c r="H265" s="13"/>
      <c r="I265" s="13"/>
      <c r="J265" s="13"/>
      <c r="K265" s="13"/>
      <c r="L265" s="13"/>
      <c r="M265" s="13"/>
      <c r="N265" s="13"/>
      <c r="O265" s="29"/>
      <c r="P265" s="29"/>
      <c r="Q265" s="29"/>
      <c r="R265" s="29"/>
      <c r="S265" s="29"/>
      <c r="T265" s="29"/>
      <c r="U265" s="29"/>
    </row>
    <row r="266" spans="1:21" x14ac:dyDescent="0.25">
      <c r="A266" s="35"/>
      <c r="B266" s="3"/>
      <c r="C266" s="3"/>
      <c r="D266" s="3"/>
      <c r="E266" s="3"/>
      <c r="F266" s="3"/>
      <c r="G266" s="3"/>
      <c r="H266" s="3"/>
      <c r="I266" s="3"/>
      <c r="J266" s="3"/>
      <c r="K266" s="3"/>
      <c r="L266" s="3"/>
      <c r="M266" s="3"/>
      <c r="N266" s="3"/>
      <c r="O266" s="28"/>
      <c r="P266" s="28"/>
      <c r="Q266" s="28"/>
      <c r="R266" s="28"/>
      <c r="S266" s="28"/>
      <c r="T266" s="28"/>
      <c r="U266" s="28"/>
    </row>
    <row r="267" spans="1:21" x14ac:dyDescent="0.25">
      <c r="A267" s="35"/>
      <c r="B267" s="3"/>
      <c r="C267" s="3"/>
      <c r="D267" s="3"/>
      <c r="E267" s="3"/>
      <c r="F267" s="3"/>
      <c r="G267" s="3"/>
      <c r="H267" s="3"/>
      <c r="I267" s="3"/>
      <c r="J267" s="3"/>
      <c r="K267" s="3"/>
      <c r="L267" s="3"/>
      <c r="M267" s="3"/>
      <c r="N267" s="3"/>
      <c r="O267" s="28"/>
      <c r="P267" s="28"/>
      <c r="Q267" s="28"/>
      <c r="R267" s="28"/>
      <c r="S267" s="28"/>
      <c r="T267" s="28"/>
      <c r="U267" s="28"/>
    </row>
    <row r="268" spans="1:21" x14ac:dyDescent="0.25">
      <c r="A268" s="35"/>
      <c r="B268" s="3"/>
      <c r="C268" s="3"/>
      <c r="D268" s="3"/>
      <c r="E268" s="3"/>
      <c r="F268" s="3"/>
      <c r="G268" s="3"/>
      <c r="H268" s="3"/>
      <c r="I268" s="3"/>
      <c r="J268" s="3"/>
      <c r="K268" s="3"/>
      <c r="L268" s="3"/>
      <c r="M268" s="3"/>
      <c r="N268" s="3"/>
      <c r="O268" s="28"/>
      <c r="P268" s="28"/>
      <c r="Q268" s="28"/>
      <c r="R268" s="28"/>
      <c r="S268" s="28"/>
      <c r="T268" s="28"/>
      <c r="U268" s="28"/>
    </row>
    <row r="269" spans="1:21" x14ac:dyDescent="0.25">
      <c r="A269" s="44"/>
      <c r="B269" s="13"/>
      <c r="C269" s="13"/>
      <c r="D269" s="13"/>
      <c r="E269" s="13"/>
      <c r="F269" s="13"/>
      <c r="G269" s="13"/>
      <c r="H269" s="13"/>
      <c r="I269" s="13"/>
      <c r="J269" s="13"/>
      <c r="K269" s="13"/>
      <c r="L269" s="13"/>
      <c r="M269" s="13"/>
      <c r="N269" s="13"/>
      <c r="O269" s="29"/>
      <c r="P269" s="29"/>
      <c r="Q269" s="29"/>
      <c r="R269" s="29"/>
      <c r="S269" s="29"/>
      <c r="T269" s="29"/>
      <c r="U269" s="29"/>
    </row>
    <row r="270" spans="1:21" x14ac:dyDescent="0.25">
      <c r="A270" s="44"/>
      <c r="B270" s="13"/>
      <c r="C270" s="13"/>
      <c r="D270" s="13"/>
      <c r="E270" s="13"/>
      <c r="F270" s="13"/>
      <c r="G270" s="13"/>
      <c r="H270" s="13"/>
      <c r="I270" s="13"/>
      <c r="J270" s="13"/>
      <c r="K270" s="13"/>
      <c r="L270" s="13"/>
      <c r="M270" s="13"/>
      <c r="N270" s="13"/>
      <c r="O270" s="29"/>
      <c r="P270" s="29"/>
      <c r="Q270" s="29"/>
      <c r="R270" s="29"/>
      <c r="S270" s="29"/>
      <c r="T270" s="29"/>
      <c r="U270" s="29"/>
    </row>
    <row r="271" spans="1:21" x14ac:dyDescent="0.25">
      <c r="A271" s="35"/>
      <c r="B271" s="3"/>
      <c r="C271" s="3"/>
      <c r="D271" s="3"/>
      <c r="E271" s="3"/>
      <c r="F271" s="3"/>
      <c r="G271" s="3"/>
      <c r="H271" s="3"/>
      <c r="I271" s="3"/>
      <c r="J271" s="3"/>
      <c r="K271" s="3"/>
      <c r="L271" s="3"/>
      <c r="M271" s="3"/>
      <c r="N271" s="3"/>
      <c r="O271" s="28"/>
      <c r="P271" s="28"/>
      <c r="Q271" s="28"/>
      <c r="R271" s="28"/>
      <c r="S271" s="28"/>
      <c r="T271" s="28"/>
      <c r="U271" s="28"/>
    </row>
    <row r="272" spans="1:21" x14ac:dyDescent="0.25">
      <c r="A272" s="35"/>
      <c r="B272" s="3"/>
      <c r="C272" s="3"/>
      <c r="D272" s="3"/>
      <c r="E272" s="3"/>
      <c r="F272" s="3"/>
      <c r="G272" s="3"/>
      <c r="H272" s="3"/>
      <c r="I272" s="3"/>
      <c r="J272" s="3"/>
      <c r="K272" s="3"/>
      <c r="L272" s="3"/>
      <c r="M272" s="3"/>
      <c r="N272" s="3"/>
      <c r="O272" s="28"/>
      <c r="P272" s="28"/>
      <c r="Q272" s="28"/>
      <c r="R272" s="28"/>
      <c r="S272" s="28"/>
      <c r="T272" s="28"/>
      <c r="U272" s="28"/>
    </row>
    <row r="273" spans="1:21" x14ac:dyDescent="0.25">
      <c r="A273" s="35"/>
      <c r="B273" s="3"/>
      <c r="C273" s="3"/>
      <c r="D273" s="3"/>
      <c r="E273" s="3"/>
      <c r="F273" s="3"/>
      <c r="G273" s="3"/>
      <c r="H273" s="3"/>
      <c r="I273" s="3"/>
      <c r="J273" s="3"/>
      <c r="K273" s="3"/>
      <c r="L273" s="3"/>
      <c r="M273" s="3"/>
      <c r="N273" s="3"/>
      <c r="O273" s="28"/>
      <c r="P273" s="28"/>
      <c r="Q273" s="28"/>
      <c r="R273" s="28"/>
      <c r="S273" s="28"/>
      <c r="T273" s="28"/>
      <c r="U273" s="28"/>
    </row>
    <row r="274" spans="1:21" x14ac:dyDescent="0.25">
      <c r="A274" s="44"/>
      <c r="B274" s="13"/>
      <c r="C274" s="13"/>
      <c r="D274" s="13"/>
      <c r="E274" s="13"/>
      <c r="F274" s="13"/>
      <c r="G274" s="13"/>
      <c r="H274" s="13"/>
      <c r="I274" s="13"/>
      <c r="J274" s="13"/>
      <c r="K274" s="13"/>
      <c r="L274" s="13"/>
      <c r="M274" s="13"/>
      <c r="N274" s="13"/>
      <c r="O274" s="29"/>
      <c r="P274" s="29"/>
      <c r="Q274" s="29"/>
      <c r="R274" s="29"/>
      <c r="S274" s="29"/>
      <c r="T274" s="29"/>
      <c r="U274" s="29"/>
    </row>
    <row r="275" spans="1:21" x14ac:dyDescent="0.25">
      <c r="A275" s="44"/>
      <c r="B275" s="13"/>
      <c r="C275" s="13"/>
      <c r="D275" s="13"/>
      <c r="E275" s="13"/>
      <c r="F275" s="13"/>
      <c r="G275" s="13"/>
      <c r="H275" s="13"/>
      <c r="I275" s="13"/>
      <c r="J275" s="13"/>
      <c r="K275" s="13"/>
      <c r="L275" s="13"/>
      <c r="M275" s="13"/>
      <c r="N275" s="13"/>
      <c r="O275" s="29"/>
      <c r="P275" s="29"/>
      <c r="Q275" s="29"/>
      <c r="R275" s="29"/>
      <c r="S275" s="29"/>
      <c r="T275" s="29"/>
      <c r="U275" s="29"/>
    </row>
    <row r="276" spans="1:21" x14ac:dyDescent="0.25">
      <c r="A276" s="35"/>
      <c r="B276" s="3"/>
      <c r="C276" s="3"/>
      <c r="D276" s="3"/>
      <c r="E276" s="3"/>
      <c r="F276" s="3"/>
      <c r="G276" s="3"/>
      <c r="H276" s="3"/>
      <c r="I276" s="3"/>
      <c r="J276" s="3"/>
      <c r="K276" s="3"/>
      <c r="L276" s="3"/>
      <c r="M276" s="3"/>
      <c r="N276" s="3"/>
      <c r="O276" s="28"/>
      <c r="P276" s="28"/>
      <c r="Q276" s="28"/>
      <c r="R276" s="28"/>
      <c r="S276" s="28"/>
      <c r="T276" s="28"/>
      <c r="U276" s="28"/>
    </row>
    <row r="277" spans="1:21" x14ac:dyDescent="0.25">
      <c r="A277" s="35"/>
      <c r="B277" s="3"/>
      <c r="C277" s="3"/>
      <c r="D277" s="3"/>
      <c r="E277" s="3"/>
      <c r="F277" s="3"/>
      <c r="G277" s="3"/>
      <c r="H277" s="3"/>
      <c r="I277" s="3"/>
      <c r="J277" s="3"/>
      <c r="K277" s="3"/>
      <c r="L277" s="3"/>
      <c r="M277" s="3"/>
      <c r="N277" s="3"/>
      <c r="O277" s="28"/>
      <c r="P277" s="28"/>
      <c r="Q277" s="28"/>
      <c r="R277" s="28"/>
      <c r="S277" s="28"/>
      <c r="T277" s="28"/>
      <c r="U277" s="28"/>
    </row>
    <row r="278" spans="1:21" x14ac:dyDescent="0.25">
      <c r="A278" s="35"/>
      <c r="B278" s="3"/>
      <c r="C278" s="3"/>
      <c r="D278" s="3"/>
      <c r="E278" s="3"/>
      <c r="F278" s="3"/>
      <c r="G278" s="3"/>
      <c r="H278" s="3"/>
      <c r="I278" s="3"/>
      <c r="J278" s="3"/>
      <c r="K278" s="3"/>
      <c r="L278" s="3"/>
      <c r="M278" s="3"/>
      <c r="N278" s="3"/>
      <c r="O278" s="28"/>
      <c r="P278" s="28"/>
      <c r="Q278" s="28"/>
      <c r="R278" s="28"/>
      <c r="S278" s="28"/>
      <c r="T278" s="28"/>
      <c r="U278" s="28"/>
    </row>
    <row r="279" spans="1:21" x14ac:dyDescent="0.25">
      <c r="A279" s="44"/>
      <c r="B279" s="13"/>
      <c r="C279" s="13"/>
      <c r="D279" s="13"/>
      <c r="E279" s="13"/>
      <c r="F279" s="13"/>
      <c r="G279" s="13"/>
      <c r="H279" s="13"/>
      <c r="I279" s="13"/>
      <c r="J279" s="13"/>
      <c r="K279" s="13"/>
      <c r="L279" s="13"/>
      <c r="M279" s="13"/>
      <c r="N279" s="13"/>
      <c r="O279" s="29"/>
      <c r="P279" s="29"/>
      <c r="Q279" s="29"/>
      <c r="R279" s="29"/>
      <c r="S279" s="29"/>
      <c r="T279" s="29"/>
      <c r="U279" s="29"/>
    </row>
    <row r="280" spans="1:21" x14ac:dyDescent="0.25">
      <c r="A280" s="44"/>
      <c r="B280" s="13"/>
      <c r="C280" s="13"/>
      <c r="D280" s="13"/>
      <c r="E280" s="13"/>
      <c r="F280" s="13"/>
      <c r="G280" s="13"/>
      <c r="H280" s="13"/>
      <c r="I280" s="13"/>
      <c r="J280" s="13"/>
      <c r="K280" s="13"/>
      <c r="L280" s="13"/>
      <c r="M280" s="13"/>
      <c r="N280" s="13"/>
      <c r="O280" s="29"/>
      <c r="P280" s="29"/>
      <c r="Q280" s="29"/>
      <c r="R280" s="29"/>
      <c r="S280" s="29"/>
      <c r="T280" s="29"/>
      <c r="U280" s="29"/>
    </row>
    <row r="281" spans="1:21" x14ac:dyDescent="0.25">
      <c r="A281" s="35"/>
      <c r="B281" s="3"/>
      <c r="C281" s="3"/>
      <c r="D281" s="3"/>
      <c r="E281" s="3"/>
      <c r="F281" s="3"/>
      <c r="G281" s="3"/>
      <c r="H281" s="3"/>
      <c r="I281" s="3"/>
      <c r="J281" s="3"/>
      <c r="K281" s="3"/>
      <c r="L281" s="3"/>
      <c r="M281" s="3"/>
      <c r="N281" s="3"/>
      <c r="O281" s="28"/>
      <c r="P281" s="28"/>
      <c r="Q281" s="28"/>
      <c r="R281" s="28"/>
      <c r="S281" s="28"/>
      <c r="T281" s="28"/>
      <c r="U281" s="28"/>
    </row>
    <row r="282" spans="1:21" x14ac:dyDescent="0.25">
      <c r="A282" s="35"/>
      <c r="B282" s="3"/>
      <c r="C282" s="3"/>
      <c r="D282" s="3"/>
      <c r="E282" s="3"/>
      <c r="F282" s="3"/>
      <c r="G282" s="3"/>
      <c r="H282" s="3"/>
      <c r="I282" s="3"/>
      <c r="J282" s="3"/>
      <c r="K282" s="3"/>
      <c r="L282" s="3"/>
      <c r="M282" s="3"/>
      <c r="N282" s="3"/>
      <c r="O282" s="28"/>
      <c r="P282" s="28"/>
      <c r="Q282" s="28"/>
      <c r="R282" s="28"/>
      <c r="S282" s="28"/>
      <c r="T282" s="28"/>
      <c r="U282" s="28"/>
    </row>
    <row r="283" spans="1:21" x14ac:dyDescent="0.25">
      <c r="A283" s="35"/>
      <c r="B283" s="3"/>
      <c r="C283" s="3"/>
      <c r="D283" s="3"/>
      <c r="E283" s="3"/>
      <c r="F283" s="3"/>
      <c r="G283" s="3"/>
      <c r="H283" s="3"/>
      <c r="I283" s="3"/>
      <c r="J283" s="3"/>
      <c r="K283" s="3"/>
      <c r="L283" s="3"/>
      <c r="M283" s="3"/>
      <c r="N283" s="3"/>
      <c r="O283" s="28"/>
      <c r="P283" s="28"/>
      <c r="Q283" s="28"/>
      <c r="R283" s="28"/>
      <c r="S283" s="28"/>
      <c r="T283" s="28"/>
      <c r="U283" s="28"/>
    </row>
    <row r="284" spans="1:21" x14ac:dyDescent="0.25">
      <c r="A284" s="44"/>
      <c r="B284" s="13"/>
      <c r="C284" s="13"/>
      <c r="D284" s="13"/>
      <c r="E284" s="13"/>
      <c r="F284" s="13"/>
      <c r="G284" s="13"/>
      <c r="H284" s="13"/>
      <c r="I284" s="13"/>
      <c r="J284" s="13"/>
      <c r="K284" s="13"/>
      <c r="L284" s="13"/>
      <c r="M284" s="13"/>
      <c r="N284" s="13"/>
      <c r="O284" s="29"/>
      <c r="P284" s="29"/>
      <c r="Q284" s="29"/>
      <c r="R284" s="29"/>
      <c r="S284" s="29"/>
      <c r="T284" s="29"/>
      <c r="U284" s="29"/>
    </row>
    <row r="285" spans="1:21" x14ac:dyDescent="0.25">
      <c r="A285" s="44"/>
      <c r="B285" s="13"/>
      <c r="C285" s="13"/>
      <c r="D285" s="13"/>
      <c r="E285" s="13"/>
      <c r="F285" s="13"/>
      <c r="G285" s="13"/>
      <c r="H285" s="13"/>
      <c r="I285" s="13"/>
      <c r="J285" s="13"/>
      <c r="K285" s="13"/>
      <c r="L285" s="13"/>
      <c r="M285" s="13"/>
      <c r="N285" s="13"/>
      <c r="O285" s="29"/>
      <c r="P285" s="29"/>
      <c r="Q285" s="29"/>
      <c r="R285" s="29"/>
      <c r="S285" s="29"/>
      <c r="T285" s="29"/>
      <c r="U285" s="29"/>
    </row>
    <row r="286" spans="1:21" x14ac:dyDescent="0.25">
      <c r="A286" s="35"/>
      <c r="B286" s="3"/>
      <c r="C286" s="3"/>
      <c r="D286" s="3"/>
      <c r="E286" s="3"/>
      <c r="F286" s="3"/>
      <c r="G286" s="3"/>
      <c r="H286" s="3"/>
      <c r="I286" s="3"/>
      <c r="J286" s="3"/>
      <c r="K286" s="3"/>
      <c r="L286" s="3"/>
      <c r="M286" s="3"/>
      <c r="N286" s="3"/>
      <c r="O286" s="28"/>
      <c r="P286" s="28"/>
      <c r="Q286" s="28"/>
      <c r="R286" s="28"/>
      <c r="S286" s="28"/>
      <c r="T286" s="28"/>
      <c r="U286" s="28"/>
    </row>
    <row r="287" spans="1:21" x14ac:dyDescent="0.25">
      <c r="A287" s="35"/>
      <c r="B287" s="3"/>
      <c r="C287" s="3"/>
      <c r="D287" s="3"/>
      <c r="E287" s="3"/>
      <c r="F287" s="3"/>
      <c r="G287" s="3"/>
      <c r="H287" s="3"/>
      <c r="I287" s="3"/>
      <c r="J287" s="3"/>
      <c r="K287" s="3"/>
      <c r="L287" s="3"/>
      <c r="M287" s="3"/>
      <c r="N287" s="3"/>
      <c r="O287" s="28"/>
      <c r="P287" s="28"/>
      <c r="Q287" s="28"/>
      <c r="R287" s="28"/>
      <c r="S287" s="28"/>
      <c r="T287" s="28"/>
      <c r="U287" s="28"/>
    </row>
    <row r="288" spans="1:21" x14ac:dyDescent="0.25">
      <c r="A288" s="35"/>
      <c r="B288" s="3"/>
      <c r="C288" s="3"/>
      <c r="D288" s="3"/>
      <c r="E288" s="3"/>
      <c r="F288" s="3"/>
      <c r="G288" s="3"/>
      <c r="H288" s="3"/>
      <c r="I288" s="3"/>
      <c r="J288" s="3"/>
      <c r="K288" s="3"/>
      <c r="L288" s="3"/>
      <c r="M288" s="3"/>
      <c r="N288" s="3"/>
      <c r="O288" s="28"/>
      <c r="P288" s="28"/>
      <c r="Q288" s="28"/>
      <c r="R288" s="28"/>
      <c r="S288" s="28"/>
      <c r="T288" s="28"/>
      <c r="U288" s="28"/>
    </row>
    <row r="289" spans="1:21" x14ac:dyDescent="0.25">
      <c r="A289" s="44"/>
      <c r="B289" s="13"/>
      <c r="C289" s="13"/>
      <c r="D289" s="13"/>
      <c r="E289" s="13"/>
      <c r="F289" s="13"/>
      <c r="G289" s="13"/>
      <c r="H289" s="13"/>
      <c r="I289" s="13"/>
      <c r="J289" s="13"/>
      <c r="K289" s="13"/>
      <c r="L289" s="13"/>
      <c r="M289" s="13"/>
      <c r="N289" s="13"/>
      <c r="O289" s="29"/>
      <c r="P289" s="29"/>
      <c r="Q289" s="29"/>
      <c r="R289" s="29"/>
      <c r="S289" s="29"/>
      <c r="T289" s="29"/>
      <c r="U289" s="29"/>
    </row>
    <row r="290" spans="1:21" x14ac:dyDescent="0.25">
      <c r="A290" s="44"/>
      <c r="B290" s="13"/>
      <c r="C290" s="13"/>
      <c r="D290" s="13"/>
      <c r="E290" s="13"/>
      <c r="F290" s="13"/>
      <c r="G290" s="13"/>
      <c r="H290" s="13"/>
      <c r="I290" s="13"/>
      <c r="J290" s="13"/>
      <c r="K290" s="13"/>
      <c r="L290" s="13"/>
      <c r="M290" s="13"/>
      <c r="N290" s="13"/>
      <c r="O290" s="29"/>
      <c r="P290" s="29"/>
      <c r="Q290" s="29"/>
      <c r="R290" s="29"/>
      <c r="S290" s="29"/>
      <c r="T290" s="29"/>
      <c r="U290" s="29"/>
    </row>
    <row r="291" spans="1:21" x14ac:dyDescent="0.25">
      <c r="A291" s="35"/>
      <c r="B291" s="3"/>
      <c r="C291" s="3"/>
      <c r="D291" s="3"/>
      <c r="E291" s="3"/>
      <c r="F291" s="3"/>
      <c r="G291" s="3"/>
      <c r="H291" s="3"/>
      <c r="I291" s="3"/>
      <c r="J291" s="3"/>
      <c r="K291" s="3"/>
      <c r="L291" s="3"/>
      <c r="M291" s="3"/>
      <c r="N291" s="3"/>
      <c r="O291" s="28"/>
      <c r="P291" s="28"/>
      <c r="Q291" s="28"/>
      <c r="R291" s="28"/>
      <c r="S291" s="28"/>
      <c r="T291" s="28"/>
      <c r="U291" s="28"/>
    </row>
    <row r="292" spans="1:21" x14ac:dyDescent="0.25">
      <c r="A292" s="35"/>
      <c r="B292" s="3"/>
      <c r="C292" s="3"/>
      <c r="D292" s="3"/>
      <c r="E292" s="3"/>
      <c r="F292" s="3"/>
      <c r="G292" s="3"/>
      <c r="H292" s="3"/>
      <c r="I292" s="3"/>
      <c r="J292" s="3"/>
      <c r="K292" s="3"/>
      <c r="L292" s="3"/>
      <c r="M292" s="3"/>
      <c r="N292" s="3"/>
      <c r="O292" s="28"/>
      <c r="P292" s="28"/>
      <c r="Q292" s="28"/>
      <c r="R292" s="28"/>
      <c r="S292" s="28"/>
      <c r="T292" s="28"/>
      <c r="U292" s="28"/>
    </row>
    <row r="293" spans="1:21" x14ac:dyDescent="0.25">
      <c r="A293" s="35"/>
      <c r="B293" s="3"/>
      <c r="C293" s="3"/>
      <c r="D293" s="3"/>
      <c r="E293" s="3"/>
      <c r="F293" s="3"/>
      <c r="G293" s="3"/>
      <c r="H293" s="3"/>
      <c r="I293" s="3"/>
      <c r="J293" s="3"/>
      <c r="K293" s="3"/>
      <c r="L293" s="3"/>
      <c r="M293" s="3"/>
      <c r="N293" s="3"/>
      <c r="O293" s="28"/>
      <c r="P293" s="28"/>
      <c r="Q293" s="28"/>
      <c r="R293" s="28"/>
      <c r="S293" s="28"/>
      <c r="T293" s="28"/>
      <c r="U293" s="28"/>
    </row>
    <row r="294" spans="1:21" x14ac:dyDescent="0.25">
      <c r="A294" s="44"/>
      <c r="B294" s="13"/>
      <c r="C294" s="13"/>
      <c r="D294" s="13"/>
      <c r="E294" s="13"/>
      <c r="F294" s="13"/>
      <c r="G294" s="13"/>
      <c r="H294" s="13"/>
      <c r="I294" s="13"/>
      <c r="J294" s="13"/>
      <c r="K294" s="13"/>
      <c r="L294" s="13"/>
      <c r="M294" s="13"/>
      <c r="N294" s="13"/>
      <c r="O294" s="29"/>
      <c r="P294" s="29"/>
      <c r="Q294" s="29"/>
      <c r="R294" s="29"/>
      <c r="S294" s="29"/>
      <c r="T294" s="29"/>
      <c r="U294" s="29"/>
    </row>
    <row r="295" spans="1:21" x14ac:dyDescent="0.25">
      <c r="A295" s="44"/>
      <c r="B295" s="13"/>
      <c r="C295" s="13"/>
      <c r="D295" s="13"/>
      <c r="E295" s="13"/>
      <c r="F295" s="13"/>
      <c r="G295" s="13"/>
      <c r="H295" s="13"/>
      <c r="I295" s="13"/>
      <c r="J295" s="13"/>
      <c r="K295" s="13"/>
      <c r="L295" s="13"/>
      <c r="M295" s="13"/>
      <c r="N295" s="13"/>
      <c r="O295" s="29"/>
      <c r="P295" s="29"/>
      <c r="Q295" s="29"/>
      <c r="R295" s="29"/>
      <c r="S295" s="29"/>
      <c r="T295" s="29"/>
      <c r="U295" s="29"/>
    </row>
    <row r="296" spans="1:21" x14ac:dyDescent="0.25">
      <c r="A296" s="35"/>
      <c r="B296" s="3"/>
      <c r="C296" s="3"/>
      <c r="D296" s="3"/>
      <c r="E296" s="3"/>
      <c r="F296" s="3"/>
      <c r="G296" s="3"/>
      <c r="H296" s="3"/>
      <c r="I296" s="3"/>
      <c r="J296" s="3"/>
      <c r="K296" s="3"/>
      <c r="L296" s="3"/>
      <c r="M296" s="3"/>
      <c r="N296" s="3"/>
      <c r="O296" s="28"/>
      <c r="P296" s="28"/>
      <c r="Q296" s="28"/>
      <c r="R296" s="28"/>
      <c r="S296" s="28"/>
      <c r="T296" s="28"/>
      <c r="U296" s="28"/>
    </row>
    <row r="297" spans="1:21" x14ac:dyDescent="0.25">
      <c r="A297" s="35"/>
      <c r="B297" s="3"/>
      <c r="C297" s="3"/>
      <c r="D297" s="3"/>
      <c r="E297" s="3"/>
      <c r="F297" s="3"/>
      <c r="G297" s="3"/>
      <c r="H297" s="3"/>
      <c r="I297" s="3"/>
      <c r="J297" s="3"/>
      <c r="K297" s="3"/>
      <c r="L297" s="3"/>
      <c r="M297" s="3"/>
      <c r="N297" s="3"/>
      <c r="O297" s="28"/>
      <c r="P297" s="28"/>
      <c r="Q297" s="28"/>
      <c r="R297" s="28"/>
      <c r="S297" s="28"/>
      <c r="T297" s="28"/>
      <c r="U297" s="28"/>
    </row>
    <row r="298" spans="1:21" x14ac:dyDescent="0.25">
      <c r="A298" s="35"/>
      <c r="B298" s="3"/>
      <c r="C298" s="3"/>
      <c r="D298" s="3"/>
      <c r="E298" s="3"/>
      <c r="F298" s="3"/>
      <c r="G298" s="3"/>
      <c r="H298" s="3"/>
      <c r="I298" s="3"/>
      <c r="J298" s="3"/>
      <c r="K298" s="3"/>
      <c r="L298" s="3"/>
      <c r="M298" s="3"/>
      <c r="N298" s="3"/>
      <c r="O298" s="28"/>
      <c r="P298" s="28"/>
      <c r="Q298" s="28"/>
      <c r="R298" s="28"/>
      <c r="S298" s="28"/>
      <c r="T298" s="28"/>
      <c r="U298" s="28"/>
    </row>
    <row r="299" spans="1:21" x14ac:dyDescent="0.25">
      <c r="A299" s="44"/>
      <c r="B299" s="13"/>
      <c r="C299" s="13"/>
      <c r="D299" s="13"/>
      <c r="E299" s="13"/>
      <c r="F299" s="13"/>
      <c r="G299" s="13"/>
      <c r="H299" s="13"/>
      <c r="I299" s="13"/>
      <c r="J299" s="13"/>
      <c r="K299" s="13"/>
      <c r="L299" s="13"/>
      <c r="M299" s="13"/>
      <c r="N299" s="13"/>
      <c r="O299" s="29"/>
      <c r="P299" s="29"/>
      <c r="Q299" s="29"/>
      <c r="R299" s="29"/>
      <c r="S299" s="29"/>
      <c r="T299" s="29"/>
      <c r="U299" s="29"/>
    </row>
    <row r="300" spans="1:21" x14ac:dyDescent="0.25">
      <c r="A300" s="44"/>
      <c r="B300" s="13"/>
      <c r="C300" s="13"/>
      <c r="D300" s="13"/>
      <c r="E300" s="13"/>
      <c r="F300" s="13"/>
      <c r="G300" s="13"/>
      <c r="H300" s="13"/>
      <c r="I300" s="13"/>
      <c r="J300" s="13"/>
      <c r="K300" s="13"/>
      <c r="L300" s="13"/>
      <c r="M300" s="13"/>
      <c r="N300" s="13"/>
      <c r="O300" s="29"/>
      <c r="P300" s="29"/>
      <c r="Q300" s="29"/>
      <c r="R300" s="29"/>
      <c r="S300" s="29"/>
      <c r="T300" s="29"/>
      <c r="U300" s="29"/>
    </row>
    <row r="301" spans="1:21" x14ac:dyDescent="0.25">
      <c r="A301" s="35"/>
      <c r="B301" s="3"/>
      <c r="C301" s="3"/>
      <c r="D301" s="3"/>
      <c r="E301" s="3"/>
      <c r="F301" s="3"/>
      <c r="G301" s="3"/>
      <c r="H301" s="3"/>
      <c r="I301" s="3"/>
      <c r="J301" s="3"/>
      <c r="K301" s="3"/>
      <c r="L301" s="3"/>
      <c r="M301" s="3"/>
      <c r="N301" s="3"/>
      <c r="O301" s="28"/>
      <c r="P301" s="28"/>
      <c r="Q301" s="28"/>
      <c r="R301" s="28"/>
      <c r="S301" s="28"/>
      <c r="T301" s="28"/>
      <c r="U301" s="28"/>
    </row>
    <row r="302" spans="1:21" x14ac:dyDescent="0.25">
      <c r="A302" s="35"/>
      <c r="B302" s="3"/>
      <c r="C302" s="3"/>
      <c r="D302" s="3"/>
      <c r="E302" s="3"/>
      <c r="F302" s="3"/>
      <c r="G302" s="3"/>
      <c r="H302" s="3"/>
      <c r="I302" s="3"/>
      <c r="J302" s="3"/>
      <c r="K302" s="3"/>
      <c r="L302" s="3"/>
      <c r="M302" s="3"/>
      <c r="N302" s="3"/>
      <c r="O302" s="28"/>
      <c r="P302" s="28"/>
      <c r="Q302" s="28"/>
      <c r="R302" s="28"/>
      <c r="S302" s="28"/>
      <c r="T302" s="28"/>
      <c r="U302" s="28"/>
    </row>
    <row r="303" spans="1:21" x14ac:dyDescent="0.25">
      <c r="A303" s="35"/>
      <c r="B303" s="3"/>
      <c r="C303" s="3"/>
      <c r="D303" s="3"/>
      <c r="E303" s="3"/>
      <c r="F303" s="3"/>
      <c r="G303" s="3"/>
      <c r="H303" s="3"/>
      <c r="I303" s="3"/>
      <c r="J303" s="3"/>
      <c r="K303" s="3"/>
      <c r="L303" s="3"/>
      <c r="M303" s="3"/>
      <c r="N303" s="3"/>
      <c r="O303" s="28"/>
      <c r="P303" s="28"/>
      <c r="Q303" s="28"/>
      <c r="R303" s="28"/>
      <c r="S303" s="28"/>
      <c r="T303" s="28"/>
      <c r="U303" s="28"/>
    </row>
    <row r="304" spans="1:21" x14ac:dyDescent="0.25">
      <c r="A304" s="44"/>
      <c r="B304" s="13"/>
      <c r="C304" s="13"/>
      <c r="D304" s="13"/>
      <c r="E304" s="13"/>
      <c r="F304" s="13"/>
      <c r="G304" s="13"/>
      <c r="H304" s="13"/>
      <c r="I304" s="13"/>
      <c r="J304" s="13"/>
      <c r="K304" s="13"/>
      <c r="L304" s="13"/>
      <c r="M304" s="13"/>
      <c r="N304" s="13"/>
      <c r="O304" s="29"/>
      <c r="P304" s="29"/>
      <c r="Q304" s="29"/>
      <c r="R304" s="29"/>
      <c r="S304" s="29"/>
      <c r="T304" s="29"/>
      <c r="U304" s="29"/>
    </row>
    <row r="305" spans="1:21" x14ac:dyDescent="0.25">
      <c r="A305" s="44"/>
      <c r="B305" s="13"/>
      <c r="C305" s="13"/>
      <c r="D305" s="13"/>
      <c r="E305" s="13"/>
      <c r="F305" s="13"/>
      <c r="G305" s="13"/>
      <c r="H305" s="13"/>
      <c r="I305" s="13"/>
      <c r="J305" s="13"/>
      <c r="K305" s="13"/>
      <c r="L305" s="13"/>
      <c r="M305" s="13"/>
      <c r="N305" s="13"/>
      <c r="O305" s="29"/>
      <c r="P305" s="29"/>
      <c r="Q305" s="29"/>
      <c r="R305" s="29"/>
      <c r="S305" s="29"/>
      <c r="T305" s="29"/>
      <c r="U305" s="29"/>
    </row>
    <row r="306" spans="1:21" x14ac:dyDescent="0.25">
      <c r="A306" s="35"/>
      <c r="B306" s="3"/>
      <c r="C306" s="3"/>
      <c r="D306" s="3"/>
      <c r="E306" s="3"/>
      <c r="F306" s="3"/>
      <c r="G306" s="3"/>
      <c r="H306" s="3"/>
      <c r="I306" s="3"/>
      <c r="J306" s="3"/>
      <c r="K306" s="3"/>
      <c r="L306" s="3"/>
      <c r="M306" s="3"/>
      <c r="N306" s="3"/>
      <c r="O306" s="28"/>
      <c r="P306" s="28"/>
      <c r="Q306" s="28"/>
      <c r="R306" s="28"/>
      <c r="S306" s="28"/>
      <c r="T306" s="28"/>
      <c r="U306" s="28"/>
    </row>
    <row r="307" spans="1:21" x14ac:dyDescent="0.25">
      <c r="A307" s="35"/>
      <c r="B307" s="3"/>
      <c r="C307" s="3"/>
      <c r="D307" s="3"/>
      <c r="E307" s="3"/>
      <c r="F307" s="3"/>
      <c r="G307" s="3"/>
      <c r="H307" s="3"/>
      <c r="I307" s="3"/>
      <c r="J307" s="3"/>
      <c r="K307" s="3"/>
      <c r="L307" s="3"/>
      <c r="M307" s="3"/>
      <c r="N307" s="3"/>
      <c r="O307" s="28"/>
      <c r="P307" s="28"/>
      <c r="Q307" s="28"/>
      <c r="R307" s="28"/>
      <c r="S307" s="28"/>
      <c r="T307" s="28"/>
      <c r="U307" s="28"/>
    </row>
    <row r="308" spans="1:21" x14ac:dyDescent="0.25">
      <c r="A308" s="35"/>
      <c r="B308" s="3"/>
      <c r="C308" s="3"/>
      <c r="D308" s="3"/>
      <c r="E308" s="3"/>
      <c r="F308" s="3"/>
      <c r="G308" s="3"/>
      <c r="H308" s="3"/>
      <c r="I308" s="3"/>
      <c r="J308" s="3"/>
      <c r="K308" s="3"/>
      <c r="L308" s="3"/>
      <c r="M308" s="3"/>
      <c r="N308" s="3"/>
      <c r="O308" s="28"/>
      <c r="P308" s="28"/>
      <c r="Q308" s="28"/>
      <c r="R308" s="28"/>
      <c r="S308" s="28"/>
      <c r="T308" s="28"/>
      <c r="U308" s="28"/>
    </row>
    <row r="309" spans="1:21" x14ac:dyDescent="0.25">
      <c r="A309" s="44"/>
      <c r="B309" s="13"/>
      <c r="C309" s="13"/>
      <c r="D309" s="13"/>
      <c r="E309" s="13"/>
      <c r="F309" s="13"/>
      <c r="G309" s="13"/>
      <c r="H309" s="13"/>
      <c r="I309" s="13"/>
      <c r="J309" s="13"/>
      <c r="K309" s="13"/>
      <c r="L309" s="13"/>
      <c r="M309" s="13"/>
      <c r="N309" s="13"/>
      <c r="O309" s="29"/>
      <c r="P309" s="29"/>
      <c r="Q309" s="29"/>
      <c r="R309" s="29"/>
      <c r="S309" s="29"/>
      <c r="T309" s="29"/>
      <c r="U309" s="29"/>
    </row>
    <row r="310" spans="1:21" x14ac:dyDescent="0.25">
      <c r="A310" s="44"/>
      <c r="B310" s="13"/>
      <c r="C310" s="13"/>
      <c r="D310" s="13"/>
      <c r="E310" s="13"/>
      <c r="F310" s="13"/>
      <c r="G310" s="13"/>
      <c r="H310" s="13"/>
      <c r="I310" s="13"/>
      <c r="J310" s="13"/>
      <c r="K310" s="13"/>
      <c r="L310" s="13"/>
      <c r="M310" s="13"/>
      <c r="N310" s="13"/>
      <c r="O310" s="29"/>
      <c r="P310" s="29"/>
      <c r="Q310" s="29"/>
      <c r="R310" s="29"/>
      <c r="S310" s="29"/>
      <c r="T310" s="29"/>
      <c r="U310" s="29"/>
    </row>
    <row r="311" spans="1:21" x14ac:dyDescent="0.25">
      <c r="A311" s="35"/>
      <c r="B311" s="3"/>
      <c r="C311" s="3"/>
      <c r="D311" s="3"/>
      <c r="E311" s="3"/>
      <c r="F311" s="3"/>
      <c r="G311" s="3"/>
      <c r="H311" s="3"/>
      <c r="I311" s="3"/>
      <c r="J311" s="3"/>
      <c r="K311" s="3"/>
      <c r="L311" s="3"/>
      <c r="M311" s="3"/>
      <c r="N311" s="3"/>
      <c r="O311" s="28"/>
      <c r="P311" s="28"/>
      <c r="Q311" s="28"/>
      <c r="R311" s="28"/>
      <c r="S311" s="28"/>
      <c r="T311" s="28"/>
      <c r="U311" s="28"/>
    </row>
    <row r="312" spans="1:21" x14ac:dyDescent="0.25">
      <c r="A312" s="35"/>
      <c r="B312" s="3"/>
      <c r="C312" s="3"/>
      <c r="D312" s="3"/>
      <c r="E312" s="3"/>
      <c r="F312" s="3"/>
      <c r="G312" s="3"/>
      <c r="H312" s="3"/>
      <c r="I312" s="3"/>
      <c r="J312" s="3"/>
      <c r="K312" s="3"/>
      <c r="L312" s="3"/>
      <c r="M312" s="3"/>
      <c r="N312" s="3"/>
      <c r="O312" s="28"/>
      <c r="P312" s="28"/>
      <c r="Q312" s="28"/>
      <c r="R312" s="28"/>
      <c r="S312" s="28"/>
      <c r="T312" s="28"/>
      <c r="U312" s="28"/>
    </row>
    <row r="313" spans="1:21" x14ac:dyDescent="0.25">
      <c r="A313" s="35"/>
      <c r="B313" s="3"/>
      <c r="C313" s="3"/>
      <c r="D313" s="3"/>
      <c r="E313" s="3"/>
      <c r="F313" s="3"/>
      <c r="G313" s="3"/>
      <c r="H313" s="3"/>
      <c r="I313" s="3"/>
      <c r="J313" s="3"/>
      <c r="K313" s="3"/>
      <c r="L313" s="3"/>
      <c r="M313" s="3"/>
      <c r="N313" s="3"/>
      <c r="O313" s="28"/>
      <c r="P313" s="28"/>
      <c r="Q313" s="28"/>
      <c r="R313" s="28"/>
      <c r="S313" s="28"/>
      <c r="T313" s="28"/>
      <c r="U313" s="28"/>
    </row>
    <row r="314" spans="1:21" x14ac:dyDescent="0.25">
      <c r="A314" s="44"/>
      <c r="B314" s="13"/>
      <c r="C314" s="13"/>
      <c r="D314" s="13"/>
      <c r="E314" s="13"/>
      <c r="F314" s="13"/>
      <c r="G314" s="13"/>
      <c r="H314" s="13"/>
      <c r="I314" s="13"/>
      <c r="J314" s="13"/>
      <c r="K314" s="13"/>
      <c r="L314" s="13"/>
      <c r="M314" s="13"/>
      <c r="N314" s="13"/>
      <c r="O314" s="29"/>
      <c r="P314" s="29"/>
      <c r="Q314" s="29"/>
      <c r="R314" s="29"/>
      <c r="S314" s="29"/>
      <c r="T314" s="29"/>
      <c r="U314" s="29"/>
    </row>
    <row r="315" spans="1:21" x14ac:dyDescent="0.25">
      <c r="A315" s="44"/>
      <c r="B315" s="13"/>
      <c r="C315" s="13"/>
      <c r="D315" s="13"/>
      <c r="E315" s="13"/>
      <c r="F315" s="13"/>
      <c r="G315" s="13"/>
      <c r="H315" s="13"/>
      <c r="I315" s="13"/>
      <c r="J315" s="13"/>
      <c r="K315" s="13"/>
      <c r="L315" s="13"/>
      <c r="M315" s="13"/>
      <c r="N315" s="13"/>
      <c r="O315" s="29"/>
      <c r="P315" s="29"/>
      <c r="Q315" s="29"/>
      <c r="R315" s="29"/>
      <c r="S315" s="29"/>
      <c r="T315" s="29"/>
      <c r="U315" s="29"/>
    </row>
    <row r="316" spans="1:21" x14ac:dyDescent="0.25">
      <c r="A316" s="35"/>
      <c r="B316" s="3"/>
      <c r="C316" s="3"/>
      <c r="D316" s="3"/>
      <c r="E316" s="3"/>
      <c r="F316" s="3"/>
      <c r="G316" s="3"/>
      <c r="H316" s="3"/>
      <c r="I316" s="3"/>
      <c r="J316" s="3"/>
      <c r="K316" s="3"/>
      <c r="L316" s="3"/>
      <c r="M316" s="3"/>
      <c r="N316" s="3"/>
      <c r="O316" s="28"/>
      <c r="P316" s="28"/>
      <c r="Q316" s="28"/>
      <c r="R316" s="28"/>
      <c r="S316" s="28"/>
      <c r="T316" s="28"/>
      <c r="U316" s="28"/>
    </row>
    <row r="317" spans="1:21" x14ac:dyDescent="0.25">
      <c r="A317" s="35"/>
      <c r="B317" s="3"/>
      <c r="C317" s="3"/>
      <c r="D317" s="3"/>
      <c r="E317" s="3"/>
      <c r="F317" s="3"/>
      <c r="G317" s="3"/>
      <c r="H317" s="3"/>
      <c r="I317" s="3"/>
      <c r="J317" s="3"/>
      <c r="K317" s="3"/>
      <c r="L317" s="3"/>
      <c r="M317" s="3"/>
      <c r="N317" s="3"/>
      <c r="O317" s="28"/>
      <c r="P317" s="28"/>
      <c r="Q317" s="28"/>
      <c r="R317" s="28"/>
      <c r="S317" s="28"/>
      <c r="T317" s="28"/>
      <c r="U317" s="28"/>
    </row>
    <row r="318" spans="1:21" x14ac:dyDescent="0.25">
      <c r="A318" s="35"/>
      <c r="B318" s="3"/>
      <c r="C318" s="3"/>
      <c r="D318" s="3"/>
      <c r="E318" s="3"/>
      <c r="F318" s="3"/>
      <c r="G318" s="3"/>
      <c r="H318" s="3"/>
      <c r="I318" s="3"/>
      <c r="J318" s="3"/>
      <c r="K318" s="3"/>
      <c r="L318" s="3"/>
      <c r="M318" s="3"/>
      <c r="N318" s="3"/>
      <c r="O318" s="28"/>
      <c r="P318" s="28"/>
      <c r="Q318" s="28"/>
      <c r="R318" s="28"/>
      <c r="S318" s="28"/>
      <c r="T318" s="28"/>
      <c r="U318" s="28"/>
    </row>
    <row r="319" spans="1:21" x14ac:dyDescent="0.25">
      <c r="A319" s="44"/>
      <c r="B319" s="13"/>
      <c r="C319" s="13"/>
      <c r="D319" s="13"/>
      <c r="E319" s="13"/>
      <c r="F319" s="13"/>
      <c r="G319" s="13"/>
      <c r="H319" s="13"/>
      <c r="I319" s="13"/>
      <c r="J319" s="13"/>
      <c r="K319" s="13"/>
      <c r="L319" s="13"/>
      <c r="M319" s="13"/>
      <c r="N319" s="13"/>
      <c r="O319" s="29"/>
      <c r="P319" s="29"/>
      <c r="Q319" s="29"/>
      <c r="R319" s="29"/>
      <c r="S319" s="29"/>
      <c r="T319" s="29"/>
      <c r="U319" s="29"/>
    </row>
    <row r="320" spans="1:21" x14ac:dyDescent="0.25">
      <c r="A320" s="44"/>
      <c r="B320" s="13"/>
      <c r="C320" s="13"/>
      <c r="D320" s="13"/>
      <c r="E320" s="13"/>
      <c r="F320" s="13"/>
      <c r="G320" s="13"/>
      <c r="H320" s="13"/>
      <c r="I320" s="13"/>
      <c r="J320" s="13"/>
      <c r="K320" s="13"/>
      <c r="L320" s="13"/>
      <c r="M320" s="13"/>
      <c r="N320" s="13"/>
      <c r="O320" s="29"/>
      <c r="P320" s="29"/>
      <c r="Q320" s="29"/>
      <c r="R320" s="29"/>
      <c r="S320" s="29"/>
      <c r="T320" s="29"/>
      <c r="U320" s="29"/>
    </row>
    <row r="321" spans="1:21" x14ac:dyDescent="0.25">
      <c r="A321" s="35"/>
      <c r="B321" s="3"/>
      <c r="C321" s="3"/>
      <c r="D321" s="3"/>
      <c r="E321" s="3"/>
      <c r="F321" s="3"/>
      <c r="G321" s="3"/>
      <c r="H321" s="3"/>
      <c r="I321" s="3"/>
      <c r="J321" s="3"/>
      <c r="K321" s="3"/>
      <c r="L321" s="3"/>
      <c r="M321" s="3"/>
      <c r="N321" s="3"/>
      <c r="O321" s="28"/>
      <c r="P321" s="28"/>
      <c r="Q321" s="28"/>
      <c r="R321" s="28"/>
      <c r="S321" s="28"/>
      <c r="T321" s="28"/>
      <c r="U321" s="28"/>
    </row>
    <row r="322" spans="1:21" x14ac:dyDescent="0.25">
      <c r="A322" s="35"/>
      <c r="B322" s="3"/>
      <c r="C322" s="3"/>
      <c r="D322" s="3"/>
      <c r="E322" s="3"/>
      <c r="F322" s="3"/>
      <c r="G322" s="3"/>
      <c r="H322" s="3"/>
      <c r="I322" s="3"/>
      <c r="J322" s="3"/>
      <c r="K322" s="3"/>
      <c r="L322" s="3"/>
      <c r="M322" s="3"/>
      <c r="N322" s="3"/>
      <c r="O322" s="28"/>
      <c r="P322" s="28"/>
      <c r="Q322" s="28"/>
      <c r="R322" s="28"/>
      <c r="S322" s="28"/>
      <c r="T322" s="28"/>
      <c r="U322" s="28"/>
    </row>
    <row r="323" spans="1:21" x14ac:dyDescent="0.25">
      <c r="A323" s="35"/>
      <c r="B323" s="3"/>
      <c r="C323" s="3"/>
      <c r="D323" s="3"/>
      <c r="E323" s="3"/>
      <c r="F323" s="3"/>
      <c r="G323" s="3"/>
      <c r="H323" s="3"/>
      <c r="I323" s="3"/>
      <c r="J323" s="3"/>
      <c r="K323" s="3"/>
      <c r="L323" s="3"/>
      <c r="M323" s="3"/>
      <c r="N323" s="3"/>
      <c r="O323" s="28"/>
      <c r="P323" s="28"/>
      <c r="Q323" s="28"/>
      <c r="R323" s="28"/>
      <c r="S323" s="28"/>
      <c r="T323" s="28"/>
      <c r="U323" s="28"/>
    </row>
    <row r="324" spans="1:21" x14ac:dyDescent="0.25">
      <c r="A324" s="44"/>
      <c r="B324" s="13"/>
      <c r="C324" s="13"/>
      <c r="D324" s="13"/>
      <c r="E324" s="13"/>
      <c r="F324" s="13"/>
      <c r="G324" s="13"/>
      <c r="H324" s="13"/>
      <c r="I324" s="13"/>
      <c r="J324" s="13"/>
      <c r="K324" s="13"/>
      <c r="L324" s="13"/>
      <c r="M324" s="13"/>
      <c r="N324" s="13"/>
      <c r="O324" s="29"/>
      <c r="P324" s="29"/>
      <c r="Q324" s="29"/>
      <c r="R324" s="29"/>
      <c r="S324" s="29"/>
      <c r="T324" s="29"/>
      <c r="U324" s="29"/>
    </row>
    <row r="325" spans="1:21" x14ac:dyDescent="0.25">
      <c r="A325" s="44"/>
      <c r="B325" s="13"/>
      <c r="C325" s="13"/>
      <c r="D325" s="13"/>
      <c r="E325" s="13"/>
      <c r="F325" s="13"/>
      <c r="G325" s="13"/>
      <c r="H325" s="13"/>
      <c r="I325" s="13"/>
      <c r="J325" s="13"/>
      <c r="K325" s="13"/>
      <c r="L325" s="13"/>
      <c r="M325" s="13"/>
      <c r="N325" s="13"/>
      <c r="O325" s="29"/>
      <c r="P325" s="29"/>
      <c r="Q325" s="29"/>
      <c r="R325" s="29"/>
      <c r="S325" s="29"/>
      <c r="T325" s="29"/>
      <c r="U325" s="29"/>
    </row>
    <row r="326" spans="1:21" x14ac:dyDescent="0.25">
      <c r="A326" s="35"/>
      <c r="B326" s="3"/>
      <c r="C326" s="3"/>
      <c r="D326" s="3"/>
      <c r="E326" s="3"/>
      <c r="F326" s="3"/>
      <c r="G326" s="3"/>
      <c r="H326" s="3"/>
      <c r="I326" s="3"/>
      <c r="J326" s="3"/>
      <c r="K326" s="3"/>
      <c r="L326" s="3"/>
      <c r="M326" s="3"/>
      <c r="N326" s="3"/>
      <c r="O326" s="28"/>
      <c r="P326" s="28"/>
      <c r="Q326" s="28"/>
      <c r="R326" s="28"/>
      <c r="S326" s="28"/>
      <c r="T326" s="28"/>
      <c r="U326" s="28"/>
    </row>
    <row r="327" spans="1:21" x14ac:dyDescent="0.25">
      <c r="A327" s="35"/>
      <c r="B327" s="3"/>
      <c r="C327" s="3"/>
      <c r="D327" s="3"/>
      <c r="E327" s="3"/>
      <c r="F327" s="3"/>
      <c r="G327" s="3"/>
      <c r="H327" s="3"/>
      <c r="I327" s="3"/>
      <c r="J327" s="3"/>
      <c r="K327" s="3"/>
      <c r="L327" s="3"/>
      <c r="M327" s="3"/>
      <c r="N327" s="3"/>
      <c r="O327" s="28"/>
      <c r="P327" s="28"/>
      <c r="Q327" s="28"/>
      <c r="R327" s="28"/>
      <c r="S327" s="28"/>
      <c r="T327" s="28"/>
      <c r="U327" s="28"/>
    </row>
    <row r="328" spans="1:21" x14ac:dyDescent="0.25">
      <c r="A328" s="35"/>
      <c r="B328" s="3"/>
      <c r="C328" s="3"/>
      <c r="D328" s="3"/>
      <c r="E328" s="3"/>
      <c r="F328" s="3"/>
      <c r="G328" s="3"/>
      <c r="H328" s="3"/>
      <c r="I328" s="3"/>
      <c r="J328" s="3"/>
      <c r="K328" s="3"/>
      <c r="L328" s="3"/>
      <c r="M328" s="3"/>
      <c r="N328" s="3"/>
      <c r="O328" s="28"/>
      <c r="P328" s="28"/>
      <c r="Q328" s="28"/>
      <c r="R328" s="28"/>
      <c r="S328" s="28"/>
      <c r="T328" s="28"/>
      <c r="U328" s="28"/>
    </row>
    <row r="329" spans="1:21" x14ac:dyDescent="0.25">
      <c r="A329" s="44"/>
      <c r="B329" s="13"/>
      <c r="C329" s="13"/>
      <c r="D329" s="13"/>
      <c r="E329" s="13"/>
      <c r="F329" s="13"/>
      <c r="G329" s="13"/>
      <c r="H329" s="13"/>
      <c r="I329" s="13"/>
      <c r="J329" s="13"/>
      <c r="K329" s="13"/>
      <c r="L329" s="13"/>
      <c r="M329" s="13"/>
      <c r="N329" s="13"/>
      <c r="O329" s="29"/>
      <c r="P329" s="29"/>
      <c r="Q329" s="29"/>
      <c r="R329" s="29"/>
      <c r="S329" s="29"/>
      <c r="T329" s="29"/>
      <c r="U329" s="29"/>
    </row>
    <row r="330" spans="1:21" x14ac:dyDescent="0.25">
      <c r="A330" s="44"/>
      <c r="B330" s="13"/>
      <c r="C330" s="13"/>
      <c r="D330" s="13"/>
      <c r="E330" s="13"/>
      <c r="F330" s="13"/>
      <c r="G330" s="13"/>
      <c r="H330" s="13"/>
      <c r="I330" s="13"/>
      <c r="J330" s="13"/>
      <c r="K330" s="13"/>
      <c r="L330" s="13"/>
      <c r="M330" s="13"/>
      <c r="N330" s="13"/>
      <c r="O330" s="29"/>
      <c r="P330" s="29"/>
      <c r="Q330" s="29"/>
      <c r="R330" s="29"/>
      <c r="S330" s="29"/>
      <c r="T330" s="29"/>
      <c r="U330" s="29"/>
    </row>
    <row r="331" spans="1:21" x14ac:dyDescent="0.25">
      <c r="A331" s="35"/>
      <c r="B331" s="3"/>
      <c r="C331" s="3"/>
      <c r="D331" s="3"/>
      <c r="E331" s="3"/>
      <c r="F331" s="3"/>
      <c r="G331" s="3"/>
      <c r="H331" s="3"/>
      <c r="I331" s="3"/>
      <c r="J331" s="3"/>
      <c r="K331" s="3"/>
      <c r="L331" s="3"/>
      <c r="M331" s="3"/>
      <c r="N331" s="3"/>
      <c r="O331" s="28"/>
      <c r="P331" s="28"/>
      <c r="Q331" s="28"/>
      <c r="R331" s="28"/>
      <c r="S331" s="28"/>
      <c r="T331" s="28"/>
      <c r="U331" s="28"/>
    </row>
    <row r="332" spans="1:21" x14ac:dyDescent="0.25">
      <c r="A332" s="35"/>
      <c r="B332" s="3"/>
      <c r="C332" s="3"/>
      <c r="D332" s="3"/>
      <c r="E332" s="3"/>
      <c r="F332" s="3"/>
      <c r="G332" s="3"/>
      <c r="H332" s="3"/>
      <c r="I332" s="3"/>
      <c r="J332" s="3"/>
      <c r="K332" s="3"/>
      <c r="L332" s="3"/>
      <c r="M332" s="3"/>
      <c r="N332" s="3"/>
      <c r="O332" s="28"/>
      <c r="P332" s="28"/>
      <c r="Q332" s="28"/>
      <c r="R332" s="28"/>
      <c r="S332" s="28"/>
      <c r="T332" s="28"/>
      <c r="U332" s="28"/>
    </row>
    <row r="333" spans="1:21" x14ac:dyDescent="0.25">
      <c r="A333" s="35"/>
      <c r="B333" s="3"/>
      <c r="C333" s="3"/>
      <c r="D333" s="3"/>
      <c r="E333" s="3"/>
      <c r="F333" s="3"/>
      <c r="G333" s="3"/>
      <c r="H333" s="3"/>
      <c r="I333" s="3"/>
      <c r="J333" s="3"/>
      <c r="K333" s="3"/>
      <c r="L333" s="3"/>
      <c r="M333" s="3"/>
      <c r="N333" s="3"/>
      <c r="O333" s="28"/>
      <c r="P333" s="28"/>
      <c r="Q333" s="28"/>
      <c r="R333" s="28"/>
      <c r="S333" s="28"/>
      <c r="T333" s="28"/>
      <c r="U333" s="28"/>
    </row>
    <row r="334" spans="1:21" x14ac:dyDescent="0.25">
      <c r="A334" s="44"/>
      <c r="B334" s="13"/>
      <c r="C334" s="13"/>
      <c r="D334" s="13"/>
      <c r="E334" s="13"/>
      <c r="F334" s="13"/>
      <c r="G334" s="13"/>
      <c r="H334" s="13"/>
      <c r="I334" s="13"/>
      <c r="J334" s="13"/>
      <c r="K334" s="13"/>
      <c r="L334" s="13"/>
      <c r="M334" s="13"/>
      <c r="N334" s="13"/>
      <c r="O334" s="29"/>
      <c r="P334" s="29"/>
      <c r="Q334" s="29"/>
      <c r="R334" s="29"/>
      <c r="S334" s="29"/>
      <c r="T334" s="29"/>
      <c r="U334" s="29"/>
    </row>
    <row r="335" spans="1:21" x14ac:dyDescent="0.25">
      <c r="A335" s="44"/>
      <c r="B335" s="13"/>
      <c r="C335" s="13"/>
      <c r="D335" s="13"/>
      <c r="E335" s="13"/>
      <c r="F335" s="13"/>
      <c r="G335" s="13"/>
      <c r="H335" s="13"/>
      <c r="I335" s="13"/>
      <c r="J335" s="13"/>
      <c r="K335" s="13"/>
      <c r="L335" s="13"/>
      <c r="M335" s="13"/>
      <c r="N335" s="13"/>
      <c r="O335" s="29"/>
      <c r="P335" s="29"/>
      <c r="Q335" s="29"/>
      <c r="R335" s="29"/>
      <c r="S335" s="29"/>
      <c r="T335" s="29"/>
      <c r="U335" s="29"/>
    </row>
    <row r="336" spans="1:21" x14ac:dyDescent="0.25">
      <c r="A336" s="35"/>
      <c r="B336" s="3"/>
      <c r="C336" s="3"/>
      <c r="D336" s="3"/>
      <c r="E336" s="3"/>
      <c r="F336" s="3"/>
      <c r="G336" s="3"/>
      <c r="H336" s="3"/>
      <c r="I336" s="3"/>
      <c r="J336" s="3"/>
      <c r="K336" s="3"/>
      <c r="L336" s="3"/>
      <c r="M336" s="3"/>
      <c r="N336" s="3"/>
      <c r="O336" s="28"/>
      <c r="P336" s="28"/>
      <c r="Q336" s="28"/>
      <c r="R336" s="28"/>
      <c r="S336" s="28"/>
      <c r="T336" s="28"/>
      <c r="U336" s="28"/>
    </row>
    <row r="337" spans="1:21" x14ac:dyDescent="0.25">
      <c r="A337" s="35"/>
      <c r="B337" s="3"/>
      <c r="C337" s="3"/>
      <c r="D337" s="3"/>
      <c r="E337" s="3"/>
      <c r="F337" s="3"/>
      <c r="G337" s="3"/>
      <c r="H337" s="3"/>
      <c r="I337" s="3"/>
      <c r="J337" s="3"/>
      <c r="K337" s="3"/>
      <c r="L337" s="3"/>
      <c r="M337" s="3"/>
      <c r="N337" s="3"/>
      <c r="O337" s="28"/>
      <c r="P337" s="28"/>
      <c r="Q337" s="28"/>
      <c r="R337" s="28"/>
      <c r="S337" s="28"/>
      <c r="T337" s="28"/>
      <c r="U337" s="28"/>
    </row>
    <row r="338" spans="1:21" x14ac:dyDescent="0.25">
      <c r="A338" s="35"/>
      <c r="B338" s="3"/>
      <c r="C338" s="3"/>
      <c r="D338" s="3"/>
      <c r="E338" s="3"/>
      <c r="F338" s="3"/>
      <c r="G338" s="3"/>
      <c r="H338" s="3"/>
      <c r="I338" s="3"/>
      <c r="J338" s="3"/>
      <c r="K338" s="3"/>
      <c r="L338" s="3"/>
      <c r="M338" s="3"/>
      <c r="N338" s="3"/>
      <c r="O338" s="28"/>
      <c r="P338" s="28"/>
      <c r="Q338" s="28"/>
      <c r="R338" s="28"/>
      <c r="S338" s="28"/>
      <c r="T338" s="28"/>
      <c r="U338" s="28"/>
    </row>
    <row r="339" spans="1:21" x14ac:dyDescent="0.25">
      <c r="A339" s="44"/>
      <c r="B339" s="13"/>
      <c r="C339" s="13"/>
      <c r="D339" s="13"/>
      <c r="E339" s="13"/>
      <c r="F339" s="13"/>
      <c r="G339" s="13"/>
      <c r="H339" s="13"/>
      <c r="I339" s="13"/>
      <c r="J339" s="13"/>
      <c r="K339" s="13"/>
      <c r="L339" s="13"/>
      <c r="M339" s="13"/>
      <c r="N339" s="13"/>
      <c r="O339" s="29"/>
      <c r="P339" s="29"/>
      <c r="Q339" s="29"/>
      <c r="R339" s="29"/>
      <c r="S339" s="29"/>
      <c r="T339" s="29"/>
      <c r="U339" s="29"/>
    </row>
    <row r="340" spans="1:21" x14ac:dyDescent="0.25">
      <c r="A340" s="44"/>
      <c r="B340" s="13"/>
      <c r="C340" s="13"/>
      <c r="D340" s="13"/>
      <c r="E340" s="13"/>
      <c r="F340" s="13"/>
      <c r="G340" s="13"/>
      <c r="H340" s="13"/>
      <c r="I340" s="13"/>
      <c r="J340" s="13"/>
      <c r="K340" s="13"/>
      <c r="L340" s="13"/>
      <c r="M340" s="13"/>
      <c r="N340" s="13"/>
      <c r="O340" s="29"/>
      <c r="P340" s="29"/>
      <c r="Q340" s="29"/>
      <c r="R340" s="29"/>
      <c r="S340" s="29"/>
      <c r="T340" s="29"/>
      <c r="U340" s="29"/>
    </row>
    <row r="341" spans="1:21" x14ac:dyDescent="0.25">
      <c r="A341" s="35"/>
      <c r="B341" s="3"/>
      <c r="C341" s="3"/>
      <c r="D341" s="3"/>
      <c r="E341" s="3"/>
      <c r="F341" s="3"/>
      <c r="G341" s="3"/>
      <c r="H341" s="3"/>
      <c r="I341" s="3"/>
      <c r="J341" s="3"/>
      <c r="K341" s="3"/>
      <c r="L341" s="3"/>
      <c r="M341" s="3"/>
      <c r="N341" s="3"/>
      <c r="O341" s="28"/>
      <c r="P341" s="28"/>
      <c r="Q341" s="28"/>
      <c r="R341" s="28"/>
      <c r="S341" s="28"/>
      <c r="T341" s="28"/>
      <c r="U341" s="28"/>
    </row>
    <row r="342" spans="1:21" x14ac:dyDescent="0.25">
      <c r="A342" s="35"/>
      <c r="B342" s="3"/>
      <c r="C342" s="3"/>
      <c r="D342" s="3"/>
      <c r="E342" s="3"/>
      <c r="F342" s="3"/>
      <c r="G342" s="3"/>
      <c r="H342" s="3"/>
      <c r="I342" s="3"/>
      <c r="J342" s="3"/>
      <c r="K342" s="3"/>
      <c r="L342" s="3"/>
      <c r="M342" s="3"/>
      <c r="N342" s="3"/>
      <c r="O342" s="28"/>
      <c r="P342" s="28"/>
      <c r="Q342" s="28"/>
      <c r="R342" s="28"/>
      <c r="S342" s="28"/>
      <c r="T342" s="28"/>
      <c r="U342" s="28"/>
    </row>
    <row r="343" spans="1:21" x14ac:dyDescent="0.25">
      <c r="A343" s="35"/>
      <c r="B343" s="3"/>
      <c r="C343" s="3"/>
      <c r="D343" s="3"/>
      <c r="E343" s="3"/>
      <c r="F343" s="3"/>
      <c r="G343" s="3"/>
      <c r="H343" s="3"/>
      <c r="I343" s="3"/>
      <c r="J343" s="3"/>
      <c r="K343" s="3"/>
      <c r="L343" s="3"/>
      <c r="M343" s="3"/>
      <c r="N343" s="3"/>
      <c r="O343" s="28"/>
      <c r="P343" s="28"/>
      <c r="Q343" s="28"/>
      <c r="R343" s="28"/>
      <c r="S343" s="28"/>
      <c r="T343" s="28"/>
      <c r="U343" s="28"/>
    </row>
    <row r="344" spans="1:21" x14ac:dyDescent="0.25">
      <c r="A344" s="44"/>
      <c r="B344" s="13"/>
      <c r="C344" s="13"/>
      <c r="D344" s="13"/>
      <c r="E344" s="13"/>
      <c r="F344" s="13"/>
      <c r="G344" s="13"/>
      <c r="H344" s="13"/>
      <c r="I344" s="13"/>
      <c r="J344" s="13"/>
      <c r="K344" s="13"/>
      <c r="L344" s="13"/>
      <c r="M344" s="13"/>
      <c r="N344" s="13"/>
      <c r="O344" s="29"/>
      <c r="P344" s="29"/>
      <c r="Q344" s="29"/>
      <c r="R344" s="29"/>
      <c r="S344" s="29"/>
      <c r="T344" s="29"/>
      <c r="U344" s="29"/>
    </row>
    <row r="345" spans="1:21" x14ac:dyDescent="0.25">
      <c r="A345" s="44"/>
      <c r="B345" s="13"/>
      <c r="C345" s="13"/>
      <c r="D345" s="13"/>
      <c r="E345" s="13"/>
      <c r="F345" s="13"/>
      <c r="G345" s="13"/>
      <c r="H345" s="13"/>
      <c r="I345" s="13"/>
      <c r="J345" s="13"/>
      <c r="K345" s="13"/>
      <c r="L345" s="13"/>
      <c r="M345" s="13"/>
      <c r="N345" s="13"/>
      <c r="O345" s="29"/>
      <c r="P345" s="29"/>
      <c r="Q345" s="29"/>
      <c r="R345" s="29"/>
      <c r="S345" s="29"/>
      <c r="T345" s="29"/>
      <c r="U345" s="29"/>
    </row>
    <row r="346" spans="1:21" x14ac:dyDescent="0.25">
      <c r="A346" s="35"/>
      <c r="B346" s="3"/>
      <c r="C346" s="3"/>
      <c r="D346" s="3"/>
      <c r="E346" s="3"/>
      <c r="F346" s="3"/>
      <c r="G346" s="3"/>
      <c r="H346" s="3"/>
      <c r="I346" s="3"/>
      <c r="J346" s="3"/>
      <c r="K346" s="3"/>
      <c r="L346" s="3"/>
      <c r="M346" s="3"/>
      <c r="N346" s="3"/>
      <c r="O346" s="28"/>
      <c r="P346" s="28"/>
      <c r="Q346" s="28"/>
      <c r="R346" s="28"/>
      <c r="S346" s="28"/>
      <c r="T346" s="28"/>
      <c r="U346" s="28"/>
    </row>
    <row r="347" spans="1:21" x14ac:dyDescent="0.25">
      <c r="A347" s="35"/>
      <c r="B347" s="3"/>
      <c r="C347" s="3"/>
      <c r="D347" s="3"/>
      <c r="E347" s="3"/>
      <c r="F347" s="3"/>
      <c r="G347" s="3"/>
      <c r="H347" s="3"/>
      <c r="I347" s="3"/>
      <c r="J347" s="3"/>
      <c r="K347" s="3"/>
      <c r="L347" s="3"/>
      <c r="M347" s="3"/>
      <c r="N347" s="3"/>
      <c r="O347" s="28"/>
      <c r="P347" s="28"/>
      <c r="Q347" s="28"/>
      <c r="R347" s="28"/>
      <c r="S347" s="28"/>
      <c r="T347" s="28"/>
      <c r="U347" s="28"/>
    </row>
    <row r="348" spans="1:21" x14ac:dyDescent="0.25">
      <c r="A348" s="35"/>
      <c r="B348" s="3"/>
      <c r="C348" s="3"/>
      <c r="D348" s="3"/>
      <c r="E348" s="3"/>
      <c r="F348" s="3"/>
      <c r="G348" s="3"/>
      <c r="H348" s="3"/>
      <c r="I348" s="3"/>
      <c r="J348" s="3"/>
      <c r="K348" s="3"/>
      <c r="L348" s="3"/>
      <c r="M348" s="3"/>
      <c r="N348" s="3"/>
      <c r="O348" s="28"/>
      <c r="P348" s="28"/>
      <c r="Q348" s="28"/>
      <c r="R348" s="28"/>
      <c r="S348" s="28"/>
      <c r="T348" s="28"/>
      <c r="U348" s="28"/>
    </row>
    <row r="349" spans="1:21" x14ac:dyDescent="0.25">
      <c r="A349" s="44"/>
      <c r="B349" s="13"/>
      <c r="C349" s="13"/>
      <c r="D349" s="13"/>
      <c r="E349" s="13"/>
      <c r="F349" s="13"/>
      <c r="G349" s="13"/>
      <c r="H349" s="13"/>
      <c r="I349" s="13"/>
      <c r="J349" s="13"/>
      <c r="K349" s="13"/>
      <c r="L349" s="13"/>
      <c r="M349" s="13"/>
      <c r="N349" s="13"/>
      <c r="O349" s="29"/>
      <c r="P349" s="29"/>
      <c r="Q349" s="29"/>
      <c r="R349" s="29"/>
      <c r="S349" s="29"/>
      <c r="T349" s="29"/>
      <c r="U349" s="29"/>
    </row>
    <row r="350" spans="1:21" x14ac:dyDescent="0.25">
      <c r="A350" s="44"/>
      <c r="B350" s="13"/>
      <c r="C350" s="13"/>
      <c r="D350" s="13"/>
      <c r="E350" s="13"/>
      <c r="F350" s="13"/>
      <c r="G350" s="13"/>
      <c r="H350" s="13"/>
      <c r="I350" s="13"/>
      <c r="J350" s="13"/>
      <c r="K350" s="13"/>
      <c r="L350" s="13"/>
      <c r="M350" s="13"/>
      <c r="N350" s="13"/>
      <c r="O350" s="29"/>
      <c r="P350" s="29"/>
      <c r="Q350" s="29"/>
      <c r="R350" s="29"/>
      <c r="S350" s="29"/>
      <c r="T350" s="29"/>
      <c r="U350" s="29"/>
    </row>
    <row r="351" spans="1:21" x14ac:dyDescent="0.25">
      <c r="A351" s="35"/>
      <c r="B351" s="3"/>
      <c r="C351" s="3"/>
      <c r="D351" s="3"/>
      <c r="E351" s="3"/>
      <c r="F351" s="3"/>
      <c r="G351" s="3"/>
      <c r="H351" s="3"/>
      <c r="I351" s="3"/>
      <c r="J351" s="3"/>
      <c r="K351" s="3"/>
      <c r="L351" s="3"/>
      <c r="M351" s="3"/>
      <c r="N351" s="3"/>
      <c r="O351" s="28"/>
      <c r="P351" s="28"/>
      <c r="Q351" s="28"/>
      <c r="R351" s="28"/>
      <c r="S351" s="28"/>
      <c r="T351" s="28"/>
      <c r="U351" s="28"/>
    </row>
    <row r="352" spans="1:21" x14ac:dyDescent="0.25">
      <c r="A352" s="35"/>
      <c r="B352" s="3"/>
      <c r="C352" s="3"/>
      <c r="D352" s="3"/>
      <c r="E352" s="3"/>
      <c r="F352" s="3"/>
      <c r="G352" s="3"/>
      <c r="H352" s="3"/>
      <c r="I352" s="3"/>
      <c r="J352" s="3"/>
      <c r="K352" s="3"/>
      <c r="L352" s="3"/>
      <c r="M352" s="3"/>
      <c r="N352" s="3"/>
      <c r="O352" s="28"/>
      <c r="P352" s="28"/>
      <c r="Q352" s="28"/>
      <c r="R352" s="28"/>
      <c r="S352" s="28"/>
      <c r="T352" s="28"/>
      <c r="U352" s="28"/>
    </row>
    <row r="353" spans="1:21" x14ac:dyDescent="0.25">
      <c r="A353" s="35"/>
      <c r="B353" s="3"/>
      <c r="C353" s="3"/>
      <c r="D353" s="3"/>
      <c r="E353" s="3"/>
      <c r="F353" s="3"/>
      <c r="G353" s="3"/>
      <c r="H353" s="3"/>
      <c r="I353" s="3"/>
      <c r="J353" s="3"/>
      <c r="K353" s="3"/>
      <c r="L353" s="3"/>
      <c r="M353" s="3"/>
      <c r="N353" s="3"/>
      <c r="O353" s="28"/>
      <c r="P353" s="28"/>
      <c r="Q353" s="28"/>
      <c r="R353" s="28"/>
      <c r="S353" s="28"/>
      <c r="T353" s="28"/>
      <c r="U353" s="28"/>
    </row>
    <row r="354" spans="1:21" x14ac:dyDescent="0.25">
      <c r="A354" s="44"/>
      <c r="B354" s="13"/>
      <c r="C354" s="13"/>
      <c r="D354" s="13"/>
      <c r="E354" s="13"/>
      <c r="F354" s="13"/>
      <c r="G354" s="13"/>
      <c r="H354" s="13"/>
      <c r="I354" s="13"/>
      <c r="J354" s="13"/>
      <c r="K354" s="13"/>
      <c r="L354" s="13"/>
      <c r="M354" s="13"/>
      <c r="N354" s="13"/>
      <c r="O354" s="29"/>
      <c r="P354" s="29"/>
      <c r="Q354" s="29"/>
      <c r="R354" s="29"/>
      <c r="S354" s="29"/>
      <c r="T354" s="29"/>
      <c r="U354" s="29"/>
    </row>
    <row r="355" spans="1:21" x14ac:dyDescent="0.25">
      <c r="A355" s="44"/>
      <c r="B355" s="13"/>
      <c r="C355" s="13"/>
      <c r="D355" s="13"/>
      <c r="E355" s="13"/>
      <c r="F355" s="13"/>
      <c r="G355" s="13"/>
      <c r="H355" s="13"/>
      <c r="I355" s="13"/>
      <c r="J355" s="13"/>
      <c r="K355" s="13"/>
      <c r="L355" s="13"/>
      <c r="M355" s="13"/>
      <c r="N355" s="13"/>
      <c r="O355" s="29"/>
      <c r="P355" s="29"/>
      <c r="Q355" s="29"/>
      <c r="R355" s="29"/>
      <c r="S355" s="29"/>
      <c r="T355" s="29"/>
      <c r="U355" s="29"/>
    </row>
    <row r="356" spans="1:21" x14ac:dyDescent="0.25">
      <c r="A356" s="35"/>
      <c r="B356" s="3"/>
      <c r="C356" s="3"/>
      <c r="D356" s="3"/>
      <c r="E356" s="3"/>
      <c r="F356" s="3"/>
      <c r="G356" s="3"/>
      <c r="H356" s="3"/>
      <c r="I356" s="3"/>
      <c r="J356" s="3"/>
      <c r="K356" s="3"/>
      <c r="L356" s="3"/>
      <c r="M356" s="3"/>
      <c r="N356" s="3"/>
      <c r="O356" s="28"/>
      <c r="P356" s="28"/>
      <c r="Q356" s="28"/>
      <c r="R356" s="28"/>
      <c r="S356" s="28"/>
      <c r="T356" s="28"/>
      <c r="U356" s="28"/>
    </row>
    <row r="357" spans="1:21" x14ac:dyDescent="0.25">
      <c r="A357" s="35"/>
      <c r="B357" s="3"/>
      <c r="C357" s="3"/>
      <c r="D357" s="3"/>
      <c r="E357" s="3"/>
      <c r="F357" s="3"/>
      <c r="G357" s="3"/>
      <c r="H357" s="3"/>
      <c r="I357" s="3"/>
      <c r="J357" s="3"/>
      <c r="K357" s="3"/>
      <c r="L357" s="3"/>
      <c r="M357" s="3"/>
      <c r="N357" s="3"/>
      <c r="O357" s="28"/>
      <c r="P357" s="28"/>
      <c r="Q357" s="28"/>
      <c r="R357" s="28"/>
      <c r="S357" s="28"/>
      <c r="T357" s="28"/>
      <c r="U357" s="28"/>
    </row>
  </sheetData>
  <hyperlinks>
    <hyperlink ref="A115" location="Índice!C1" display="Volver al ïndice"/>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F347"/>
  <sheetViews>
    <sheetView showGridLines="0" workbookViewId="0">
      <pane ySplit="2" topLeftCell="A3" activePane="bottomLeft" state="frozen"/>
      <selection pane="bottomLeft"/>
    </sheetView>
  </sheetViews>
  <sheetFormatPr baseColWidth="10" defaultColWidth="14" defaultRowHeight="12.75" x14ac:dyDescent="0.25"/>
  <cols>
    <col min="1" max="1" width="39.140625" style="153" customWidth="1"/>
    <col min="2" max="2" width="15.140625" style="154" bestFit="1" customWidth="1"/>
    <col min="3" max="5" width="14" style="154"/>
    <col min="6" max="6" width="14" style="153"/>
    <col min="7" max="16384" width="14" style="152"/>
  </cols>
  <sheetData>
    <row r="1" spans="1:6" ht="21" x14ac:dyDescent="0.25">
      <c r="A1" s="67" t="s">
        <v>414</v>
      </c>
      <c r="B1" s="151"/>
      <c r="C1" s="151"/>
      <c r="D1" s="151"/>
      <c r="E1" s="151"/>
      <c r="F1" s="152"/>
    </row>
    <row r="2" spans="1:6" ht="33.75" customHeight="1" x14ac:dyDescent="0.25">
      <c r="A2" s="152"/>
      <c r="B2" s="151"/>
      <c r="C2" s="151"/>
      <c r="D2" s="151"/>
      <c r="E2" s="151"/>
      <c r="F2" s="152"/>
    </row>
    <row r="3" spans="1:6" ht="15" customHeight="1" x14ac:dyDescent="0.25">
      <c r="A3" s="152"/>
      <c r="B3" s="151"/>
      <c r="C3" s="151"/>
      <c r="D3" s="151"/>
      <c r="E3" s="151"/>
      <c r="F3" s="152"/>
    </row>
    <row r="4" spans="1:6" ht="15.75" x14ac:dyDescent="0.25">
      <c r="A4" s="23" t="s">
        <v>415</v>
      </c>
      <c r="B4" s="151"/>
      <c r="C4" s="151"/>
      <c r="D4" s="151"/>
      <c r="E4" s="151"/>
      <c r="F4" s="152"/>
    </row>
    <row r="5" spans="1:6" ht="27" customHeight="1" x14ac:dyDescent="0.25">
      <c r="A5" s="133" t="s">
        <v>456</v>
      </c>
      <c r="B5" s="134" t="s">
        <v>2</v>
      </c>
      <c r="C5" s="134" t="s">
        <v>3</v>
      </c>
      <c r="D5" s="134" t="s">
        <v>4</v>
      </c>
      <c r="E5" s="134" t="s">
        <v>57</v>
      </c>
      <c r="F5" s="152"/>
    </row>
    <row r="6" spans="1:6" ht="15" customHeight="1" x14ac:dyDescent="0.25">
      <c r="A6" s="89" t="s">
        <v>285</v>
      </c>
      <c r="B6" s="104">
        <v>78997</v>
      </c>
      <c r="C6" s="104">
        <v>206411</v>
      </c>
      <c r="D6" s="104">
        <v>381728</v>
      </c>
      <c r="E6" s="104">
        <v>667136</v>
      </c>
      <c r="F6" s="152"/>
    </row>
    <row r="7" spans="1:6" ht="15" customHeight="1" x14ac:dyDescent="0.25">
      <c r="A7" s="89" t="s">
        <v>286</v>
      </c>
      <c r="B7" s="104">
        <v>57728</v>
      </c>
      <c r="C7" s="104">
        <v>212602</v>
      </c>
      <c r="D7" s="104">
        <v>311933</v>
      </c>
      <c r="E7" s="104">
        <v>582263</v>
      </c>
      <c r="F7" s="152"/>
    </row>
    <row r="8" spans="1:6" ht="15" customHeight="1" x14ac:dyDescent="0.25">
      <c r="A8" s="89" t="s">
        <v>457</v>
      </c>
      <c r="B8" s="104">
        <v>0</v>
      </c>
      <c r="C8" s="104">
        <v>1</v>
      </c>
      <c r="D8" s="104">
        <v>1</v>
      </c>
      <c r="E8" s="144">
        <v>2</v>
      </c>
      <c r="F8" s="152"/>
    </row>
    <row r="9" spans="1:6" ht="15" customHeight="1" x14ac:dyDescent="0.25">
      <c r="A9" s="69" t="s">
        <v>280</v>
      </c>
      <c r="B9" s="8">
        <v>136725</v>
      </c>
      <c r="C9" s="8">
        <v>419014</v>
      </c>
      <c r="D9" s="8">
        <v>693662</v>
      </c>
      <c r="E9" s="8">
        <v>1249401</v>
      </c>
      <c r="F9" s="152"/>
    </row>
    <row r="10" spans="1:6" ht="15" customHeight="1" x14ac:dyDescent="0.25">
      <c r="A10" s="152"/>
      <c r="B10" s="151"/>
      <c r="C10" s="151"/>
      <c r="D10" s="151"/>
      <c r="E10" s="151"/>
      <c r="F10" s="152"/>
    </row>
    <row r="11" spans="1:6" ht="15" customHeight="1" x14ac:dyDescent="0.25">
      <c r="A11" s="23" t="s">
        <v>678</v>
      </c>
      <c r="B11" s="151"/>
      <c r="C11" s="151"/>
      <c r="D11" s="151"/>
      <c r="E11" s="151"/>
      <c r="F11" s="152"/>
    </row>
    <row r="12" spans="1:6" ht="27.75" x14ac:dyDescent="0.25">
      <c r="A12" s="133" t="s">
        <v>456</v>
      </c>
      <c r="B12" s="134" t="s">
        <v>2</v>
      </c>
      <c r="C12" s="134" t="s">
        <v>3</v>
      </c>
      <c r="D12" s="135" t="s">
        <v>4</v>
      </c>
      <c r="E12" s="137" t="s">
        <v>287</v>
      </c>
      <c r="F12" s="152"/>
    </row>
    <row r="13" spans="1:6" ht="15" customHeight="1" x14ac:dyDescent="0.25">
      <c r="A13" s="89" t="s">
        <v>356</v>
      </c>
      <c r="B13" s="100">
        <v>32995</v>
      </c>
      <c r="C13" s="100">
        <v>65960</v>
      </c>
      <c r="D13" s="100">
        <v>82452</v>
      </c>
      <c r="E13" s="100">
        <v>181407</v>
      </c>
      <c r="F13" s="152"/>
    </row>
    <row r="14" spans="1:6" ht="15" customHeight="1" x14ac:dyDescent="0.25">
      <c r="A14" s="89" t="s">
        <v>311</v>
      </c>
      <c r="B14" s="100">
        <v>27158</v>
      </c>
      <c r="C14" s="100">
        <v>69750</v>
      </c>
      <c r="D14" s="100">
        <v>67183</v>
      </c>
      <c r="E14" s="100">
        <v>164091</v>
      </c>
      <c r="F14" s="152"/>
    </row>
    <row r="15" spans="1:6" ht="15" customHeight="1" x14ac:dyDescent="0.25">
      <c r="A15" s="89" t="s">
        <v>458</v>
      </c>
      <c r="B15" s="100">
        <v>0</v>
      </c>
      <c r="C15" s="100">
        <v>0</v>
      </c>
      <c r="D15" s="100">
        <v>1</v>
      </c>
      <c r="E15" s="127">
        <v>1</v>
      </c>
      <c r="F15" s="152"/>
    </row>
    <row r="16" spans="1:6" ht="15" customHeight="1" x14ac:dyDescent="0.25">
      <c r="A16" s="69" t="s">
        <v>123</v>
      </c>
      <c r="B16" s="22">
        <v>60153</v>
      </c>
      <c r="C16" s="22">
        <v>135710</v>
      </c>
      <c r="D16" s="22">
        <v>149636</v>
      </c>
      <c r="E16" s="22">
        <v>345499</v>
      </c>
      <c r="F16" s="152"/>
    </row>
    <row r="17" spans="1:6" ht="15" customHeight="1" x14ac:dyDescent="0.25">
      <c r="A17" s="152"/>
      <c r="B17" s="151"/>
      <c r="C17" s="151"/>
      <c r="D17" s="151"/>
      <c r="E17" s="151"/>
      <c r="F17" s="152"/>
    </row>
    <row r="18" spans="1:6" ht="15" customHeight="1" x14ac:dyDescent="0.25">
      <c r="A18" s="23" t="s">
        <v>416</v>
      </c>
      <c r="B18" s="151"/>
      <c r="C18" s="151"/>
      <c r="D18" s="151"/>
      <c r="E18" s="152"/>
      <c r="F18" s="152"/>
    </row>
    <row r="19" spans="1:6" ht="25.5" x14ac:dyDescent="0.25">
      <c r="A19" s="133" t="s">
        <v>97</v>
      </c>
      <c r="B19" s="134" t="s">
        <v>2</v>
      </c>
      <c r="C19" s="134" t="s">
        <v>3</v>
      </c>
      <c r="D19" s="135" t="s">
        <v>4</v>
      </c>
      <c r="E19" s="134" t="s">
        <v>57</v>
      </c>
      <c r="F19" s="152"/>
    </row>
    <row r="20" spans="1:6" ht="15" customHeight="1" x14ac:dyDescent="0.25">
      <c r="A20" s="89" t="s">
        <v>38</v>
      </c>
      <c r="B20" s="100">
        <v>24862</v>
      </c>
      <c r="C20" s="100">
        <v>48367</v>
      </c>
      <c r="D20" s="100">
        <v>147685</v>
      </c>
      <c r="E20" s="100">
        <v>220914</v>
      </c>
      <c r="F20" s="151"/>
    </row>
    <row r="21" spans="1:6" ht="15" customHeight="1" x14ac:dyDescent="0.25">
      <c r="A21" s="89" t="s">
        <v>39</v>
      </c>
      <c r="B21" s="100">
        <v>56414</v>
      </c>
      <c r="C21" s="100">
        <v>159029</v>
      </c>
      <c r="D21" s="100">
        <v>378266</v>
      </c>
      <c r="E21" s="100">
        <v>593709</v>
      </c>
      <c r="F21" s="151"/>
    </row>
    <row r="22" spans="1:6" ht="15" customHeight="1" x14ac:dyDescent="0.25">
      <c r="A22" s="89" t="s">
        <v>40</v>
      </c>
      <c r="B22" s="100">
        <v>20307</v>
      </c>
      <c r="C22" s="100">
        <v>71560</v>
      </c>
      <c r="D22" s="100">
        <v>96497</v>
      </c>
      <c r="E22" s="100">
        <v>188364</v>
      </c>
      <c r="F22" s="151"/>
    </row>
    <row r="23" spans="1:6" ht="15" customHeight="1" x14ac:dyDescent="0.25">
      <c r="A23" s="89" t="s">
        <v>41</v>
      </c>
      <c r="B23" s="100">
        <v>13559</v>
      </c>
      <c r="C23" s="100">
        <v>54212</v>
      </c>
      <c r="D23" s="100">
        <v>31819</v>
      </c>
      <c r="E23" s="100">
        <v>99590</v>
      </c>
      <c r="F23" s="151"/>
    </row>
    <row r="24" spans="1:6" ht="15" customHeight="1" x14ac:dyDescent="0.25">
      <c r="A24" s="89" t="s">
        <v>42</v>
      </c>
      <c r="B24" s="100">
        <v>8723</v>
      </c>
      <c r="C24" s="100">
        <v>37951</v>
      </c>
      <c r="D24" s="100">
        <v>17630</v>
      </c>
      <c r="E24" s="100">
        <v>64304</v>
      </c>
      <c r="F24" s="151"/>
    </row>
    <row r="25" spans="1:6" ht="15" customHeight="1" x14ac:dyDescent="0.25">
      <c r="A25" s="89" t="s">
        <v>1</v>
      </c>
      <c r="B25" s="100">
        <v>12860</v>
      </c>
      <c r="C25" s="100">
        <v>47892</v>
      </c>
      <c r="D25" s="100">
        <v>21761</v>
      </c>
      <c r="E25" s="100">
        <v>82513</v>
      </c>
      <c r="F25" s="151"/>
    </row>
    <row r="26" spans="1:6" ht="15" customHeight="1" x14ac:dyDescent="0.25">
      <c r="A26" s="89" t="s">
        <v>70</v>
      </c>
      <c r="B26" s="100">
        <v>0</v>
      </c>
      <c r="C26" s="100">
        <v>3</v>
      </c>
      <c r="D26" s="100">
        <v>4</v>
      </c>
      <c r="E26" s="100">
        <v>7</v>
      </c>
      <c r="F26" s="151"/>
    </row>
    <row r="27" spans="1:6" ht="15" customHeight="1" x14ac:dyDescent="0.25">
      <c r="A27" s="69" t="s">
        <v>0</v>
      </c>
      <c r="B27" s="22">
        <f>SUM(B20:B26)</f>
        <v>136725</v>
      </c>
      <c r="C27" s="22">
        <f t="shared" ref="C27:E27" si="0">SUM(C20:C26)</f>
        <v>419014</v>
      </c>
      <c r="D27" s="22">
        <f t="shared" si="0"/>
        <v>693662</v>
      </c>
      <c r="E27" s="22">
        <f t="shared" si="0"/>
        <v>1249401</v>
      </c>
      <c r="F27" s="151"/>
    </row>
    <row r="28" spans="1:6" ht="15" customHeight="1" x14ac:dyDescent="0.25">
      <c r="A28" s="133" t="s">
        <v>116</v>
      </c>
      <c r="B28" s="136">
        <v>26.094437739989001</v>
      </c>
      <c r="C28" s="136">
        <v>27.639345983757</v>
      </c>
      <c r="D28" s="136">
        <v>23.3139169446615</v>
      </c>
      <c r="E28" s="136">
        <v>25.068822965373599</v>
      </c>
      <c r="F28" s="152"/>
    </row>
    <row r="29" spans="1:6" ht="15" customHeight="1" x14ac:dyDescent="0.25">
      <c r="A29" s="152"/>
      <c r="B29" s="152"/>
      <c r="C29" s="152"/>
      <c r="D29" s="152"/>
      <c r="E29" s="152"/>
      <c r="F29" s="152"/>
    </row>
    <row r="30" spans="1:6" ht="15" customHeight="1" x14ac:dyDescent="0.25">
      <c r="A30" s="23" t="s">
        <v>417</v>
      </c>
      <c r="B30" s="151"/>
      <c r="C30" s="151"/>
      <c r="D30" s="151"/>
      <c r="E30" s="151"/>
      <c r="F30" s="152"/>
    </row>
    <row r="31" spans="1:6" ht="25.5" x14ac:dyDescent="0.25">
      <c r="A31" s="133" t="s">
        <v>90</v>
      </c>
      <c r="B31" s="134" t="s">
        <v>2</v>
      </c>
      <c r="C31" s="134" t="s">
        <v>3</v>
      </c>
      <c r="D31" s="135" t="s">
        <v>4</v>
      </c>
      <c r="E31" s="134" t="s">
        <v>57</v>
      </c>
      <c r="F31" s="152"/>
    </row>
    <row r="32" spans="1:6" ht="15" customHeight="1" x14ac:dyDescent="0.25">
      <c r="A32" s="89" t="s">
        <v>86</v>
      </c>
      <c r="B32" s="100">
        <v>136725</v>
      </c>
      <c r="C32" s="100">
        <v>168591</v>
      </c>
      <c r="D32" s="100">
        <v>20759</v>
      </c>
      <c r="E32" s="100">
        <v>326075</v>
      </c>
      <c r="F32" s="152"/>
    </row>
    <row r="33" spans="1:6" ht="15" customHeight="1" x14ac:dyDescent="0.25">
      <c r="A33" s="89" t="s">
        <v>89</v>
      </c>
      <c r="B33" s="100">
        <v>0</v>
      </c>
      <c r="C33" s="100">
        <v>250423</v>
      </c>
      <c r="D33" s="100">
        <v>11780</v>
      </c>
      <c r="E33" s="100">
        <v>262203</v>
      </c>
      <c r="F33" s="152"/>
    </row>
    <row r="34" spans="1:6" ht="15" customHeight="1" x14ac:dyDescent="0.25">
      <c r="A34" s="89" t="s">
        <v>312</v>
      </c>
      <c r="B34" s="100">
        <v>0</v>
      </c>
      <c r="C34" s="100">
        <v>0</v>
      </c>
      <c r="D34" s="100">
        <v>15668</v>
      </c>
      <c r="E34" s="100">
        <v>15668</v>
      </c>
      <c r="F34" s="152"/>
    </row>
    <row r="35" spans="1:6" ht="15" customHeight="1" x14ac:dyDescent="0.25">
      <c r="A35" s="89" t="s">
        <v>87</v>
      </c>
      <c r="B35" s="100">
        <v>0</v>
      </c>
      <c r="C35" s="100">
        <v>0</v>
      </c>
      <c r="D35" s="100">
        <v>12499</v>
      </c>
      <c r="E35" s="100">
        <v>12499</v>
      </c>
      <c r="F35" s="152"/>
    </row>
    <row r="36" spans="1:6" ht="15" customHeight="1" x14ac:dyDescent="0.25">
      <c r="A36" s="89" t="s">
        <v>88</v>
      </c>
      <c r="B36" s="100">
        <v>0</v>
      </c>
      <c r="C36" s="100">
        <v>0</v>
      </c>
      <c r="D36" s="100">
        <v>632956</v>
      </c>
      <c r="E36" s="100">
        <v>632956</v>
      </c>
      <c r="F36" s="152"/>
    </row>
    <row r="37" spans="1:6" ht="15" customHeight="1" x14ac:dyDescent="0.25">
      <c r="A37" s="69" t="s">
        <v>0</v>
      </c>
      <c r="B37" s="22">
        <v>136725</v>
      </c>
      <c r="C37" s="22">
        <v>419014</v>
      </c>
      <c r="D37" s="22">
        <v>693662</v>
      </c>
      <c r="E37" s="22">
        <v>1249401</v>
      </c>
      <c r="F37" s="152"/>
    </row>
    <row r="38" spans="1:6" ht="15" customHeight="1" x14ac:dyDescent="0.25">
      <c r="A38" s="152"/>
      <c r="B38" s="151"/>
      <c r="C38" s="151"/>
      <c r="D38" s="151"/>
      <c r="E38" s="151"/>
      <c r="F38" s="152"/>
    </row>
    <row r="39" spans="1:6" ht="15" customHeight="1" x14ac:dyDescent="0.25">
      <c r="A39" s="23" t="s">
        <v>418</v>
      </c>
      <c r="B39" s="151"/>
      <c r="C39" s="151"/>
      <c r="D39" s="151"/>
      <c r="E39" s="151"/>
      <c r="F39" s="152"/>
    </row>
    <row r="40" spans="1:6" ht="30" customHeight="1" x14ac:dyDescent="0.25">
      <c r="A40" s="133" t="s">
        <v>56</v>
      </c>
      <c r="B40" s="134" t="s">
        <v>2</v>
      </c>
      <c r="C40" s="134" t="s">
        <v>3</v>
      </c>
      <c r="D40" s="135" t="s">
        <v>4</v>
      </c>
      <c r="E40" s="134" t="s">
        <v>57</v>
      </c>
      <c r="F40" s="152"/>
    </row>
    <row r="41" spans="1:6" ht="15" customHeight="1" x14ac:dyDescent="0.25">
      <c r="A41" s="89" t="s">
        <v>47</v>
      </c>
      <c r="B41" s="127">
        <v>32276</v>
      </c>
      <c r="C41" s="127">
        <v>117614</v>
      </c>
      <c r="D41" s="127">
        <v>79800</v>
      </c>
      <c r="E41" s="127">
        <v>229690</v>
      </c>
      <c r="F41" s="152"/>
    </row>
    <row r="42" spans="1:6" ht="15" customHeight="1" x14ac:dyDescent="0.25">
      <c r="A42" s="89" t="s">
        <v>48</v>
      </c>
      <c r="B42" s="127">
        <v>6398</v>
      </c>
      <c r="C42" s="127">
        <v>6322</v>
      </c>
      <c r="D42" s="127">
        <v>27240</v>
      </c>
      <c r="E42" s="127">
        <v>39960</v>
      </c>
      <c r="F42" s="152"/>
    </row>
    <row r="43" spans="1:6" ht="15" customHeight="1" x14ac:dyDescent="0.25">
      <c r="A43" s="89" t="s">
        <v>49</v>
      </c>
      <c r="B43" s="127">
        <v>4784</v>
      </c>
      <c r="C43" s="127">
        <v>29572</v>
      </c>
      <c r="D43" s="127">
        <v>36283</v>
      </c>
      <c r="E43" s="127">
        <v>70639</v>
      </c>
      <c r="F43" s="152"/>
    </row>
    <row r="44" spans="1:6" ht="15" customHeight="1" x14ac:dyDescent="0.25">
      <c r="A44" s="89" t="s">
        <v>50</v>
      </c>
      <c r="B44" s="127">
        <v>426</v>
      </c>
      <c r="C44" s="127">
        <v>1396</v>
      </c>
      <c r="D44" s="127">
        <v>21240</v>
      </c>
      <c r="E44" s="127">
        <v>23062</v>
      </c>
      <c r="F44" s="152"/>
    </row>
    <row r="45" spans="1:6" ht="15" customHeight="1" x14ac:dyDescent="0.25">
      <c r="A45" s="89" t="s">
        <v>51</v>
      </c>
      <c r="B45" s="127">
        <v>6269</v>
      </c>
      <c r="C45" s="127">
        <v>39957</v>
      </c>
      <c r="D45" s="127">
        <v>93118</v>
      </c>
      <c r="E45" s="127">
        <v>139344</v>
      </c>
      <c r="F45" s="152"/>
    </row>
    <row r="46" spans="1:6" ht="15" customHeight="1" x14ac:dyDescent="0.25">
      <c r="A46" s="89" t="s">
        <v>7</v>
      </c>
      <c r="B46" s="127">
        <v>1139</v>
      </c>
      <c r="C46" s="127">
        <v>2661</v>
      </c>
      <c r="D46" s="127">
        <v>47209</v>
      </c>
      <c r="E46" s="127">
        <v>51009</v>
      </c>
      <c r="F46" s="152"/>
    </row>
    <row r="47" spans="1:6" ht="15" customHeight="1" x14ac:dyDescent="0.25">
      <c r="A47" s="89" t="s">
        <v>52</v>
      </c>
      <c r="B47" s="127">
        <v>19607</v>
      </c>
      <c r="C47" s="127">
        <v>30785</v>
      </c>
      <c r="D47" s="127">
        <v>63867</v>
      </c>
      <c r="E47" s="127">
        <v>114259</v>
      </c>
      <c r="F47" s="152"/>
    </row>
    <row r="48" spans="1:6" ht="15" customHeight="1" x14ac:dyDescent="0.25">
      <c r="A48" s="89" t="s">
        <v>53</v>
      </c>
      <c r="B48" s="127">
        <v>128</v>
      </c>
      <c r="C48" s="127">
        <v>1364</v>
      </c>
      <c r="D48" s="127">
        <v>7256</v>
      </c>
      <c r="E48" s="127">
        <v>8748</v>
      </c>
      <c r="F48" s="152"/>
    </row>
    <row r="49" spans="1:6" ht="15" customHeight="1" x14ac:dyDescent="0.25">
      <c r="A49" s="89" t="s">
        <v>54</v>
      </c>
      <c r="B49" s="127">
        <v>31461</v>
      </c>
      <c r="C49" s="127">
        <v>40284</v>
      </c>
      <c r="D49" s="127">
        <v>170314</v>
      </c>
      <c r="E49" s="127">
        <v>242059</v>
      </c>
      <c r="F49" s="152"/>
    </row>
    <row r="50" spans="1:6" ht="15" customHeight="1" x14ac:dyDescent="0.25">
      <c r="A50" s="89" t="s">
        <v>55</v>
      </c>
      <c r="B50" s="127">
        <v>34237</v>
      </c>
      <c r="C50" s="127">
        <v>149059</v>
      </c>
      <c r="D50" s="127">
        <v>147335</v>
      </c>
      <c r="E50" s="127">
        <v>330631</v>
      </c>
      <c r="F50" s="152"/>
    </row>
    <row r="51" spans="1:6" ht="15" customHeight="1" x14ac:dyDescent="0.25">
      <c r="A51" s="69" t="s">
        <v>0</v>
      </c>
      <c r="B51" s="95">
        <v>136725</v>
      </c>
      <c r="C51" s="95">
        <v>419014</v>
      </c>
      <c r="D51" s="95">
        <v>693662</v>
      </c>
      <c r="E51" s="95">
        <v>1249401</v>
      </c>
      <c r="F51" s="152"/>
    </row>
    <row r="52" spans="1:6" ht="15" customHeight="1" x14ac:dyDescent="0.25">
      <c r="F52" s="152"/>
    </row>
    <row r="53" spans="1:6" ht="15" customHeight="1" x14ac:dyDescent="0.25">
      <c r="A53" s="23" t="s">
        <v>460</v>
      </c>
      <c r="B53" s="151"/>
      <c r="C53" s="151"/>
      <c r="E53" s="151"/>
      <c r="F53" s="152"/>
    </row>
    <row r="54" spans="1:6" ht="30" customHeight="1" x14ac:dyDescent="0.25">
      <c r="A54" s="133" t="s">
        <v>56</v>
      </c>
      <c r="B54" s="134" t="s">
        <v>148</v>
      </c>
      <c r="C54" s="134" t="s">
        <v>149</v>
      </c>
      <c r="D54" s="134" t="s">
        <v>467</v>
      </c>
      <c r="E54" s="134" t="s">
        <v>57</v>
      </c>
      <c r="F54" s="152"/>
    </row>
    <row r="55" spans="1:6" ht="15" customHeight="1" x14ac:dyDescent="0.25">
      <c r="A55" s="89" t="s">
        <v>47</v>
      </c>
      <c r="B55" s="127">
        <v>125558</v>
      </c>
      <c r="C55" s="127">
        <v>104132</v>
      </c>
      <c r="D55" s="192"/>
      <c r="E55" s="127">
        <v>229690</v>
      </c>
      <c r="F55" s="152"/>
    </row>
    <row r="56" spans="1:6" ht="15" customHeight="1" x14ac:dyDescent="0.25">
      <c r="A56" s="89" t="s">
        <v>48</v>
      </c>
      <c r="B56" s="127">
        <v>24248</v>
      </c>
      <c r="C56" s="127">
        <v>15712</v>
      </c>
      <c r="D56" s="192"/>
      <c r="E56" s="127">
        <v>39960</v>
      </c>
      <c r="F56" s="152"/>
    </row>
    <row r="57" spans="1:6" ht="15" customHeight="1" x14ac:dyDescent="0.25">
      <c r="A57" s="89" t="s">
        <v>49</v>
      </c>
      <c r="B57" s="127">
        <v>43636</v>
      </c>
      <c r="C57" s="127">
        <v>27002</v>
      </c>
      <c r="D57" s="192">
        <v>1</v>
      </c>
      <c r="E57" s="127">
        <v>70639</v>
      </c>
      <c r="F57" s="152"/>
    </row>
    <row r="58" spans="1:6" ht="15" customHeight="1" x14ac:dyDescent="0.25">
      <c r="A58" s="89" t="s">
        <v>50</v>
      </c>
      <c r="B58" s="127">
        <v>10116</v>
      </c>
      <c r="C58" s="127">
        <v>12946</v>
      </c>
      <c r="D58" s="192"/>
      <c r="E58" s="127">
        <v>23062</v>
      </c>
      <c r="F58" s="152"/>
    </row>
    <row r="59" spans="1:6" ht="15" customHeight="1" x14ac:dyDescent="0.25">
      <c r="A59" s="89" t="s">
        <v>51</v>
      </c>
      <c r="B59" s="127">
        <v>97588</v>
      </c>
      <c r="C59" s="127">
        <v>41755</v>
      </c>
      <c r="D59" s="192">
        <v>1</v>
      </c>
      <c r="E59" s="127">
        <v>139344</v>
      </c>
      <c r="F59" s="152"/>
    </row>
    <row r="60" spans="1:6" ht="15" customHeight="1" x14ac:dyDescent="0.25">
      <c r="A60" s="89" t="s">
        <v>7</v>
      </c>
      <c r="B60" s="127">
        <v>29167</v>
      </c>
      <c r="C60" s="127">
        <v>21842</v>
      </c>
      <c r="D60" s="192"/>
      <c r="E60" s="127">
        <v>51009</v>
      </c>
      <c r="F60" s="152"/>
    </row>
    <row r="61" spans="1:6" ht="15" customHeight="1" x14ac:dyDescent="0.25">
      <c r="A61" s="89" t="s">
        <v>52</v>
      </c>
      <c r="B61" s="127">
        <v>85777</v>
      </c>
      <c r="C61" s="127">
        <v>28482</v>
      </c>
      <c r="D61" s="192"/>
      <c r="E61" s="127">
        <v>114259</v>
      </c>
      <c r="F61" s="152"/>
    </row>
    <row r="62" spans="1:6" ht="15" customHeight="1" x14ac:dyDescent="0.25">
      <c r="A62" s="89" t="s">
        <v>53</v>
      </c>
      <c r="B62" s="127">
        <v>5613</v>
      </c>
      <c r="C62" s="127">
        <v>3135</v>
      </c>
      <c r="D62" s="192"/>
      <c r="E62" s="127">
        <v>8748</v>
      </c>
      <c r="F62" s="152"/>
    </row>
    <row r="63" spans="1:6" ht="15" customHeight="1" x14ac:dyDescent="0.25">
      <c r="A63" s="89" t="s">
        <v>54</v>
      </c>
      <c r="B63" s="127">
        <v>182218</v>
      </c>
      <c r="C63" s="127">
        <v>59841</v>
      </c>
      <c r="D63" s="192"/>
      <c r="E63" s="127">
        <v>242059</v>
      </c>
      <c r="F63" s="152"/>
    </row>
    <row r="64" spans="1:6" ht="15" customHeight="1" x14ac:dyDescent="0.25">
      <c r="A64" s="89" t="s">
        <v>55</v>
      </c>
      <c r="B64" s="127">
        <v>63215</v>
      </c>
      <c r="C64" s="127">
        <v>267416</v>
      </c>
      <c r="D64" s="192"/>
      <c r="E64" s="127">
        <v>330631</v>
      </c>
      <c r="F64" s="152"/>
    </row>
    <row r="65" spans="1:6" ht="15" customHeight="1" x14ac:dyDescent="0.25">
      <c r="A65" s="69" t="s">
        <v>0</v>
      </c>
      <c r="B65" s="95">
        <v>667136</v>
      </c>
      <c r="C65" s="95">
        <v>582263</v>
      </c>
      <c r="D65" s="192">
        <v>2</v>
      </c>
      <c r="E65" s="95">
        <v>1249401</v>
      </c>
      <c r="F65" s="152"/>
    </row>
    <row r="66" spans="1:6" s="90" customFormat="1" ht="15" customHeight="1" x14ac:dyDescent="0.25">
      <c r="E66" s="53"/>
    </row>
    <row r="67" spans="1:6" ht="15" customHeight="1" x14ac:dyDescent="0.25">
      <c r="A67" s="23" t="s">
        <v>419</v>
      </c>
      <c r="B67" s="151"/>
      <c r="C67" s="151"/>
      <c r="D67" s="151"/>
      <c r="E67" s="151"/>
      <c r="F67" s="152"/>
    </row>
    <row r="68" spans="1:6" ht="25.5" x14ac:dyDescent="0.25">
      <c r="A68" s="133" t="s">
        <v>58</v>
      </c>
      <c r="B68" s="134" t="s">
        <v>2</v>
      </c>
      <c r="C68" s="134" t="s">
        <v>3</v>
      </c>
      <c r="D68" s="134" t="s">
        <v>4</v>
      </c>
      <c r="E68" s="134" t="s">
        <v>57</v>
      </c>
      <c r="F68" s="152"/>
    </row>
    <row r="69" spans="1:6" ht="15" customHeight="1" x14ac:dyDescent="0.25">
      <c r="A69" s="89" t="s">
        <v>92</v>
      </c>
      <c r="B69" s="100">
        <v>84579</v>
      </c>
      <c r="C69" s="100">
        <v>185819</v>
      </c>
      <c r="D69" s="100">
        <v>606471</v>
      </c>
      <c r="E69" s="100">
        <v>876869</v>
      </c>
      <c r="F69" s="152"/>
    </row>
    <row r="70" spans="1:6" ht="15" customHeight="1" x14ac:dyDescent="0.25">
      <c r="A70" s="89" t="s">
        <v>93</v>
      </c>
      <c r="B70" s="100">
        <v>44470</v>
      </c>
      <c r="C70" s="100">
        <v>120421</v>
      </c>
      <c r="D70" s="100">
        <v>53178</v>
      </c>
      <c r="E70" s="100">
        <v>218069</v>
      </c>
      <c r="F70" s="152"/>
    </row>
    <row r="71" spans="1:6" ht="15" customHeight="1" x14ac:dyDescent="0.25">
      <c r="A71" s="89" t="s">
        <v>94</v>
      </c>
      <c r="B71" s="100">
        <v>590</v>
      </c>
      <c r="C71" s="100">
        <v>5789</v>
      </c>
      <c r="D71" s="100">
        <v>5171</v>
      </c>
      <c r="E71" s="100">
        <v>11550</v>
      </c>
      <c r="F71" s="152"/>
    </row>
    <row r="72" spans="1:6" ht="15" customHeight="1" x14ac:dyDescent="0.25">
      <c r="A72" s="89" t="s">
        <v>95</v>
      </c>
      <c r="B72" s="100">
        <v>7086</v>
      </c>
      <c r="C72" s="100">
        <v>106773</v>
      </c>
      <c r="D72" s="100">
        <v>26152</v>
      </c>
      <c r="E72" s="100">
        <v>140011</v>
      </c>
      <c r="F72" s="152"/>
    </row>
    <row r="73" spans="1:6" ht="15" customHeight="1" x14ac:dyDescent="0.25">
      <c r="A73" s="89" t="s">
        <v>96</v>
      </c>
      <c r="B73" s="100">
        <v>0</v>
      </c>
      <c r="C73" s="100">
        <v>212</v>
      </c>
      <c r="D73" s="100">
        <v>2690</v>
      </c>
      <c r="E73" s="100">
        <v>2902</v>
      </c>
      <c r="F73" s="152"/>
    </row>
    <row r="74" spans="1:6" ht="15" customHeight="1" x14ac:dyDescent="0.25">
      <c r="A74" s="69" t="s">
        <v>0</v>
      </c>
      <c r="B74" s="22">
        <v>136725</v>
      </c>
      <c r="C74" s="22">
        <v>419014</v>
      </c>
      <c r="D74" s="22">
        <v>693662</v>
      </c>
      <c r="E74" s="22">
        <v>1249401</v>
      </c>
      <c r="F74" s="152"/>
    </row>
    <row r="75" spans="1:6" ht="15" customHeight="1" x14ac:dyDescent="0.25">
      <c r="A75" s="152"/>
      <c r="B75" s="151"/>
      <c r="C75" s="151"/>
      <c r="D75" s="151"/>
      <c r="E75" s="151"/>
      <c r="F75" s="152"/>
    </row>
    <row r="76" spans="1:6" ht="15" customHeight="1" x14ac:dyDescent="0.25">
      <c r="A76" s="23" t="s">
        <v>420</v>
      </c>
      <c r="B76" s="151"/>
      <c r="C76" s="151"/>
      <c r="D76" s="151"/>
      <c r="E76" s="151"/>
      <c r="F76" s="152"/>
    </row>
    <row r="77" spans="1:6" ht="25.5" x14ac:dyDescent="0.25">
      <c r="A77" s="133" t="s">
        <v>46</v>
      </c>
      <c r="B77" s="134" t="s">
        <v>2</v>
      </c>
      <c r="C77" s="134" t="s">
        <v>3</v>
      </c>
      <c r="D77" s="134" t="s">
        <v>4</v>
      </c>
      <c r="E77" s="134" t="s">
        <v>57</v>
      </c>
      <c r="F77" s="152"/>
    </row>
    <row r="78" spans="1:6" ht="15" customHeight="1" x14ac:dyDescent="0.25">
      <c r="A78" s="89" t="s">
        <v>254</v>
      </c>
      <c r="B78" s="100">
        <v>4168</v>
      </c>
      <c r="C78" s="100">
        <v>1958</v>
      </c>
      <c r="D78" s="100">
        <v>10804</v>
      </c>
      <c r="E78" s="100">
        <v>16930</v>
      </c>
      <c r="F78" s="152"/>
    </row>
    <row r="79" spans="1:6" ht="15" customHeight="1" x14ac:dyDescent="0.25">
      <c r="A79" s="89" t="s">
        <v>255</v>
      </c>
      <c r="B79" s="100">
        <v>4371</v>
      </c>
      <c r="C79" s="100">
        <v>4358</v>
      </c>
      <c r="D79" s="100">
        <v>10002</v>
      </c>
      <c r="E79" s="100">
        <v>18731</v>
      </c>
      <c r="F79" s="152"/>
    </row>
    <row r="80" spans="1:6" ht="15" customHeight="1" x14ac:dyDescent="0.25">
      <c r="A80" s="89" t="s">
        <v>256</v>
      </c>
      <c r="B80" s="100">
        <v>5022</v>
      </c>
      <c r="C80" s="100">
        <v>13031</v>
      </c>
      <c r="D80" s="100">
        <v>18743</v>
      </c>
      <c r="E80" s="100">
        <v>36796</v>
      </c>
      <c r="F80" s="152"/>
    </row>
    <row r="81" spans="1:6" ht="15" customHeight="1" x14ac:dyDescent="0.25">
      <c r="A81" s="89" t="s">
        <v>257</v>
      </c>
      <c r="B81" s="100">
        <v>2142</v>
      </c>
      <c r="C81" s="100">
        <v>2572</v>
      </c>
      <c r="D81" s="100">
        <v>7785</v>
      </c>
      <c r="E81" s="100">
        <v>12499</v>
      </c>
      <c r="F81" s="152"/>
    </row>
    <row r="82" spans="1:6" ht="15" customHeight="1" x14ac:dyDescent="0.25">
      <c r="A82" s="89" t="s">
        <v>258</v>
      </c>
      <c r="B82" s="100">
        <v>10600</v>
      </c>
      <c r="C82" s="100">
        <v>12405</v>
      </c>
      <c r="D82" s="100">
        <v>21945</v>
      </c>
      <c r="E82" s="100">
        <v>44950</v>
      </c>
      <c r="F82" s="152"/>
    </row>
    <row r="83" spans="1:6" ht="15" customHeight="1" x14ac:dyDescent="0.25">
      <c r="A83" s="89" t="s">
        <v>259</v>
      </c>
      <c r="B83" s="100">
        <v>13625</v>
      </c>
      <c r="C83" s="100">
        <v>32910</v>
      </c>
      <c r="D83" s="100">
        <v>78902</v>
      </c>
      <c r="E83" s="100">
        <v>125437</v>
      </c>
      <c r="F83" s="152"/>
    </row>
    <row r="84" spans="1:6" ht="15" customHeight="1" x14ac:dyDescent="0.25">
      <c r="A84" s="89" t="s">
        <v>260</v>
      </c>
      <c r="B84" s="100">
        <v>39554</v>
      </c>
      <c r="C84" s="100">
        <v>253383</v>
      </c>
      <c r="D84" s="100">
        <v>331013</v>
      </c>
      <c r="E84" s="100">
        <v>623950</v>
      </c>
      <c r="F84" s="152"/>
    </row>
    <row r="85" spans="1:6" ht="15" customHeight="1" x14ac:dyDescent="0.25">
      <c r="A85" s="89" t="s">
        <v>355</v>
      </c>
      <c r="B85" s="100">
        <v>5248</v>
      </c>
      <c r="C85" s="100">
        <v>15662</v>
      </c>
      <c r="D85" s="100">
        <v>7706</v>
      </c>
      <c r="E85" s="100">
        <v>28616</v>
      </c>
      <c r="F85" s="152"/>
    </row>
    <row r="86" spans="1:6" ht="15" customHeight="1" x14ac:dyDescent="0.25">
      <c r="A86" s="89" t="s">
        <v>261</v>
      </c>
      <c r="B86" s="100">
        <v>14984</v>
      </c>
      <c r="C86" s="100">
        <v>10576</v>
      </c>
      <c r="D86" s="100">
        <v>32367</v>
      </c>
      <c r="E86" s="100">
        <v>57927</v>
      </c>
      <c r="F86" s="152"/>
    </row>
    <row r="87" spans="1:6" ht="15" customHeight="1" x14ac:dyDescent="0.25">
      <c r="A87" s="89" t="s">
        <v>320</v>
      </c>
      <c r="B87" s="100">
        <v>3749</v>
      </c>
      <c r="C87" s="100">
        <v>6485</v>
      </c>
      <c r="D87" s="100">
        <v>12149</v>
      </c>
      <c r="E87" s="100">
        <v>22383</v>
      </c>
      <c r="F87" s="152"/>
    </row>
    <row r="88" spans="1:6" ht="15" customHeight="1" x14ac:dyDescent="0.25">
      <c r="A88" s="89" t="s">
        <v>267</v>
      </c>
      <c r="B88" s="100">
        <v>11880</v>
      </c>
      <c r="C88" s="100">
        <v>34613</v>
      </c>
      <c r="D88" s="100">
        <v>78703</v>
      </c>
      <c r="E88" s="100">
        <v>125196</v>
      </c>
      <c r="F88" s="152"/>
    </row>
    <row r="89" spans="1:6" ht="15" customHeight="1" x14ac:dyDescent="0.25">
      <c r="A89" s="89" t="s">
        <v>262</v>
      </c>
      <c r="B89" s="100">
        <v>7944</v>
      </c>
      <c r="C89" s="100">
        <v>11687</v>
      </c>
      <c r="D89" s="100">
        <v>37236</v>
      </c>
      <c r="E89" s="100">
        <v>56867</v>
      </c>
      <c r="F89" s="152"/>
    </row>
    <row r="90" spans="1:6" ht="15" customHeight="1" x14ac:dyDescent="0.25">
      <c r="A90" s="89" t="s">
        <v>263</v>
      </c>
      <c r="B90" s="100">
        <v>4151</v>
      </c>
      <c r="C90" s="100">
        <v>4514</v>
      </c>
      <c r="D90" s="100">
        <v>18743</v>
      </c>
      <c r="E90" s="100">
        <v>27408</v>
      </c>
      <c r="F90" s="152"/>
    </row>
    <row r="91" spans="1:6" ht="15" customHeight="1" x14ac:dyDescent="0.25">
      <c r="A91" s="89" t="s">
        <v>264</v>
      </c>
      <c r="B91" s="100">
        <v>6301</v>
      </c>
      <c r="C91" s="100">
        <v>13421</v>
      </c>
      <c r="D91" s="100">
        <v>22468</v>
      </c>
      <c r="E91" s="100">
        <v>42190</v>
      </c>
      <c r="F91" s="152"/>
    </row>
    <row r="92" spans="1:6" ht="15" customHeight="1" x14ac:dyDescent="0.25">
      <c r="A92" s="89" t="s">
        <v>265</v>
      </c>
      <c r="B92" s="100">
        <v>943</v>
      </c>
      <c r="C92" s="100">
        <v>349</v>
      </c>
      <c r="D92" s="100">
        <v>1184</v>
      </c>
      <c r="E92" s="100">
        <v>2476</v>
      </c>
      <c r="F92" s="152"/>
    </row>
    <row r="93" spans="1:6" ht="15" customHeight="1" x14ac:dyDescent="0.25">
      <c r="A93" s="89" t="s">
        <v>266</v>
      </c>
      <c r="B93" s="100">
        <v>2043</v>
      </c>
      <c r="C93" s="100">
        <v>1090</v>
      </c>
      <c r="D93" s="100">
        <v>3912</v>
      </c>
      <c r="E93" s="100">
        <v>7045</v>
      </c>
      <c r="F93" s="152"/>
    </row>
    <row r="94" spans="1:6" ht="15" customHeight="1" x14ac:dyDescent="0.25">
      <c r="A94" s="69" t="s">
        <v>0</v>
      </c>
      <c r="B94" s="22">
        <v>136725</v>
      </c>
      <c r="C94" s="22">
        <v>419014</v>
      </c>
      <c r="D94" s="22">
        <v>693662</v>
      </c>
      <c r="E94" s="22">
        <v>1249401</v>
      </c>
      <c r="F94" s="152"/>
    </row>
    <row r="95" spans="1:6" ht="15" customHeight="1" x14ac:dyDescent="0.25">
      <c r="A95" s="152"/>
      <c r="B95" s="151"/>
      <c r="C95" s="151"/>
      <c r="D95" s="151"/>
      <c r="E95" s="151"/>
      <c r="F95" s="152"/>
    </row>
    <row r="96" spans="1:6" ht="15" customHeight="1" x14ac:dyDescent="0.25">
      <c r="A96" s="23" t="s">
        <v>421</v>
      </c>
      <c r="B96" s="151"/>
      <c r="C96" s="151"/>
      <c r="D96" s="151"/>
      <c r="E96" s="151"/>
      <c r="F96" s="152"/>
    </row>
    <row r="97" spans="1:6" ht="30" customHeight="1" x14ac:dyDescent="0.25">
      <c r="A97" s="133" t="s">
        <v>46</v>
      </c>
      <c r="B97" s="134" t="s">
        <v>2</v>
      </c>
      <c r="C97" s="134" t="s">
        <v>3</v>
      </c>
      <c r="D97" s="134" t="s">
        <v>4</v>
      </c>
      <c r="E97" s="137" t="s">
        <v>287</v>
      </c>
      <c r="F97" s="152"/>
    </row>
    <row r="98" spans="1:6" ht="15" customHeight="1" x14ac:dyDescent="0.25">
      <c r="A98" s="89" t="s">
        <v>254</v>
      </c>
      <c r="B98" s="100">
        <v>1880</v>
      </c>
      <c r="C98" s="100">
        <v>491</v>
      </c>
      <c r="D98" s="100">
        <v>1984</v>
      </c>
      <c r="E98" s="100">
        <v>4355</v>
      </c>
      <c r="F98" s="152"/>
    </row>
    <row r="99" spans="1:6" ht="15" customHeight="1" x14ac:dyDescent="0.25">
      <c r="A99" s="89" t="s">
        <v>255</v>
      </c>
      <c r="B99" s="100">
        <v>2079</v>
      </c>
      <c r="C99" s="100">
        <v>1299</v>
      </c>
      <c r="D99" s="100">
        <v>2196</v>
      </c>
      <c r="E99" s="100">
        <v>5574</v>
      </c>
      <c r="F99" s="152"/>
    </row>
    <row r="100" spans="1:6" ht="15" customHeight="1" x14ac:dyDescent="0.25">
      <c r="A100" s="89" t="s">
        <v>256</v>
      </c>
      <c r="B100" s="100">
        <v>2396</v>
      </c>
      <c r="C100" s="100">
        <v>4035</v>
      </c>
      <c r="D100" s="100">
        <v>4185</v>
      </c>
      <c r="E100" s="100">
        <v>10616</v>
      </c>
      <c r="F100" s="152"/>
    </row>
    <row r="101" spans="1:6" ht="15" customHeight="1" x14ac:dyDescent="0.25">
      <c r="A101" s="89" t="s">
        <v>257</v>
      </c>
      <c r="B101" s="100">
        <v>972</v>
      </c>
      <c r="C101" s="100">
        <v>783</v>
      </c>
      <c r="D101" s="100">
        <v>1922</v>
      </c>
      <c r="E101" s="100">
        <v>3677</v>
      </c>
      <c r="F101" s="152"/>
    </row>
    <row r="102" spans="1:6" ht="15" customHeight="1" x14ac:dyDescent="0.25">
      <c r="A102" s="89" t="s">
        <v>258</v>
      </c>
      <c r="B102" s="100">
        <v>4538</v>
      </c>
      <c r="C102" s="100">
        <v>3732</v>
      </c>
      <c r="D102" s="100">
        <v>4928</v>
      </c>
      <c r="E102" s="100">
        <v>13198</v>
      </c>
      <c r="F102" s="152"/>
    </row>
    <row r="103" spans="1:6" ht="15" customHeight="1" x14ac:dyDescent="0.25">
      <c r="A103" s="89" t="s">
        <v>259</v>
      </c>
      <c r="B103" s="100">
        <v>5975</v>
      </c>
      <c r="C103" s="100">
        <v>10041</v>
      </c>
      <c r="D103" s="100">
        <v>17252</v>
      </c>
      <c r="E103" s="100">
        <v>33268</v>
      </c>
      <c r="F103" s="152"/>
    </row>
    <row r="104" spans="1:6" ht="15" customHeight="1" x14ac:dyDescent="0.25">
      <c r="A104" s="89" t="s">
        <v>260</v>
      </c>
      <c r="B104" s="100">
        <v>15929</v>
      </c>
      <c r="C104" s="100">
        <v>83878</v>
      </c>
      <c r="D104" s="100">
        <v>68608</v>
      </c>
      <c r="E104" s="100">
        <v>168415</v>
      </c>
      <c r="F104" s="152"/>
    </row>
    <row r="105" spans="1:6" ht="15" customHeight="1" x14ac:dyDescent="0.25">
      <c r="A105" s="89" t="s">
        <v>355</v>
      </c>
      <c r="B105" s="100">
        <v>2617</v>
      </c>
      <c r="C105" s="100">
        <v>4707</v>
      </c>
      <c r="D105" s="100">
        <v>2183</v>
      </c>
      <c r="E105" s="100">
        <v>9507</v>
      </c>
      <c r="F105" s="152"/>
    </row>
    <row r="106" spans="1:6" ht="15" customHeight="1" x14ac:dyDescent="0.25">
      <c r="A106" s="89" t="s">
        <v>261</v>
      </c>
      <c r="B106" s="100">
        <v>6851</v>
      </c>
      <c r="C106" s="100">
        <v>2931</v>
      </c>
      <c r="D106" s="100">
        <v>6979</v>
      </c>
      <c r="E106" s="100">
        <v>16761</v>
      </c>
      <c r="F106" s="152"/>
    </row>
    <row r="107" spans="1:6" ht="15" customHeight="1" x14ac:dyDescent="0.25">
      <c r="A107" s="89" t="s">
        <v>320</v>
      </c>
      <c r="B107" s="100">
        <v>1683</v>
      </c>
      <c r="C107" s="100">
        <v>2346</v>
      </c>
      <c r="D107" s="100">
        <v>2890</v>
      </c>
      <c r="E107" s="100">
        <v>6919</v>
      </c>
      <c r="F107" s="152"/>
    </row>
    <row r="108" spans="1:6" ht="15" customHeight="1" x14ac:dyDescent="0.25">
      <c r="A108" s="89" t="s">
        <v>267</v>
      </c>
      <c r="B108" s="100">
        <v>5306</v>
      </c>
      <c r="C108" s="100">
        <v>11958</v>
      </c>
      <c r="D108" s="100">
        <v>17587</v>
      </c>
      <c r="E108" s="100">
        <v>34851</v>
      </c>
      <c r="F108" s="152"/>
    </row>
    <row r="109" spans="1:6" ht="15" customHeight="1" x14ac:dyDescent="0.25">
      <c r="A109" s="89" t="s">
        <v>262</v>
      </c>
      <c r="B109" s="100">
        <v>3801</v>
      </c>
      <c r="C109" s="100">
        <v>3492</v>
      </c>
      <c r="D109" s="100">
        <v>8229</v>
      </c>
      <c r="E109" s="100">
        <v>15522</v>
      </c>
      <c r="F109" s="152"/>
    </row>
    <row r="110" spans="1:6" ht="15" customHeight="1" x14ac:dyDescent="0.25">
      <c r="A110" s="89" t="s">
        <v>263</v>
      </c>
      <c r="B110" s="100">
        <v>1970</v>
      </c>
      <c r="C110" s="100">
        <v>1397</v>
      </c>
      <c r="D110" s="100">
        <v>3837</v>
      </c>
      <c r="E110" s="100">
        <v>7204</v>
      </c>
      <c r="F110" s="152"/>
    </row>
    <row r="111" spans="1:6" ht="15" customHeight="1" x14ac:dyDescent="0.25">
      <c r="A111" s="89" t="s">
        <v>264</v>
      </c>
      <c r="B111" s="100">
        <v>2772</v>
      </c>
      <c r="C111" s="100">
        <v>4257</v>
      </c>
      <c r="D111" s="100">
        <v>5409</v>
      </c>
      <c r="E111" s="100">
        <v>12438</v>
      </c>
      <c r="F111" s="152"/>
    </row>
    <row r="112" spans="1:6" ht="15" customHeight="1" x14ac:dyDescent="0.25">
      <c r="A112" s="89" t="s">
        <v>265</v>
      </c>
      <c r="B112" s="100">
        <v>432</v>
      </c>
      <c r="C112" s="100">
        <v>79</v>
      </c>
      <c r="D112" s="100">
        <v>327</v>
      </c>
      <c r="E112" s="100">
        <v>838</v>
      </c>
      <c r="F112" s="152"/>
    </row>
    <row r="113" spans="1:6" ht="15" customHeight="1" x14ac:dyDescent="0.25">
      <c r="A113" s="89" t="s">
        <v>266</v>
      </c>
      <c r="B113" s="100">
        <v>952</v>
      </c>
      <c r="C113" s="100">
        <v>284</v>
      </c>
      <c r="D113" s="100">
        <v>1120</v>
      </c>
      <c r="E113" s="100">
        <v>2356</v>
      </c>
      <c r="F113" s="152"/>
    </row>
    <row r="114" spans="1:6" ht="15" customHeight="1" x14ac:dyDescent="0.25">
      <c r="A114" s="69" t="s">
        <v>0</v>
      </c>
      <c r="B114" s="22">
        <v>60153</v>
      </c>
      <c r="C114" s="22">
        <v>135710</v>
      </c>
      <c r="D114" s="22">
        <v>149636</v>
      </c>
      <c r="E114" s="22">
        <v>345499</v>
      </c>
      <c r="F114" s="152"/>
    </row>
    <row r="115" spans="1:6" ht="15" customHeight="1" x14ac:dyDescent="0.25">
      <c r="A115" s="152"/>
      <c r="B115" s="151"/>
      <c r="C115" s="151"/>
      <c r="D115" s="151"/>
      <c r="E115" s="151"/>
      <c r="F115" s="152"/>
    </row>
    <row r="116" spans="1:6" ht="15" customHeight="1" x14ac:dyDescent="0.25">
      <c r="A116" s="23" t="s">
        <v>461</v>
      </c>
      <c r="B116" s="151"/>
      <c r="C116" s="151"/>
      <c r="D116" s="151"/>
      <c r="E116" s="151"/>
      <c r="F116" s="152"/>
    </row>
    <row r="117" spans="1:6" ht="30" customHeight="1" x14ac:dyDescent="0.25">
      <c r="A117" s="133" t="s">
        <v>46</v>
      </c>
      <c r="B117" s="134" t="s">
        <v>148</v>
      </c>
      <c r="C117" s="134" t="s">
        <v>149</v>
      </c>
      <c r="D117" s="134" t="s">
        <v>467</v>
      </c>
      <c r="E117" s="134" t="s">
        <v>57</v>
      </c>
      <c r="F117" s="152"/>
    </row>
    <row r="118" spans="1:6" ht="15" customHeight="1" x14ac:dyDescent="0.25">
      <c r="A118" s="89" t="s">
        <v>254</v>
      </c>
      <c r="B118" s="100">
        <v>9247</v>
      </c>
      <c r="C118" s="100">
        <v>7683</v>
      </c>
      <c r="D118" s="100"/>
      <c r="E118" s="100">
        <v>16930</v>
      </c>
      <c r="F118" s="152"/>
    </row>
    <row r="119" spans="1:6" ht="15" customHeight="1" x14ac:dyDescent="0.25">
      <c r="A119" s="89" t="s">
        <v>255</v>
      </c>
      <c r="B119" s="100">
        <v>10498</v>
      </c>
      <c r="C119" s="100">
        <v>8233</v>
      </c>
      <c r="D119" s="100"/>
      <c r="E119" s="100">
        <v>18731</v>
      </c>
      <c r="F119" s="152"/>
    </row>
    <row r="120" spans="1:6" ht="15" customHeight="1" x14ac:dyDescent="0.25">
      <c r="A120" s="89" t="s">
        <v>256</v>
      </c>
      <c r="B120" s="100">
        <v>18996</v>
      </c>
      <c r="C120" s="100">
        <v>17800</v>
      </c>
      <c r="D120" s="100"/>
      <c r="E120" s="100">
        <v>36796</v>
      </c>
      <c r="F120" s="152"/>
    </row>
    <row r="121" spans="1:6" ht="15" customHeight="1" x14ac:dyDescent="0.25">
      <c r="A121" s="89" t="s">
        <v>257</v>
      </c>
      <c r="B121" s="100">
        <v>6681</v>
      </c>
      <c r="C121" s="100">
        <v>5818</v>
      </c>
      <c r="D121" s="100"/>
      <c r="E121" s="100">
        <v>12499</v>
      </c>
      <c r="F121" s="152"/>
    </row>
    <row r="122" spans="1:6" ht="15" customHeight="1" x14ac:dyDescent="0.25">
      <c r="A122" s="89" t="s">
        <v>258</v>
      </c>
      <c r="B122" s="100">
        <v>24452</v>
      </c>
      <c r="C122" s="100">
        <v>20498</v>
      </c>
      <c r="D122" s="100"/>
      <c r="E122" s="100">
        <v>44950</v>
      </c>
      <c r="F122" s="152"/>
    </row>
    <row r="123" spans="1:6" ht="15" customHeight="1" x14ac:dyDescent="0.25">
      <c r="A123" s="89" t="s">
        <v>259</v>
      </c>
      <c r="B123" s="100">
        <v>66982</v>
      </c>
      <c r="C123" s="100">
        <v>58455</v>
      </c>
      <c r="D123" s="100"/>
      <c r="E123" s="100">
        <v>125437</v>
      </c>
      <c r="F123" s="152"/>
    </row>
    <row r="124" spans="1:6" ht="15" customHeight="1" x14ac:dyDescent="0.25">
      <c r="A124" s="89" t="s">
        <v>260</v>
      </c>
      <c r="B124" s="100">
        <v>325538</v>
      </c>
      <c r="C124" s="100">
        <v>298410</v>
      </c>
      <c r="D124" s="100">
        <v>2</v>
      </c>
      <c r="E124" s="100">
        <v>623950</v>
      </c>
      <c r="F124" s="152"/>
    </row>
    <row r="125" spans="1:6" ht="15" customHeight="1" x14ac:dyDescent="0.25">
      <c r="A125" s="89" t="s">
        <v>355</v>
      </c>
      <c r="B125" s="100">
        <v>15431</v>
      </c>
      <c r="C125" s="100">
        <v>13185</v>
      </c>
      <c r="D125" s="100"/>
      <c r="E125" s="100">
        <v>28616</v>
      </c>
      <c r="F125" s="152"/>
    </row>
    <row r="126" spans="1:6" ht="15" customHeight="1" x14ac:dyDescent="0.25">
      <c r="A126" s="89" t="s">
        <v>261</v>
      </c>
      <c r="B126" s="100">
        <v>32758</v>
      </c>
      <c r="C126" s="100">
        <v>25169</v>
      </c>
      <c r="D126" s="100"/>
      <c r="E126" s="100">
        <v>57927</v>
      </c>
      <c r="F126" s="152"/>
    </row>
    <row r="127" spans="1:6" ht="15" customHeight="1" x14ac:dyDescent="0.25">
      <c r="A127" s="89" t="s">
        <v>320</v>
      </c>
      <c r="B127" s="100">
        <v>12460</v>
      </c>
      <c r="C127" s="100">
        <v>9923</v>
      </c>
      <c r="D127" s="100"/>
      <c r="E127" s="100">
        <v>22383</v>
      </c>
      <c r="F127" s="152"/>
    </row>
    <row r="128" spans="1:6" ht="15" customHeight="1" x14ac:dyDescent="0.25">
      <c r="A128" s="89" t="s">
        <v>267</v>
      </c>
      <c r="B128" s="100">
        <v>67367</v>
      </c>
      <c r="C128" s="100">
        <v>57829</v>
      </c>
      <c r="D128" s="100"/>
      <c r="E128" s="100">
        <v>125196</v>
      </c>
      <c r="F128" s="152"/>
    </row>
    <row r="129" spans="1:6" ht="15" customHeight="1" x14ac:dyDescent="0.25">
      <c r="A129" s="89" t="s">
        <v>262</v>
      </c>
      <c r="B129" s="100">
        <v>32235</v>
      </c>
      <c r="C129" s="100">
        <v>24632</v>
      </c>
      <c r="D129" s="100"/>
      <c r="E129" s="100">
        <v>56867</v>
      </c>
      <c r="F129" s="152"/>
    </row>
    <row r="130" spans="1:6" ht="15" customHeight="1" x14ac:dyDescent="0.25">
      <c r="A130" s="89" t="s">
        <v>263</v>
      </c>
      <c r="B130" s="100">
        <v>15108</v>
      </c>
      <c r="C130" s="100">
        <v>12300</v>
      </c>
      <c r="D130" s="100"/>
      <c r="E130" s="100">
        <v>27408</v>
      </c>
      <c r="F130" s="152"/>
    </row>
    <row r="131" spans="1:6" ht="15" customHeight="1" x14ac:dyDescent="0.25">
      <c r="A131" s="89" t="s">
        <v>264</v>
      </c>
      <c r="B131" s="100">
        <v>24158</v>
      </c>
      <c r="C131" s="100">
        <v>18032</v>
      </c>
      <c r="D131" s="100"/>
      <c r="E131" s="100">
        <v>42190</v>
      </c>
      <c r="F131" s="152"/>
    </row>
    <row r="132" spans="1:6" ht="15" customHeight="1" x14ac:dyDescent="0.25">
      <c r="A132" s="89" t="s">
        <v>265</v>
      </c>
      <c r="B132" s="100">
        <v>1435</v>
      </c>
      <c r="C132" s="100">
        <v>1041</v>
      </c>
      <c r="D132" s="100"/>
      <c r="E132" s="100">
        <v>2476</v>
      </c>
      <c r="F132" s="152"/>
    </row>
    <row r="133" spans="1:6" ht="15" customHeight="1" x14ac:dyDescent="0.25">
      <c r="A133" s="89" t="s">
        <v>266</v>
      </c>
      <c r="B133" s="100">
        <v>3790</v>
      </c>
      <c r="C133" s="100">
        <v>3255</v>
      </c>
      <c r="D133" s="100"/>
      <c r="E133" s="100">
        <v>7045</v>
      </c>
      <c r="F133" s="152"/>
    </row>
    <row r="134" spans="1:6" s="90" customFormat="1" ht="15" customHeight="1" x14ac:dyDescent="0.25">
      <c r="A134" s="69" t="s">
        <v>0</v>
      </c>
      <c r="B134" s="22">
        <v>667136</v>
      </c>
      <c r="C134" s="22">
        <v>582263</v>
      </c>
      <c r="D134" s="22">
        <v>2</v>
      </c>
      <c r="E134" s="22">
        <v>1249401</v>
      </c>
      <c r="F134" s="152"/>
    </row>
    <row r="135" spans="1:6" ht="15" customHeight="1" x14ac:dyDescent="0.25">
      <c r="A135" s="152"/>
      <c r="B135" s="151"/>
      <c r="C135" s="151"/>
      <c r="D135" s="151"/>
      <c r="E135" s="151"/>
      <c r="F135" s="152"/>
    </row>
    <row r="136" spans="1:6" ht="15" customHeight="1" x14ac:dyDescent="0.25">
      <c r="A136" s="23" t="s">
        <v>462</v>
      </c>
      <c r="B136" s="151"/>
      <c r="C136" s="151"/>
      <c r="D136" s="151"/>
      <c r="E136" s="151"/>
      <c r="F136" s="152"/>
    </row>
    <row r="137" spans="1:6" ht="30" customHeight="1" x14ac:dyDescent="0.25">
      <c r="A137" s="133" t="s">
        <v>46</v>
      </c>
      <c r="B137" s="137" t="s">
        <v>313</v>
      </c>
      <c r="C137" s="137" t="s">
        <v>250</v>
      </c>
      <c r="D137" s="137" t="s">
        <v>468</v>
      </c>
      <c r="E137" s="137" t="s">
        <v>287</v>
      </c>
      <c r="F137" s="152"/>
    </row>
    <row r="138" spans="1:6" ht="15" customHeight="1" x14ac:dyDescent="0.25">
      <c r="A138" s="89" t="s">
        <v>254</v>
      </c>
      <c r="B138" s="100">
        <v>2232</v>
      </c>
      <c r="C138" s="100">
        <v>2123</v>
      </c>
      <c r="D138" s="100"/>
      <c r="E138" s="100">
        <v>4355</v>
      </c>
      <c r="F138" s="152"/>
    </row>
    <row r="139" spans="1:6" ht="15" customHeight="1" x14ac:dyDescent="0.25">
      <c r="A139" s="89" t="s">
        <v>255</v>
      </c>
      <c r="B139" s="100">
        <v>3059</v>
      </c>
      <c r="C139" s="100">
        <v>2515</v>
      </c>
      <c r="D139" s="100"/>
      <c r="E139" s="100">
        <v>5574</v>
      </c>
      <c r="F139" s="152"/>
    </row>
    <row r="140" spans="1:6" ht="15" customHeight="1" x14ac:dyDescent="0.25">
      <c r="A140" s="89" t="s">
        <v>256</v>
      </c>
      <c r="B140" s="100">
        <v>5437</v>
      </c>
      <c r="C140" s="100">
        <v>5179</v>
      </c>
      <c r="D140" s="100"/>
      <c r="E140" s="100">
        <v>10616</v>
      </c>
      <c r="F140" s="152"/>
    </row>
    <row r="141" spans="1:6" ht="15" customHeight="1" x14ac:dyDescent="0.25">
      <c r="A141" s="89" t="s">
        <v>257</v>
      </c>
      <c r="B141" s="100">
        <v>1908</v>
      </c>
      <c r="C141" s="100">
        <v>1769</v>
      </c>
      <c r="D141" s="100"/>
      <c r="E141" s="100">
        <v>3677</v>
      </c>
      <c r="F141" s="152"/>
    </row>
    <row r="142" spans="1:6" ht="15" customHeight="1" x14ac:dyDescent="0.25">
      <c r="A142" s="89" t="s">
        <v>258</v>
      </c>
      <c r="B142" s="100">
        <v>6882</v>
      </c>
      <c r="C142" s="100">
        <v>6316</v>
      </c>
      <c r="D142" s="100"/>
      <c r="E142" s="100">
        <v>13198</v>
      </c>
      <c r="F142" s="152"/>
    </row>
    <row r="143" spans="1:6" ht="15" customHeight="1" x14ac:dyDescent="0.25">
      <c r="A143" s="89" t="s">
        <v>259</v>
      </c>
      <c r="B143" s="100">
        <v>17670</v>
      </c>
      <c r="C143" s="100">
        <v>15598</v>
      </c>
      <c r="D143" s="100"/>
      <c r="E143" s="100">
        <v>33268</v>
      </c>
      <c r="F143" s="152"/>
    </row>
    <row r="144" spans="1:6" ht="15" customHeight="1" x14ac:dyDescent="0.25">
      <c r="A144" s="89" t="s">
        <v>260</v>
      </c>
      <c r="B144" s="100">
        <v>87012</v>
      </c>
      <c r="C144" s="100">
        <v>81402</v>
      </c>
      <c r="D144" s="100">
        <v>1</v>
      </c>
      <c r="E144" s="100">
        <v>168415</v>
      </c>
      <c r="F144" s="152"/>
    </row>
    <row r="145" spans="1:6" ht="15" customHeight="1" x14ac:dyDescent="0.25">
      <c r="A145" s="89" t="s">
        <v>355</v>
      </c>
      <c r="B145" s="100">
        <v>4910</v>
      </c>
      <c r="C145" s="100">
        <v>4597</v>
      </c>
      <c r="D145" s="100"/>
      <c r="E145" s="100">
        <v>9507</v>
      </c>
      <c r="F145" s="152"/>
    </row>
    <row r="146" spans="1:6" ht="15" customHeight="1" x14ac:dyDescent="0.25">
      <c r="A146" s="89" t="s">
        <v>261</v>
      </c>
      <c r="B146" s="100">
        <v>9198</v>
      </c>
      <c r="C146" s="100">
        <v>7563</v>
      </c>
      <c r="D146" s="100"/>
      <c r="E146" s="100">
        <v>16761</v>
      </c>
      <c r="F146" s="152"/>
    </row>
    <row r="147" spans="1:6" ht="15" customHeight="1" x14ac:dyDescent="0.25">
      <c r="A147" s="89" t="s">
        <v>320</v>
      </c>
      <c r="B147" s="100">
        <v>3830</v>
      </c>
      <c r="C147" s="100">
        <v>3089</v>
      </c>
      <c r="D147" s="100"/>
      <c r="E147" s="100">
        <v>6919</v>
      </c>
      <c r="F147" s="152"/>
    </row>
    <row r="148" spans="1:6" ht="15" customHeight="1" x14ac:dyDescent="0.25">
      <c r="A148" s="89" t="s">
        <v>267</v>
      </c>
      <c r="B148" s="100">
        <v>18529</v>
      </c>
      <c r="C148" s="100">
        <v>16322</v>
      </c>
      <c r="D148" s="100"/>
      <c r="E148" s="100">
        <v>34851</v>
      </c>
      <c r="F148" s="152"/>
    </row>
    <row r="149" spans="1:6" ht="15" customHeight="1" x14ac:dyDescent="0.25">
      <c r="A149" s="89" t="s">
        <v>262</v>
      </c>
      <c r="B149" s="100">
        <v>8491</v>
      </c>
      <c r="C149" s="100">
        <v>7031</v>
      </c>
      <c r="D149" s="100"/>
      <c r="E149" s="100">
        <v>15522</v>
      </c>
      <c r="F149" s="152"/>
    </row>
    <row r="150" spans="1:6" ht="15" customHeight="1" x14ac:dyDescent="0.25">
      <c r="A150" s="89" t="s">
        <v>263</v>
      </c>
      <c r="B150" s="100">
        <v>3929</v>
      </c>
      <c r="C150" s="100">
        <v>3275</v>
      </c>
      <c r="D150" s="100"/>
      <c r="E150" s="100">
        <v>7204</v>
      </c>
      <c r="F150" s="152"/>
    </row>
    <row r="151" spans="1:6" ht="15" customHeight="1" x14ac:dyDescent="0.25">
      <c r="A151" s="89" t="s">
        <v>264</v>
      </c>
      <c r="B151" s="100">
        <v>6668</v>
      </c>
      <c r="C151" s="100">
        <v>5770</v>
      </c>
      <c r="D151" s="100"/>
      <c r="E151" s="100">
        <v>12438</v>
      </c>
      <c r="F151" s="152"/>
    </row>
    <row r="152" spans="1:6" ht="15" customHeight="1" x14ac:dyDescent="0.25">
      <c r="A152" s="89" t="s">
        <v>265</v>
      </c>
      <c r="B152" s="100">
        <v>438</v>
      </c>
      <c r="C152" s="100">
        <v>400</v>
      </c>
      <c r="D152" s="100"/>
      <c r="E152" s="100">
        <v>838</v>
      </c>
      <c r="F152" s="152"/>
    </row>
    <row r="153" spans="1:6" ht="15" customHeight="1" x14ac:dyDescent="0.25">
      <c r="A153" s="89" t="s">
        <v>266</v>
      </c>
      <c r="B153" s="100">
        <v>1214</v>
      </c>
      <c r="C153" s="100">
        <v>1142</v>
      </c>
      <c r="D153" s="100"/>
      <c r="E153" s="100">
        <v>2356</v>
      </c>
      <c r="F153" s="152"/>
    </row>
    <row r="154" spans="1:6" ht="15" customHeight="1" x14ac:dyDescent="0.25">
      <c r="A154" s="69" t="s">
        <v>0</v>
      </c>
      <c r="B154" s="22">
        <v>181407</v>
      </c>
      <c r="C154" s="22">
        <v>164091</v>
      </c>
      <c r="D154" s="22">
        <v>1</v>
      </c>
      <c r="E154" s="22">
        <v>345499</v>
      </c>
      <c r="F154" s="152"/>
    </row>
    <row r="155" spans="1:6" x14ac:dyDescent="0.25">
      <c r="A155" s="152"/>
      <c r="B155" s="151"/>
      <c r="C155" s="151"/>
      <c r="D155" s="151"/>
      <c r="E155" s="151"/>
      <c r="F155" s="152"/>
    </row>
    <row r="156" spans="1:6" ht="15" x14ac:dyDescent="0.25">
      <c r="A156" s="86" t="s">
        <v>279</v>
      </c>
      <c r="B156" s="151"/>
      <c r="C156" s="151"/>
      <c r="D156" s="151"/>
      <c r="E156" s="151"/>
      <c r="F156" s="152"/>
    </row>
    <row r="157" spans="1:6" ht="15" x14ac:dyDescent="0.25">
      <c r="A157" s="24" t="s">
        <v>268</v>
      </c>
      <c r="B157" s="151"/>
      <c r="C157" s="151"/>
      <c r="D157" s="151"/>
      <c r="E157" s="151"/>
      <c r="F157" s="152"/>
    </row>
    <row r="158" spans="1:6" ht="15" customHeight="1" x14ac:dyDescent="0.25">
      <c r="A158" s="151"/>
      <c r="B158" s="151"/>
      <c r="C158" s="151"/>
      <c r="D158" s="151"/>
      <c r="E158" s="151"/>
      <c r="F158" s="152"/>
    </row>
    <row r="159" spans="1:6" x14ac:dyDescent="0.25">
      <c r="A159" s="152"/>
      <c r="B159" s="151"/>
      <c r="C159" s="151"/>
      <c r="D159" s="151"/>
      <c r="E159" s="151"/>
      <c r="F159" s="152"/>
    </row>
    <row r="160" spans="1:6" x14ac:dyDescent="0.25">
      <c r="A160" s="152"/>
      <c r="B160" s="151"/>
      <c r="C160" s="151"/>
      <c r="D160" s="151"/>
      <c r="E160" s="151"/>
      <c r="F160" s="152"/>
    </row>
    <row r="161" spans="2:5" s="152" customFormat="1" x14ac:dyDescent="0.25">
      <c r="B161" s="151"/>
      <c r="C161" s="151"/>
      <c r="D161" s="151"/>
      <c r="E161" s="151"/>
    </row>
    <row r="162" spans="2:5" s="152" customFormat="1" x14ac:dyDescent="0.25">
      <c r="B162" s="151"/>
      <c r="C162" s="151"/>
      <c r="D162" s="151"/>
      <c r="E162" s="151"/>
    </row>
    <row r="163" spans="2:5" s="152" customFormat="1" x14ac:dyDescent="0.25">
      <c r="B163" s="151"/>
      <c r="C163" s="151"/>
      <c r="D163" s="151"/>
      <c r="E163" s="151"/>
    </row>
    <row r="164" spans="2:5" s="152" customFormat="1" x14ac:dyDescent="0.25">
      <c r="B164" s="151"/>
      <c r="C164" s="151"/>
      <c r="D164" s="151"/>
      <c r="E164" s="151"/>
    </row>
    <row r="165" spans="2:5" s="152" customFormat="1" x14ac:dyDescent="0.25">
      <c r="B165" s="151"/>
      <c r="C165" s="151"/>
      <c r="D165" s="151"/>
      <c r="E165" s="151"/>
    </row>
    <row r="166" spans="2:5" s="152" customFormat="1" x14ac:dyDescent="0.25">
      <c r="B166" s="151"/>
      <c r="C166" s="151"/>
      <c r="D166" s="151"/>
      <c r="E166" s="151"/>
    </row>
    <row r="167" spans="2:5" s="152" customFormat="1" x14ac:dyDescent="0.25">
      <c r="B167" s="151"/>
      <c r="C167" s="151"/>
      <c r="D167" s="151"/>
      <c r="E167" s="151"/>
    </row>
    <row r="168" spans="2:5" s="152" customFormat="1" x14ac:dyDescent="0.25">
      <c r="B168" s="151"/>
      <c r="C168" s="151"/>
      <c r="D168" s="151"/>
      <c r="E168" s="151"/>
    </row>
    <row r="169" spans="2:5" s="152" customFormat="1" x14ac:dyDescent="0.25">
      <c r="B169" s="151"/>
      <c r="C169" s="151"/>
      <c r="D169" s="151"/>
      <c r="E169" s="151"/>
    </row>
    <row r="170" spans="2:5" s="152" customFormat="1" x14ac:dyDescent="0.25">
      <c r="B170" s="151"/>
      <c r="C170" s="151"/>
      <c r="D170" s="151"/>
      <c r="E170" s="151"/>
    </row>
    <row r="171" spans="2:5" s="152" customFormat="1" x14ac:dyDescent="0.25">
      <c r="B171" s="151"/>
      <c r="C171" s="151"/>
      <c r="D171" s="151"/>
      <c r="E171" s="151"/>
    </row>
    <row r="172" spans="2:5" s="152" customFormat="1" x14ac:dyDescent="0.25">
      <c r="B172" s="151"/>
      <c r="C172" s="151"/>
      <c r="D172" s="151"/>
      <c r="E172" s="151"/>
    </row>
    <row r="173" spans="2:5" s="152" customFormat="1" x14ac:dyDescent="0.25">
      <c r="B173" s="151"/>
      <c r="C173" s="151"/>
      <c r="D173" s="151"/>
      <c r="E173" s="151"/>
    </row>
    <row r="174" spans="2:5" s="152" customFormat="1" x14ac:dyDescent="0.25">
      <c r="B174" s="151"/>
      <c r="C174" s="151"/>
      <c r="D174" s="151"/>
      <c r="E174" s="151"/>
    </row>
    <row r="175" spans="2:5" s="152" customFormat="1" x14ac:dyDescent="0.25">
      <c r="B175" s="151"/>
      <c r="C175" s="151"/>
      <c r="D175" s="151"/>
      <c r="E175" s="151"/>
    </row>
    <row r="176" spans="2:5" s="152" customFormat="1" x14ac:dyDescent="0.25">
      <c r="B176" s="151"/>
      <c r="C176" s="151"/>
      <c r="D176" s="151"/>
      <c r="E176" s="151"/>
    </row>
    <row r="177" spans="2:5" s="152" customFormat="1" x14ac:dyDescent="0.25">
      <c r="B177" s="151"/>
      <c r="C177" s="151"/>
      <c r="D177" s="151"/>
      <c r="E177" s="151"/>
    </row>
    <row r="178" spans="2:5" s="152" customFormat="1" x14ac:dyDescent="0.25">
      <c r="B178" s="151"/>
      <c r="C178" s="151"/>
      <c r="D178" s="151"/>
      <c r="E178" s="151"/>
    </row>
    <row r="179" spans="2:5" s="152" customFormat="1" x14ac:dyDescent="0.25">
      <c r="B179" s="151"/>
      <c r="C179" s="151"/>
      <c r="D179" s="151"/>
      <c r="E179" s="151"/>
    </row>
    <row r="180" spans="2:5" s="152" customFormat="1" x14ac:dyDescent="0.25">
      <c r="B180" s="151"/>
      <c r="C180" s="151"/>
      <c r="D180" s="151"/>
      <c r="E180" s="151"/>
    </row>
    <row r="181" spans="2:5" s="152" customFormat="1" x14ac:dyDescent="0.25">
      <c r="B181" s="151"/>
      <c r="C181" s="151"/>
      <c r="D181" s="151"/>
      <c r="E181" s="151"/>
    </row>
    <row r="182" spans="2:5" s="152" customFormat="1" x14ac:dyDescent="0.25">
      <c r="B182" s="151"/>
      <c r="C182" s="151"/>
      <c r="D182" s="151"/>
      <c r="E182" s="151"/>
    </row>
    <row r="183" spans="2:5" s="152" customFormat="1" x14ac:dyDescent="0.25">
      <c r="B183" s="151"/>
      <c r="C183" s="151"/>
      <c r="D183" s="151"/>
      <c r="E183" s="151"/>
    </row>
    <row r="184" spans="2:5" s="152" customFormat="1" x14ac:dyDescent="0.25">
      <c r="B184" s="151"/>
      <c r="C184" s="151"/>
      <c r="D184" s="151"/>
      <c r="E184" s="151"/>
    </row>
    <row r="185" spans="2:5" s="152" customFormat="1" x14ac:dyDescent="0.25">
      <c r="B185" s="151"/>
      <c r="C185" s="151"/>
      <c r="D185" s="151"/>
      <c r="E185" s="151"/>
    </row>
    <row r="186" spans="2:5" s="152" customFormat="1" x14ac:dyDescent="0.25">
      <c r="B186" s="151"/>
      <c r="C186" s="151"/>
      <c r="D186" s="151"/>
      <c r="E186" s="151"/>
    </row>
    <row r="187" spans="2:5" s="152" customFormat="1" x14ac:dyDescent="0.25">
      <c r="B187" s="151"/>
      <c r="C187" s="151"/>
      <c r="D187" s="151"/>
      <c r="E187" s="151"/>
    </row>
    <row r="188" spans="2:5" s="152" customFormat="1" x14ac:dyDescent="0.25">
      <c r="B188" s="151"/>
      <c r="C188" s="151"/>
      <c r="D188" s="151"/>
      <c r="E188" s="151"/>
    </row>
    <row r="189" spans="2:5" s="152" customFormat="1" x14ac:dyDescent="0.25">
      <c r="B189" s="151"/>
      <c r="C189" s="151"/>
      <c r="D189" s="151"/>
      <c r="E189" s="151"/>
    </row>
    <row r="190" spans="2:5" s="152" customFormat="1" x14ac:dyDescent="0.25">
      <c r="B190" s="151"/>
      <c r="C190" s="151"/>
      <c r="D190" s="151"/>
      <c r="E190" s="151"/>
    </row>
    <row r="191" spans="2:5" s="152" customFormat="1" x14ac:dyDescent="0.25">
      <c r="B191" s="151"/>
      <c r="C191" s="151"/>
      <c r="D191" s="151"/>
      <c r="E191" s="151"/>
    </row>
    <row r="192" spans="2:5" s="152" customFormat="1" x14ac:dyDescent="0.25">
      <c r="B192" s="151"/>
      <c r="C192" s="151"/>
      <c r="D192" s="151"/>
      <c r="E192" s="151"/>
    </row>
    <row r="193" spans="2:5" s="152" customFormat="1" x14ac:dyDescent="0.25">
      <c r="B193" s="151"/>
      <c r="C193" s="151"/>
      <c r="D193" s="151"/>
      <c r="E193" s="151"/>
    </row>
    <row r="194" spans="2:5" s="152" customFormat="1" x14ac:dyDescent="0.25">
      <c r="B194" s="151"/>
      <c r="C194" s="151"/>
      <c r="D194" s="151"/>
      <c r="E194" s="151"/>
    </row>
    <row r="195" spans="2:5" s="152" customFormat="1" x14ac:dyDescent="0.25">
      <c r="B195" s="151"/>
      <c r="C195" s="151"/>
      <c r="D195" s="151"/>
      <c r="E195" s="151"/>
    </row>
    <row r="196" spans="2:5" s="152" customFormat="1" x14ac:dyDescent="0.25">
      <c r="B196" s="151"/>
      <c r="C196" s="151"/>
      <c r="D196" s="151"/>
      <c r="E196" s="151"/>
    </row>
    <row r="197" spans="2:5" s="152" customFormat="1" x14ac:dyDescent="0.25">
      <c r="B197" s="151"/>
      <c r="C197" s="151"/>
      <c r="D197" s="151"/>
      <c r="E197" s="151"/>
    </row>
    <row r="198" spans="2:5" s="152" customFormat="1" x14ac:dyDescent="0.25">
      <c r="B198" s="151"/>
      <c r="C198" s="151"/>
      <c r="D198" s="151"/>
      <c r="E198" s="151"/>
    </row>
    <row r="199" spans="2:5" s="152" customFormat="1" x14ac:dyDescent="0.25">
      <c r="B199" s="151"/>
      <c r="C199" s="151"/>
      <c r="D199" s="151"/>
      <c r="E199" s="151"/>
    </row>
    <row r="200" spans="2:5" s="152" customFormat="1" x14ac:dyDescent="0.25">
      <c r="B200" s="151"/>
      <c r="C200" s="151"/>
      <c r="D200" s="151"/>
      <c r="E200" s="151"/>
    </row>
    <row r="201" spans="2:5" s="152" customFormat="1" x14ac:dyDescent="0.25">
      <c r="B201" s="151"/>
      <c r="C201" s="151"/>
      <c r="D201" s="151"/>
      <c r="E201" s="151"/>
    </row>
    <row r="202" spans="2:5" s="152" customFormat="1" x14ac:dyDescent="0.25">
      <c r="B202" s="151"/>
      <c r="C202" s="151"/>
      <c r="D202" s="151"/>
      <c r="E202" s="151"/>
    </row>
    <row r="203" spans="2:5" s="152" customFormat="1" x14ac:dyDescent="0.25">
      <c r="B203" s="151"/>
      <c r="C203" s="151"/>
      <c r="D203" s="151"/>
      <c r="E203" s="151"/>
    </row>
    <row r="204" spans="2:5" s="152" customFormat="1" x14ac:dyDescent="0.25">
      <c r="B204" s="151"/>
      <c r="C204" s="151"/>
      <c r="D204" s="151"/>
      <c r="E204" s="151"/>
    </row>
    <row r="205" spans="2:5" s="152" customFormat="1" x14ac:dyDescent="0.25">
      <c r="B205" s="151"/>
      <c r="C205" s="151"/>
      <c r="D205" s="151"/>
      <c r="E205" s="151"/>
    </row>
    <row r="206" spans="2:5" s="152" customFormat="1" x14ac:dyDescent="0.25">
      <c r="B206" s="151"/>
      <c r="C206" s="151"/>
      <c r="D206" s="151"/>
      <c r="E206" s="151"/>
    </row>
    <row r="207" spans="2:5" s="152" customFormat="1" x14ac:dyDescent="0.25">
      <c r="B207" s="151"/>
      <c r="C207" s="151"/>
      <c r="D207" s="151"/>
      <c r="E207" s="151"/>
    </row>
    <row r="208" spans="2:5" s="152" customFormat="1" x14ac:dyDescent="0.25">
      <c r="B208" s="151"/>
      <c r="C208" s="151"/>
      <c r="D208" s="151"/>
      <c r="E208" s="151"/>
    </row>
    <row r="209" spans="2:5" s="152" customFormat="1" x14ac:dyDescent="0.25">
      <c r="B209" s="151"/>
      <c r="C209" s="151"/>
      <c r="D209" s="151"/>
      <c r="E209" s="151"/>
    </row>
    <row r="210" spans="2:5" s="152" customFormat="1" x14ac:dyDescent="0.25">
      <c r="B210" s="151"/>
      <c r="C210" s="151"/>
      <c r="D210" s="151"/>
      <c r="E210" s="151"/>
    </row>
    <row r="211" spans="2:5" s="152" customFormat="1" x14ac:dyDescent="0.25">
      <c r="B211" s="151"/>
      <c r="C211" s="151"/>
      <c r="D211" s="151"/>
      <c r="E211" s="151"/>
    </row>
    <row r="212" spans="2:5" s="152" customFormat="1" x14ac:dyDescent="0.25">
      <c r="B212" s="151"/>
      <c r="C212" s="151"/>
      <c r="D212" s="151"/>
      <c r="E212" s="151"/>
    </row>
    <row r="213" spans="2:5" s="152" customFormat="1" x14ac:dyDescent="0.25">
      <c r="B213" s="151"/>
      <c r="C213" s="151"/>
      <c r="D213" s="151"/>
      <c r="E213" s="151"/>
    </row>
    <row r="214" spans="2:5" s="152" customFormat="1" x14ac:dyDescent="0.25">
      <c r="B214" s="151"/>
      <c r="C214" s="151"/>
      <c r="D214" s="151"/>
      <c r="E214" s="151"/>
    </row>
    <row r="215" spans="2:5" s="152" customFormat="1" x14ac:dyDescent="0.25">
      <c r="B215" s="151"/>
      <c r="C215" s="151"/>
      <c r="D215" s="151"/>
      <c r="E215" s="151"/>
    </row>
    <row r="216" spans="2:5" s="152" customFormat="1" x14ac:dyDescent="0.25">
      <c r="B216" s="151"/>
      <c r="C216" s="151"/>
      <c r="D216" s="151"/>
      <c r="E216" s="151"/>
    </row>
    <row r="217" spans="2:5" s="152" customFormat="1" x14ac:dyDescent="0.25">
      <c r="B217" s="151"/>
      <c r="C217" s="151"/>
      <c r="D217" s="151"/>
      <c r="E217" s="151"/>
    </row>
    <row r="218" spans="2:5" s="152" customFormat="1" x14ac:dyDescent="0.25">
      <c r="B218" s="151"/>
      <c r="C218" s="151"/>
      <c r="D218" s="151"/>
      <c r="E218" s="151"/>
    </row>
    <row r="219" spans="2:5" s="152" customFormat="1" x14ac:dyDescent="0.25">
      <c r="B219" s="151"/>
      <c r="C219" s="151"/>
      <c r="D219" s="151"/>
      <c r="E219" s="151"/>
    </row>
    <row r="220" spans="2:5" s="152" customFormat="1" x14ac:dyDescent="0.25">
      <c r="B220" s="151"/>
      <c r="C220" s="151"/>
      <c r="D220" s="151"/>
      <c r="E220" s="151"/>
    </row>
    <row r="221" spans="2:5" s="152" customFormat="1" x14ac:dyDescent="0.25">
      <c r="B221" s="151"/>
      <c r="C221" s="151"/>
      <c r="D221" s="151"/>
      <c r="E221" s="151"/>
    </row>
    <row r="222" spans="2:5" s="152" customFormat="1" x14ac:dyDescent="0.25">
      <c r="B222" s="151"/>
      <c r="C222" s="151"/>
      <c r="D222" s="151"/>
      <c r="E222" s="151"/>
    </row>
    <row r="223" spans="2:5" s="152" customFormat="1" x14ac:dyDescent="0.25">
      <c r="B223" s="151"/>
      <c r="C223" s="151"/>
      <c r="D223" s="151"/>
      <c r="E223" s="151"/>
    </row>
    <row r="224" spans="2:5" s="152" customFormat="1" x14ac:dyDescent="0.25">
      <c r="B224" s="151"/>
      <c r="C224" s="151"/>
      <c r="D224" s="151"/>
      <c r="E224" s="151"/>
    </row>
    <row r="225" spans="2:5" s="152" customFormat="1" x14ac:dyDescent="0.25">
      <c r="B225" s="151"/>
      <c r="C225" s="151"/>
      <c r="D225" s="151"/>
      <c r="E225" s="151"/>
    </row>
    <row r="226" spans="2:5" s="152" customFormat="1" x14ac:dyDescent="0.25">
      <c r="B226" s="151"/>
      <c r="C226" s="151"/>
      <c r="D226" s="151"/>
      <c r="E226" s="151"/>
    </row>
    <row r="227" spans="2:5" s="152" customFormat="1" x14ac:dyDescent="0.25">
      <c r="B227" s="151"/>
      <c r="C227" s="151"/>
      <c r="D227" s="151"/>
      <c r="E227" s="151"/>
    </row>
    <row r="228" spans="2:5" s="152" customFormat="1" x14ac:dyDescent="0.25">
      <c r="B228" s="151"/>
      <c r="C228" s="151"/>
      <c r="D228" s="151"/>
      <c r="E228" s="151"/>
    </row>
    <row r="229" spans="2:5" s="152" customFormat="1" x14ac:dyDescent="0.25">
      <c r="B229" s="151"/>
      <c r="C229" s="151"/>
      <c r="D229" s="151"/>
      <c r="E229" s="151"/>
    </row>
    <row r="230" spans="2:5" s="152" customFormat="1" x14ac:dyDescent="0.25">
      <c r="B230" s="151"/>
      <c r="C230" s="151"/>
      <c r="D230" s="151"/>
      <c r="E230" s="151"/>
    </row>
    <row r="231" spans="2:5" s="152" customFormat="1" x14ac:dyDescent="0.25">
      <c r="B231" s="151"/>
      <c r="C231" s="151"/>
      <c r="D231" s="151"/>
      <c r="E231" s="151"/>
    </row>
    <row r="232" spans="2:5" s="152" customFormat="1" x14ac:dyDescent="0.25">
      <c r="B232" s="151"/>
      <c r="C232" s="151"/>
      <c r="D232" s="151"/>
      <c r="E232" s="151"/>
    </row>
    <row r="233" spans="2:5" s="152" customFormat="1" x14ac:dyDescent="0.25">
      <c r="B233" s="151"/>
      <c r="C233" s="151"/>
      <c r="D233" s="151"/>
      <c r="E233" s="151"/>
    </row>
    <row r="234" spans="2:5" s="152" customFormat="1" x14ac:dyDescent="0.25">
      <c r="B234" s="151"/>
      <c r="C234" s="151"/>
      <c r="D234" s="151"/>
      <c r="E234" s="151"/>
    </row>
    <row r="235" spans="2:5" s="152" customFormat="1" x14ac:dyDescent="0.25">
      <c r="B235" s="151"/>
      <c r="C235" s="151"/>
      <c r="D235" s="151"/>
      <c r="E235" s="151"/>
    </row>
    <row r="236" spans="2:5" s="152" customFormat="1" x14ac:dyDescent="0.25">
      <c r="B236" s="151"/>
      <c r="C236" s="151"/>
      <c r="D236" s="151"/>
      <c r="E236" s="151"/>
    </row>
    <row r="237" spans="2:5" s="152" customFormat="1" x14ac:dyDescent="0.25">
      <c r="B237" s="151"/>
      <c r="C237" s="151"/>
      <c r="D237" s="151"/>
      <c r="E237" s="151"/>
    </row>
    <row r="238" spans="2:5" s="152" customFormat="1" x14ac:dyDescent="0.25">
      <c r="B238" s="151"/>
      <c r="C238" s="151"/>
      <c r="D238" s="151"/>
      <c r="E238" s="151"/>
    </row>
    <row r="239" spans="2:5" s="152" customFormat="1" x14ac:dyDescent="0.25">
      <c r="B239" s="151"/>
      <c r="C239" s="151"/>
      <c r="D239" s="151"/>
      <c r="E239" s="151"/>
    </row>
    <row r="240" spans="2:5" s="152" customFormat="1" x14ac:dyDescent="0.25">
      <c r="B240" s="151"/>
      <c r="C240" s="151"/>
      <c r="D240" s="151"/>
      <c r="E240" s="151"/>
    </row>
    <row r="241" spans="2:5" s="152" customFormat="1" x14ac:dyDescent="0.25">
      <c r="B241" s="151"/>
      <c r="C241" s="151"/>
      <c r="D241" s="151"/>
      <c r="E241" s="151"/>
    </row>
    <row r="242" spans="2:5" s="152" customFormat="1" x14ac:dyDescent="0.25">
      <c r="B242" s="151"/>
      <c r="C242" s="151"/>
      <c r="D242" s="151"/>
      <c r="E242" s="151"/>
    </row>
    <row r="243" spans="2:5" s="152" customFormat="1" x14ac:dyDescent="0.25">
      <c r="B243" s="151"/>
      <c r="C243" s="151"/>
      <c r="D243" s="151"/>
      <c r="E243" s="151"/>
    </row>
    <row r="244" spans="2:5" s="152" customFormat="1" x14ac:dyDescent="0.25">
      <c r="B244" s="151"/>
      <c r="C244" s="151"/>
      <c r="D244" s="151"/>
      <c r="E244" s="151"/>
    </row>
    <row r="245" spans="2:5" s="152" customFormat="1" x14ac:dyDescent="0.25">
      <c r="B245" s="151"/>
      <c r="C245" s="151"/>
      <c r="D245" s="151"/>
      <c r="E245" s="151"/>
    </row>
    <row r="246" spans="2:5" s="152" customFormat="1" x14ac:dyDescent="0.25">
      <c r="B246" s="151"/>
      <c r="C246" s="151"/>
      <c r="D246" s="151"/>
      <c r="E246" s="151"/>
    </row>
    <row r="247" spans="2:5" s="152" customFormat="1" x14ac:dyDescent="0.25">
      <c r="B247" s="151"/>
      <c r="C247" s="151"/>
      <c r="D247" s="151"/>
      <c r="E247" s="151"/>
    </row>
    <row r="248" spans="2:5" s="152" customFormat="1" x14ac:dyDescent="0.25">
      <c r="B248" s="151"/>
      <c r="C248" s="151"/>
      <c r="D248" s="151"/>
      <c r="E248" s="151"/>
    </row>
    <row r="249" spans="2:5" s="152" customFormat="1" x14ac:dyDescent="0.25">
      <c r="B249" s="151"/>
      <c r="C249" s="151"/>
      <c r="D249" s="151"/>
      <c r="E249" s="151"/>
    </row>
    <row r="250" spans="2:5" s="152" customFormat="1" x14ac:dyDescent="0.25">
      <c r="B250" s="151"/>
      <c r="C250" s="151"/>
      <c r="D250" s="151"/>
      <c r="E250" s="151"/>
    </row>
    <row r="251" spans="2:5" s="152" customFormat="1" x14ac:dyDescent="0.25">
      <c r="B251" s="151"/>
      <c r="C251" s="151"/>
      <c r="D251" s="151"/>
      <c r="E251" s="151"/>
    </row>
    <row r="252" spans="2:5" s="152" customFormat="1" x14ac:dyDescent="0.25">
      <c r="B252" s="151"/>
      <c r="C252" s="151"/>
      <c r="D252" s="151"/>
      <c r="E252" s="151"/>
    </row>
    <row r="253" spans="2:5" s="152" customFormat="1" x14ac:dyDescent="0.25">
      <c r="B253" s="151"/>
      <c r="C253" s="151"/>
      <c r="D253" s="151"/>
      <c r="E253" s="151"/>
    </row>
    <row r="254" spans="2:5" s="152" customFormat="1" x14ac:dyDescent="0.25">
      <c r="B254" s="151"/>
      <c r="C254" s="151"/>
      <c r="D254" s="151"/>
      <c r="E254" s="151"/>
    </row>
    <row r="255" spans="2:5" s="152" customFormat="1" x14ac:dyDescent="0.25">
      <c r="B255" s="151"/>
      <c r="C255" s="151"/>
      <c r="D255" s="151"/>
      <c r="E255" s="151"/>
    </row>
    <row r="256" spans="2:5" s="152" customFormat="1" x14ac:dyDescent="0.25">
      <c r="B256" s="151"/>
      <c r="C256" s="151"/>
      <c r="D256" s="151"/>
      <c r="E256" s="151"/>
    </row>
    <row r="257" spans="2:5" s="152" customFormat="1" x14ac:dyDescent="0.25">
      <c r="B257" s="151"/>
      <c r="C257" s="151"/>
      <c r="D257" s="151"/>
      <c r="E257" s="151"/>
    </row>
    <row r="258" spans="2:5" s="152" customFormat="1" x14ac:dyDescent="0.25">
      <c r="B258" s="151"/>
      <c r="C258" s="151"/>
      <c r="D258" s="151"/>
      <c r="E258" s="151"/>
    </row>
    <row r="259" spans="2:5" s="152" customFormat="1" x14ac:dyDescent="0.25">
      <c r="B259" s="151"/>
      <c r="C259" s="151"/>
      <c r="D259" s="151"/>
      <c r="E259" s="151"/>
    </row>
    <row r="260" spans="2:5" s="152" customFormat="1" x14ac:dyDescent="0.25">
      <c r="B260" s="151"/>
      <c r="C260" s="151"/>
      <c r="D260" s="151"/>
      <c r="E260" s="151"/>
    </row>
    <row r="261" spans="2:5" s="152" customFormat="1" x14ac:dyDescent="0.25">
      <c r="B261" s="151"/>
      <c r="C261" s="151"/>
      <c r="D261" s="151"/>
      <c r="E261" s="151"/>
    </row>
    <row r="262" spans="2:5" s="152" customFormat="1" x14ac:dyDescent="0.25">
      <c r="B262" s="151"/>
      <c r="C262" s="151"/>
      <c r="D262" s="151"/>
      <c r="E262" s="151"/>
    </row>
    <row r="263" spans="2:5" s="152" customFormat="1" x14ac:dyDescent="0.25">
      <c r="B263" s="151"/>
      <c r="C263" s="151"/>
      <c r="D263" s="151"/>
      <c r="E263" s="151"/>
    </row>
    <row r="264" spans="2:5" s="152" customFormat="1" x14ac:dyDescent="0.25">
      <c r="B264" s="151"/>
      <c r="C264" s="151"/>
      <c r="D264" s="151"/>
      <c r="E264" s="151"/>
    </row>
    <row r="265" spans="2:5" s="152" customFormat="1" x14ac:dyDescent="0.25">
      <c r="B265" s="151"/>
      <c r="C265" s="151"/>
      <c r="D265" s="151"/>
      <c r="E265" s="151"/>
    </row>
    <row r="266" spans="2:5" s="152" customFormat="1" x14ac:dyDescent="0.25">
      <c r="B266" s="151"/>
      <c r="C266" s="151"/>
      <c r="D266" s="151"/>
      <c r="E266" s="151"/>
    </row>
    <row r="267" spans="2:5" s="152" customFormat="1" x14ac:dyDescent="0.25">
      <c r="B267" s="151"/>
      <c r="C267" s="151"/>
      <c r="D267" s="151"/>
      <c r="E267" s="151"/>
    </row>
    <row r="268" spans="2:5" s="152" customFormat="1" x14ac:dyDescent="0.25">
      <c r="B268" s="151"/>
      <c r="C268" s="151"/>
      <c r="D268" s="151"/>
      <c r="E268" s="151"/>
    </row>
    <row r="269" spans="2:5" s="152" customFormat="1" x14ac:dyDescent="0.25">
      <c r="B269" s="151"/>
      <c r="C269" s="151"/>
      <c r="D269" s="151"/>
      <c r="E269" s="151"/>
    </row>
    <row r="270" spans="2:5" s="152" customFormat="1" x14ac:dyDescent="0.25">
      <c r="B270" s="151"/>
      <c r="C270" s="151"/>
      <c r="D270" s="151"/>
      <c r="E270" s="151"/>
    </row>
    <row r="271" spans="2:5" s="152" customFormat="1" x14ac:dyDescent="0.25">
      <c r="B271" s="151"/>
      <c r="C271" s="151"/>
      <c r="D271" s="151"/>
      <c r="E271" s="151"/>
    </row>
    <row r="272" spans="2:5" s="152" customFormat="1" x14ac:dyDescent="0.25">
      <c r="B272" s="151"/>
      <c r="C272" s="151"/>
      <c r="D272" s="151"/>
      <c r="E272" s="151"/>
    </row>
    <row r="273" spans="2:5" s="152" customFormat="1" x14ac:dyDescent="0.25">
      <c r="B273" s="151"/>
      <c r="C273" s="151"/>
      <c r="D273" s="151"/>
      <c r="E273" s="151"/>
    </row>
    <row r="274" spans="2:5" s="152" customFormat="1" x14ac:dyDescent="0.25">
      <c r="B274" s="151"/>
      <c r="C274" s="151"/>
      <c r="D274" s="151"/>
      <c r="E274" s="151"/>
    </row>
    <row r="275" spans="2:5" s="152" customFormat="1" x14ac:dyDescent="0.25">
      <c r="B275" s="151"/>
      <c r="C275" s="151"/>
      <c r="D275" s="151"/>
      <c r="E275" s="151"/>
    </row>
    <row r="276" spans="2:5" s="152" customFormat="1" x14ac:dyDescent="0.25">
      <c r="B276" s="151"/>
      <c r="C276" s="151"/>
      <c r="D276" s="151"/>
      <c r="E276" s="151"/>
    </row>
    <row r="277" spans="2:5" s="152" customFormat="1" x14ac:dyDescent="0.25">
      <c r="B277" s="151"/>
      <c r="C277" s="151"/>
      <c r="D277" s="151"/>
      <c r="E277" s="151"/>
    </row>
    <row r="278" spans="2:5" s="152" customFormat="1" x14ac:dyDescent="0.25">
      <c r="B278" s="151"/>
      <c r="C278" s="151"/>
      <c r="D278" s="151"/>
      <c r="E278" s="151"/>
    </row>
    <row r="279" spans="2:5" s="152" customFormat="1" x14ac:dyDescent="0.25">
      <c r="B279" s="151"/>
      <c r="C279" s="151"/>
      <c r="D279" s="151"/>
      <c r="E279" s="151"/>
    </row>
    <row r="280" spans="2:5" s="152" customFormat="1" x14ac:dyDescent="0.25">
      <c r="B280" s="151"/>
      <c r="C280" s="151"/>
      <c r="D280" s="151"/>
      <c r="E280" s="151"/>
    </row>
    <row r="281" spans="2:5" s="152" customFormat="1" x14ac:dyDescent="0.25">
      <c r="B281" s="151"/>
      <c r="C281" s="151"/>
      <c r="D281" s="151"/>
      <c r="E281" s="151"/>
    </row>
    <row r="282" spans="2:5" s="152" customFormat="1" x14ac:dyDescent="0.25">
      <c r="B282" s="151"/>
      <c r="C282" s="151"/>
      <c r="D282" s="151"/>
      <c r="E282" s="151"/>
    </row>
    <row r="283" spans="2:5" s="152" customFormat="1" x14ac:dyDescent="0.25">
      <c r="B283" s="151"/>
      <c r="C283" s="151"/>
      <c r="D283" s="151"/>
      <c r="E283" s="151"/>
    </row>
    <row r="284" spans="2:5" s="152" customFormat="1" x14ac:dyDescent="0.25">
      <c r="B284" s="151"/>
      <c r="C284" s="151"/>
      <c r="D284" s="151"/>
      <c r="E284" s="151"/>
    </row>
    <row r="285" spans="2:5" s="152" customFormat="1" x14ac:dyDescent="0.25">
      <c r="B285" s="151"/>
      <c r="C285" s="151"/>
      <c r="D285" s="151"/>
      <c r="E285" s="151"/>
    </row>
    <row r="286" spans="2:5" s="152" customFormat="1" x14ac:dyDescent="0.25">
      <c r="B286" s="151"/>
      <c r="C286" s="151"/>
      <c r="D286" s="151"/>
      <c r="E286" s="151"/>
    </row>
    <row r="287" spans="2:5" s="152" customFormat="1" x14ac:dyDescent="0.25">
      <c r="B287" s="151"/>
      <c r="C287" s="151"/>
      <c r="D287" s="151"/>
      <c r="E287" s="151"/>
    </row>
    <row r="288" spans="2:5" s="152" customFormat="1" x14ac:dyDescent="0.25">
      <c r="B288" s="151"/>
      <c r="C288" s="151"/>
      <c r="D288" s="151"/>
      <c r="E288" s="151"/>
    </row>
    <row r="289" spans="2:5" s="152" customFormat="1" x14ac:dyDescent="0.25">
      <c r="B289" s="151"/>
      <c r="C289" s="151"/>
      <c r="D289" s="151"/>
      <c r="E289" s="151"/>
    </row>
    <row r="290" spans="2:5" s="152" customFormat="1" x14ac:dyDescent="0.25">
      <c r="B290" s="151"/>
      <c r="C290" s="151"/>
      <c r="D290" s="151"/>
      <c r="E290" s="151"/>
    </row>
    <row r="291" spans="2:5" s="152" customFormat="1" x14ac:dyDescent="0.25">
      <c r="B291" s="151"/>
      <c r="C291" s="151"/>
      <c r="D291" s="151"/>
      <c r="E291" s="151"/>
    </row>
    <row r="292" spans="2:5" s="152" customFormat="1" x14ac:dyDescent="0.25">
      <c r="B292" s="151"/>
      <c r="C292" s="151"/>
      <c r="D292" s="151"/>
      <c r="E292" s="151"/>
    </row>
    <row r="293" spans="2:5" s="152" customFormat="1" x14ac:dyDescent="0.25">
      <c r="B293" s="151"/>
      <c r="C293" s="151"/>
      <c r="D293" s="151"/>
      <c r="E293" s="151"/>
    </row>
    <row r="294" spans="2:5" s="152" customFormat="1" x14ac:dyDescent="0.25">
      <c r="B294" s="151"/>
      <c r="C294" s="151"/>
      <c r="D294" s="151"/>
      <c r="E294" s="151"/>
    </row>
    <row r="295" spans="2:5" s="152" customFormat="1" x14ac:dyDescent="0.25">
      <c r="B295" s="151"/>
      <c r="C295" s="151"/>
      <c r="D295" s="151"/>
      <c r="E295" s="151"/>
    </row>
    <row r="296" spans="2:5" s="152" customFormat="1" x14ac:dyDescent="0.25">
      <c r="B296" s="151"/>
      <c r="C296" s="151"/>
      <c r="D296" s="151"/>
      <c r="E296" s="151"/>
    </row>
    <row r="297" spans="2:5" s="152" customFormat="1" x14ac:dyDescent="0.25">
      <c r="B297" s="151"/>
      <c r="C297" s="151"/>
      <c r="D297" s="151"/>
      <c r="E297" s="151"/>
    </row>
    <row r="298" spans="2:5" s="152" customFormat="1" x14ac:dyDescent="0.25">
      <c r="B298" s="151"/>
      <c r="C298" s="151"/>
      <c r="D298" s="151"/>
      <c r="E298" s="151"/>
    </row>
    <row r="299" spans="2:5" s="152" customFormat="1" x14ac:dyDescent="0.25">
      <c r="B299" s="151"/>
      <c r="C299" s="151"/>
      <c r="D299" s="151"/>
      <c r="E299" s="151"/>
    </row>
    <row r="300" spans="2:5" s="152" customFormat="1" x14ac:dyDescent="0.25">
      <c r="B300" s="151"/>
      <c r="C300" s="151"/>
      <c r="D300" s="151"/>
      <c r="E300" s="151"/>
    </row>
    <row r="301" spans="2:5" s="152" customFormat="1" x14ac:dyDescent="0.25">
      <c r="B301" s="151"/>
      <c r="C301" s="151"/>
      <c r="D301" s="151"/>
      <c r="E301" s="151"/>
    </row>
    <row r="302" spans="2:5" s="152" customFormat="1" x14ac:dyDescent="0.25">
      <c r="B302" s="151"/>
      <c r="C302" s="151"/>
      <c r="D302" s="151"/>
      <c r="E302" s="151"/>
    </row>
    <row r="303" spans="2:5" s="152" customFormat="1" x14ac:dyDescent="0.25">
      <c r="B303" s="151"/>
      <c r="C303" s="151"/>
      <c r="D303" s="151"/>
      <c r="E303" s="151"/>
    </row>
    <row r="304" spans="2:5" s="152" customFormat="1" x14ac:dyDescent="0.25">
      <c r="B304" s="151"/>
      <c r="C304" s="151"/>
      <c r="D304" s="151"/>
      <c r="E304" s="151"/>
    </row>
    <row r="305" spans="2:5" s="152" customFormat="1" x14ac:dyDescent="0.25">
      <c r="B305" s="151"/>
      <c r="C305" s="151"/>
      <c r="D305" s="151"/>
      <c r="E305" s="151"/>
    </row>
    <row r="306" spans="2:5" s="152" customFormat="1" x14ac:dyDescent="0.25">
      <c r="B306" s="151"/>
      <c r="C306" s="151"/>
      <c r="D306" s="151"/>
      <c r="E306" s="151"/>
    </row>
    <row r="307" spans="2:5" s="152" customFormat="1" x14ac:dyDescent="0.25">
      <c r="B307" s="151"/>
      <c r="C307" s="151"/>
      <c r="D307" s="151"/>
      <c r="E307" s="151"/>
    </row>
    <row r="308" spans="2:5" s="152" customFormat="1" x14ac:dyDescent="0.25">
      <c r="B308" s="151"/>
      <c r="C308" s="151"/>
      <c r="D308" s="151"/>
      <c r="E308" s="151"/>
    </row>
    <row r="309" spans="2:5" s="152" customFormat="1" x14ac:dyDescent="0.25">
      <c r="B309" s="151"/>
      <c r="C309" s="151"/>
      <c r="D309" s="151"/>
      <c r="E309" s="151"/>
    </row>
    <row r="310" spans="2:5" s="152" customFormat="1" x14ac:dyDescent="0.25">
      <c r="B310" s="151"/>
      <c r="C310" s="151"/>
      <c r="D310" s="151"/>
      <c r="E310" s="151"/>
    </row>
    <row r="311" spans="2:5" s="152" customFormat="1" x14ac:dyDescent="0.25">
      <c r="B311" s="151"/>
      <c r="C311" s="151"/>
      <c r="D311" s="151"/>
      <c r="E311" s="151"/>
    </row>
    <row r="312" spans="2:5" s="152" customFormat="1" x14ac:dyDescent="0.25">
      <c r="B312" s="151"/>
      <c r="C312" s="151"/>
      <c r="D312" s="151"/>
      <c r="E312" s="151"/>
    </row>
    <row r="313" spans="2:5" s="152" customFormat="1" x14ac:dyDescent="0.25">
      <c r="B313" s="151"/>
      <c r="C313" s="151"/>
      <c r="D313" s="151"/>
      <c r="E313" s="151"/>
    </row>
    <row r="314" spans="2:5" s="152" customFormat="1" x14ac:dyDescent="0.25">
      <c r="B314" s="151"/>
      <c r="C314" s="151"/>
      <c r="D314" s="151"/>
      <c r="E314" s="151"/>
    </row>
    <row r="315" spans="2:5" s="152" customFormat="1" x14ac:dyDescent="0.25">
      <c r="B315" s="151"/>
      <c r="C315" s="151"/>
      <c r="D315" s="151"/>
      <c r="E315" s="151"/>
    </row>
    <row r="316" spans="2:5" s="152" customFormat="1" x14ac:dyDescent="0.25">
      <c r="B316" s="151"/>
      <c r="C316" s="151"/>
      <c r="D316" s="151"/>
      <c r="E316" s="151"/>
    </row>
    <row r="317" spans="2:5" s="152" customFormat="1" x14ac:dyDescent="0.25">
      <c r="B317" s="151"/>
      <c r="C317" s="151"/>
      <c r="D317" s="151"/>
      <c r="E317" s="151"/>
    </row>
    <row r="318" spans="2:5" s="152" customFormat="1" x14ac:dyDescent="0.25">
      <c r="B318" s="151"/>
      <c r="C318" s="151"/>
      <c r="D318" s="151"/>
      <c r="E318" s="151"/>
    </row>
    <row r="319" spans="2:5" s="152" customFormat="1" x14ac:dyDescent="0.25">
      <c r="B319" s="151"/>
      <c r="C319" s="151"/>
      <c r="D319" s="151"/>
      <c r="E319" s="151"/>
    </row>
    <row r="320" spans="2:5" s="152" customFormat="1" x14ac:dyDescent="0.25">
      <c r="B320" s="151"/>
      <c r="C320" s="151"/>
      <c r="D320" s="151"/>
      <c r="E320" s="151"/>
    </row>
    <row r="321" spans="2:5" s="152" customFormat="1" x14ac:dyDescent="0.25">
      <c r="B321" s="151"/>
      <c r="C321" s="151"/>
      <c r="D321" s="151"/>
      <c r="E321" s="151"/>
    </row>
    <row r="322" spans="2:5" s="152" customFormat="1" x14ac:dyDescent="0.25">
      <c r="B322" s="151"/>
      <c r="C322" s="151"/>
      <c r="D322" s="151"/>
      <c r="E322" s="151"/>
    </row>
    <row r="323" spans="2:5" s="152" customFormat="1" x14ac:dyDescent="0.25">
      <c r="B323" s="151"/>
      <c r="C323" s="151"/>
      <c r="D323" s="151"/>
      <c r="E323" s="151"/>
    </row>
    <row r="324" spans="2:5" s="152" customFormat="1" x14ac:dyDescent="0.25">
      <c r="B324" s="151"/>
      <c r="C324" s="151"/>
      <c r="D324" s="151"/>
      <c r="E324" s="151"/>
    </row>
    <row r="325" spans="2:5" s="152" customFormat="1" x14ac:dyDescent="0.25">
      <c r="B325" s="151"/>
      <c r="C325" s="151"/>
      <c r="D325" s="151"/>
      <c r="E325" s="151"/>
    </row>
    <row r="326" spans="2:5" s="152" customFormat="1" x14ac:dyDescent="0.25">
      <c r="B326" s="151"/>
      <c r="C326" s="151"/>
      <c r="D326" s="151"/>
      <c r="E326" s="151"/>
    </row>
    <row r="327" spans="2:5" s="152" customFormat="1" x14ac:dyDescent="0.25">
      <c r="B327" s="151"/>
      <c r="C327" s="151"/>
      <c r="D327" s="151"/>
      <c r="E327" s="151"/>
    </row>
    <row r="328" spans="2:5" s="152" customFormat="1" x14ac:dyDescent="0.25">
      <c r="B328" s="151"/>
      <c r="C328" s="151"/>
      <c r="D328" s="151"/>
      <c r="E328" s="151"/>
    </row>
    <row r="329" spans="2:5" s="152" customFormat="1" x14ac:dyDescent="0.25">
      <c r="B329" s="151"/>
      <c r="C329" s="151"/>
      <c r="D329" s="151"/>
      <c r="E329" s="151"/>
    </row>
    <row r="330" spans="2:5" s="152" customFormat="1" x14ac:dyDescent="0.25">
      <c r="B330" s="151"/>
      <c r="C330" s="151"/>
      <c r="D330" s="151"/>
      <c r="E330" s="151"/>
    </row>
    <row r="331" spans="2:5" s="152" customFormat="1" x14ac:dyDescent="0.25">
      <c r="B331" s="151"/>
      <c r="C331" s="151"/>
      <c r="D331" s="151"/>
      <c r="E331" s="151"/>
    </row>
    <row r="332" spans="2:5" s="152" customFormat="1" x14ac:dyDescent="0.25">
      <c r="B332" s="151"/>
      <c r="C332" s="151"/>
      <c r="D332" s="151"/>
      <c r="E332" s="151"/>
    </row>
    <row r="333" spans="2:5" s="152" customFormat="1" x14ac:dyDescent="0.25">
      <c r="B333" s="151"/>
      <c r="C333" s="151"/>
      <c r="D333" s="151"/>
      <c r="E333" s="151"/>
    </row>
    <row r="334" spans="2:5" s="152" customFormat="1" x14ac:dyDescent="0.25">
      <c r="B334" s="151"/>
      <c r="C334" s="151"/>
      <c r="D334" s="151"/>
      <c r="E334" s="151"/>
    </row>
    <row r="335" spans="2:5" s="152" customFormat="1" x14ac:dyDescent="0.25">
      <c r="B335" s="151"/>
      <c r="C335" s="151"/>
      <c r="D335" s="151"/>
      <c r="E335" s="151"/>
    </row>
    <row r="336" spans="2:5" s="152" customFormat="1" x14ac:dyDescent="0.25">
      <c r="B336" s="151"/>
      <c r="C336" s="151"/>
      <c r="D336" s="151"/>
      <c r="E336" s="151"/>
    </row>
    <row r="337" spans="2:5" s="152" customFormat="1" x14ac:dyDescent="0.25">
      <c r="B337" s="151"/>
      <c r="C337" s="151"/>
      <c r="D337" s="151"/>
      <c r="E337" s="151"/>
    </row>
    <row r="338" spans="2:5" s="152" customFormat="1" x14ac:dyDescent="0.25">
      <c r="B338" s="151"/>
      <c r="C338" s="151"/>
      <c r="D338" s="151"/>
      <c r="E338" s="151"/>
    </row>
    <row r="339" spans="2:5" s="152" customFormat="1" x14ac:dyDescent="0.25">
      <c r="B339" s="151"/>
      <c r="C339" s="151"/>
      <c r="D339" s="151"/>
      <c r="E339" s="151"/>
    </row>
    <row r="340" spans="2:5" s="152" customFormat="1" x14ac:dyDescent="0.25">
      <c r="B340" s="151"/>
      <c r="C340" s="151"/>
      <c r="D340" s="151"/>
      <c r="E340" s="151"/>
    </row>
    <row r="341" spans="2:5" s="152" customFormat="1" x14ac:dyDescent="0.25">
      <c r="B341" s="151"/>
      <c r="C341" s="151"/>
      <c r="D341" s="151"/>
      <c r="E341" s="151"/>
    </row>
    <row r="342" spans="2:5" s="152" customFormat="1" x14ac:dyDescent="0.25">
      <c r="B342" s="151"/>
      <c r="C342" s="151"/>
      <c r="D342" s="151"/>
      <c r="E342" s="151"/>
    </row>
    <row r="343" spans="2:5" s="152" customFormat="1" x14ac:dyDescent="0.25">
      <c r="B343" s="151"/>
      <c r="C343" s="151"/>
      <c r="D343" s="151"/>
      <c r="E343" s="151"/>
    </row>
    <row r="344" spans="2:5" s="152" customFormat="1" x14ac:dyDescent="0.25">
      <c r="B344" s="151"/>
      <c r="C344" s="151"/>
      <c r="D344" s="151"/>
      <c r="E344" s="151"/>
    </row>
    <row r="345" spans="2:5" s="152" customFormat="1" x14ac:dyDescent="0.25">
      <c r="B345" s="151"/>
      <c r="C345" s="151"/>
      <c r="D345" s="151"/>
      <c r="E345" s="151"/>
    </row>
    <row r="346" spans="2:5" s="152" customFormat="1" x14ac:dyDescent="0.25">
      <c r="B346" s="151"/>
      <c r="C346" s="151"/>
      <c r="D346" s="151"/>
      <c r="E346" s="151"/>
    </row>
    <row r="347" spans="2:5" s="152" customFormat="1" x14ac:dyDescent="0.25">
      <c r="B347" s="151"/>
      <c r="C347" s="151"/>
      <c r="D347" s="151"/>
      <c r="E347" s="151"/>
    </row>
  </sheetData>
  <hyperlinks>
    <hyperlink ref="A157" location="Índice!C1" display="Volver al ïndice"/>
  </hyperlinks>
  <pageMargins left="0.7" right="0.7" top="0.75" bottom="0.75" header="0.3" footer="0.3"/>
  <pageSetup paperSize="28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W725"/>
  <sheetViews>
    <sheetView showGridLines="0" zoomScaleNormal="100" zoomScalePageLayoutView="90" workbookViewId="0">
      <pane ySplit="2" topLeftCell="A3" activePane="bottomLeft" state="frozen"/>
      <selection pane="bottomLeft"/>
    </sheetView>
  </sheetViews>
  <sheetFormatPr baseColWidth="10" defaultColWidth="10.85546875" defaultRowHeight="15" x14ac:dyDescent="0.25"/>
  <cols>
    <col min="1" max="1" width="34.140625" style="16" customWidth="1"/>
    <col min="2" max="2" width="11.42578125" style="16" customWidth="1"/>
    <col min="3" max="3" width="11.28515625" style="16" customWidth="1"/>
    <col min="4" max="4" width="11.42578125" style="16" customWidth="1"/>
    <col min="5" max="5" width="10.7109375" style="16" customWidth="1"/>
    <col min="6" max="6" width="12.7109375" style="16" customWidth="1"/>
    <col min="7" max="7" width="12.85546875" style="16" customWidth="1"/>
    <col min="8" max="8" width="14" style="16" customWidth="1"/>
    <col min="9" max="9" width="13.28515625" style="16" customWidth="1"/>
    <col min="10" max="10" width="13.5703125" style="16" customWidth="1"/>
    <col min="11" max="11" width="13.42578125" style="16" customWidth="1"/>
    <col min="12" max="12" width="13.85546875" style="16" customWidth="1"/>
    <col min="13" max="14" width="14.140625" style="16" customWidth="1"/>
    <col min="15" max="15" width="11.42578125" style="16" customWidth="1"/>
    <col min="16" max="16" width="13.7109375" style="16" customWidth="1"/>
    <col min="17" max="17" width="11.85546875" style="16" customWidth="1"/>
    <col min="18" max="18" width="16" style="16" customWidth="1"/>
    <col min="19" max="20" width="16" style="17" customWidth="1"/>
    <col min="21" max="21" width="14.7109375" style="17" customWidth="1"/>
    <col min="22" max="22" width="16" style="17" customWidth="1"/>
    <col min="23" max="23" width="8.7109375" style="3" customWidth="1"/>
    <col min="24" max="16384" width="10.85546875" style="3"/>
  </cols>
  <sheetData>
    <row r="1" spans="1:23" ht="21" x14ac:dyDescent="0.25">
      <c r="A1" s="73" t="s">
        <v>422</v>
      </c>
      <c r="B1" s="34"/>
      <c r="C1" s="34"/>
      <c r="D1" s="34"/>
      <c r="E1" s="34"/>
      <c r="F1" s="34"/>
      <c r="G1" s="34"/>
      <c r="H1" s="34"/>
      <c r="I1" s="35"/>
      <c r="J1" s="35"/>
      <c r="K1" s="35"/>
      <c r="L1" s="35"/>
      <c r="M1" s="35"/>
      <c r="N1" s="35"/>
      <c r="O1" s="35"/>
      <c r="P1" s="35"/>
      <c r="Q1" s="35"/>
      <c r="R1" s="35"/>
      <c r="S1" s="28"/>
      <c r="T1" s="28"/>
      <c r="U1" s="28"/>
      <c r="V1" s="28"/>
      <c r="W1" s="35"/>
    </row>
    <row r="2" spans="1:23" ht="35.25" customHeight="1" x14ac:dyDescent="0.25">
      <c r="A2" s="35"/>
      <c r="B2" s="35"/>
      <c r="C2" s="35"/>
      <c r="D2" s="35"/>
      <c r="E2" s="35"/>
      <c r="F2" s="35"/>
      <c r="G2" s="35"/>
      <c r="H2" s="35"/>
      <c r="I2" s="35"/>
      <c r="J2" s="35"/>
      <c r="K2" s="35"/>
      <c r="L2" s="35"/>
      <c r="M2" s="35"/>
      <c r="N2" s="35"/>
      <c r="O2" s="35"/>
      <c r="P2" s="35"/>
      <c r="Q2" s="35"/>
      <c r="R2" s="35"/>
      <c r="S2" s="28"/>
      <c r="T2" s="28"/>
      <c r="U2" s="28"/>
      <c r="V2" s="28"/>
      <c r="W2" s="35"/>
    </row>
    <row r="3" spans="1:23" x14ac:dyDescent="0.25">
      <c r="A3" s="35"/>
      <c r="B3" s="35"/>
      <c r="C3" s="35"/>
      <c r="D3" s="35"/>
      <c r="E3" s="35"/>
      <c r="F3" s="35"/>
      <c r="G3" s="35"/>
      <c r="H3" s="35"/>
      <c r="I3" s="35"/>
      <c r="J3" s="35"/>
      <c r="K3" s="35"/>
      <c r="L3" s="35"/>
      <c r="M3" s="35"/>
      <c r="N3" s="35"/>
      <c r="O3" s="35"/>
      <c r="P3" s="35"/>
      <c r="Q3" s="35"/>
      <c r="R3" s="35"/>
      <c r="S3" s="28"/>
      <c r="T3" s="28"/>
      <c r="U3" s="28"/>
      <c r="V3" s="28"/>
      <c r="W3" s="35"/>
    </row>
    <row r="4" spans="1:23" ht="15.75" x14ac:dyDescent="0.25">
      <c r="A4" s="36" t="s">
        <v>73</v>
      </c>
      <c r="B4" s="36"/>
      <c r="C4" s="36"/>
      <c r="D4" s="36"/>
      <c r="E4" s="36"/>
      <c r="F4" s="36"/>
      <c r="G4" s="36"/>
      <c r="H4" s="36"/>
      <c r="I4" s="35"/>
      <c r="J4" s="35"/>
      <c r="K4" s="35"/>
      <c r="L4" s="35"/>
      <c r="M4" s="35"/>
      <c r="N4" s="35"/>
      <c r="O4" s="35"/>
      <c r="P4" s="35"/>
      <c r="Q4" s="35"/>
      <c r="R4" s="35"/>
      <c r="S4" s="28"/>
      <c r="T4" s="28"/>
      <c r="U4" s="28"/>
      <c r="V4" s="28"/>
      <c r="W4" s="35"/>
    </row>
    <row r="5" spans="1:23" ht="30" customHeight="1" x14ac:dyDescent="0.25">
      <c r="A5" s="110" t="s">
        <v>85</v>
      </c>
      <c r="B5" s="111">
        <v>2007</v>
      </c>
      <c r="C5" s="111">
        <v>2008</v>
      </c>
      <c r="D5" s="111">
        <v>2009</v>
      </c>
      <c r="E5" s="111">
        <v>2010</v>
      </c>
      <c r="F5" s="111">
        <v>2011</v>
      </c>
      <c r="G5" s="111">
        <v>2012</v>
      </c>
      <c r="H5" s="111">
        <v>2013</v>
      </c>
      <c r="I5" s="111">
        <v>2014</v>
      </c>
      <c r="J5" s="111">
        <v>2015</v>
      </c>
      <c r="K5" s="111">
        <v>2016</v>
      </c>
      <c r="L5" s="111">
        <v>2017</v>
      </c>
      <c r="M5" s="111">
        <v>2018</v>
      </c>
      <c r="N5" s="111">
        <v>2019</v>
      </c>
      <c r="O5" s="111">
        <v>2020</v>
      </c>
      <c r="P5" s="111">
        <v>2021</v>
      </c>
      <c r="Q5" s="111">
        <v>2022</v>
      </c>
      <c r="R5" s="111">
        <v>2023</v>
      </c>
      <c r="S5" s="112" t="s">
        <v>436</v>
      </c>
      <c r="T5" s="112" t="s">
        <v>437</v>
      </c>
      <c r="U5" s="112" t="s">
        <v>438</v>
      </c>
      <c r="V5" s="112" t="s">
        <v>439</v>
      </c>
      <c r="W5" s="35"/>
    </row>
    <row r="6" spans="1:23" x14ac:dyDescent="0.25">
      <c r="A6" s="96" t="s">
        <v>2</v>
      </c>
      <c r="B6" s="100">
        <v>86838</v>
      </c>
      <c r="C6" s="100">
        <v>95891</v>
      </c>
      <c r="D6" s="100">
        <v>110007</v>
      </c>
      <c r="E6" s="100">
        <v>128566</v>
      </c>
      <c r="F6" s="100">
        <v>138574</v>
      </c>
      <c r="G6" s="100">
        <v>140031</v>
      </c>
      <c r="H6" s="100">
        <v>144365</v>
      </c>
      <c r="I6" s="100">
        <v>148010</v>
      </c>
      <c r="J6" s="100">
        <v>146540</v>
      </c>
      <c r="K6" s="100">
        <v>141711</v>
      </c>
      <c r="L6" s="100">
        <v>136777</v>
      </c>
      <c r="M6" s="100">
        <v>136730</v>
      </c>
      <c r="N6" s="100">
        <v>137940</v>
      </c>
      <c r="O6" s="100">
        <v>130345</v>
      </c>
      <c r="P6" s="100">
        <v>134496</v>
      </c>
      <c r="Q6" s="100">
        <v>131733</v>
      </c>
      <c r="R6" s="100">
        <v>136725</v>
      </c>
      <c r="S6" s="155">
        <f>(R6-I6)/I6</f>
        <v>-7.6244848321059391E-2</v>
      </c>
      <c r="T6" s="155">
        <f>(R6-N6)/N6</f>
        <v>-8.8081774684645505E-3</v>
      </c>
      <c r="U6" s="155">
        <f>(R6-Q6)/Q6</f>
        <v>3.78948327298399E-2</v>
      </c>
      <c r="V6" s="155">
        <f>R6/R$9</f>
        <v>0.10943244002526011</v>
      </c>
      <c r="W6" s="44"/>
    </row>
    <row r="7" spans="1:23" x14ac:dyDescent="0.25">
      <c r="A7" s="96" t="s">
        <v>3</v>
      </c>
      <c r="B7" s="113">
        <v>156124</v>
      </c>
      <c r="C7" s="113">
        <v>162848</v>
      </c>
      <c r="D7" s="113">
        <v>189597</v>
      </c>
      <c r="E7" s="113">
        <v>224301</v>
      </c>
      <c r="F7" s="113">
        <v>260692</v>
      </c>
      <c r="G7" s="113">
        <v>293519</v>
      </c>
      <c r="H7" s="113">
        <v>324579</v>
      </c>
      <c r="I7" s="100">
        <v>351004</v>
      </c>
      <c r="J7" s="100">
        <v>373171</v>
      </c>
      <c r="K7" s="100">
        <v>380988</v>
      </c>
      <c r="L7" s="100">
        <v>374709</v>
      </c>
      <c r="M7" s="100">
        <v>373104</v>
      </c>
      <c r="N7" s="100">
        <v>379456</v>
      </c>
      <c r="O7" s="100">
        <v>361387</v>
      </c>
      <c r="P7" s="100">
        <v>378538</v>
      </c>
      <c r="Q7" s="100">
        <v>396829</v>
      </c>
      <c r="R7" s="100">
        <v>419014</v>
      </c>
      <c r="S7" s="155">
        <f>(R7-I7)/I7</f>
        <v>0.19375847568688676</v>
      </c>
      <c r="T7" s="155">
        <f>(R7-N7)/N7</f>
        <v>0.10424924101872154</v>
      </c>
      <c r="U7" s="155">
        <f>(R7-Q7)/Q7</f>
        <v>5.5905692376313224E-2</v>
      </c>
      <c r="V7" s="155">
        <f t="shared" ref="V7:V9" si="0">R7/R$9</f>
        <v>0.33537191021937712</v>
      </c>
      <c r="W7" s="44"/>
    </row>
    <row r="8" spans="1:23" x14ac:dyDescent="0.25">
      <c r="A8" s="96" t="s">
        <v>4</v>
      </c>
      <c r="B8" s="113">
        <v>505382</v>
      </c>
      <c r="C8" s="113">
        <v>524610</v>
      </c>
      <c r="D8" s="113">
        <v>549736</v>
      </c>
      <c r="E8" s="113">
        <v>585391</v>
      </c>
      <c r="F8" s="113">
        <v>615811</v>
      </c>
      <c r="G8" s="113">
        <v>631266</v>
      </c>
      <c r="H8" s="113">
        <v>645333</v>
      </c>
      <c r="I8" s="100">
        <v>645367</v>
      </c>
      <c r="J8" s="100">
        <v>646195</v>
      </c>
      <c r="K8" s="100">
        <v>655781</v>
      </c>
      <c r="L8" s="100">
        <v>665806</v>
      </c>
      <c r="M8" s="100">
        <v>678213</v>
      </c>
      <c r="N8" s="100">
        <v>677084</v>
      </c>
      <c r="O8" s="100">
        <v>660109</v>
      </c>
      <c r="P8" s="100">
        <v>691375</v>
      </c>
      <c r="Q8" s="100">
        <v>683217</v>
      </c>
      <c r="R8" s="100">
        <v>693662</v>
      </c>
      <c r="S8" s="155">
        <f>(R8-I8)/I8</f>
        <v>7.4833389373798159E-2</v>
      </c>
      <c r="T8" s="155">
        <f>(R8-N8)/N8</f>
        <v>2.4484406661507287E-2</v>
      </c>
      <c r="U8" s="155">
        <f>(R8-Q8)/Q8</f>
        <v>1.5287968537082655E-2</v>
      </c>
      <c r="V8" s="155">
        <f t="shared" si="0"/>
        <v>0.55519564975536273</v>
      </c>
      <c r="W8" s="44"/>
    </row>
    <row r="9" spans="1:23" s="43" customFormat="1" x14ac:dyDescent="0.25">
      <c r="A9" s="97" t="s">
        <v>0</v>
      </c>
      <c r="B9" s="94">
        <v>748344</v>
      </c>
      <c r="C9" s="94">
        <v>783349</v>
      </c>
      <c r="D9" s="94">
        <v>849340</v>
      </c>
      <c r="E9" s="94">
        <v>938258</v>
      </c>
      <c r="F9" s="94">
        <v>1015077</v>
      </c>
      <c r="G9" s="94">
        <v>1064816</v>
      </c>
      <c r="H9" s="94">
        <v>1114277</v>
      </c>
      <c r="I9" s="95">
        <v>1144381</v>
      </c>
      <c r="J9" s="95">
        <v>1165906</v>
      </c>
      <c r="K9" s="95">
        <v>1178480</v>
      </c>
      <c r="L9" s="95">
        <v>1177292</v>
      </c>
      <c r="M9" s="95">
        <v>1188047</v>
      </c>
      <c r="N9" s="95">
        <v>1194480</v>
      </c>
      <c r="O9" s="95">
        <v>1151841</v>
      </c>
      <c r="P9" s="95">
        <v>1204409</v>
      </c>
      <c r="Q9" s="114">
        <v>1211779</v>
      </c>
      <c r="R9" s="114">
        <v>1249401</v>
      </c>
      <c r="S9" s="156">
        <f>(R9-I9)/I9</f>
        <v>9.1770135994917776E-2</v>
      </c>
      <c r="T9" s="156">
        <f>(R9-N9)/N9</f>
        <v>4.5979003415712275E-2</v>
      </c>
      <c r="U9" s="156">
        <f>(R9-Q9)/Q9</f>
        <v>3.1046915320367824E-2</v>
      </c>
      <c r="V9" s="156">
        <f t="shared" si="0"/>
        <v>1</v>
      </c>
      <c r="W9" s="45"/>
    </row>
    <row r="10" spans="1:23" x14ac:dyDescent="0.25">
      <c r="A10" s="35"/>
      <c r="B10" s="35"/>
      <c r="C10" s="35"/>
      <c r="D10" s="35"/>
      <c r="E10" s="35"/>
      <c r="F10" s="35"/>
      <c r="G10" s="35"/>
      <c r="H10" s="35"/>
      <c r="I10" s="35"/>
      <c r="J10" s="35"/>
      <c r="K10" s="35"/>
      <c r="L10" s="35"/>
      <c r="M10" s="35"/>
      <c r="N10" s="35"/>
      <c r="O10" s="35"/>
      <c r="P10" s="35"/>
      <c r="Q10" s="35"/>
      <c r="R10" s="35"/>
      <c r="S10" s="35"/>
      <c r="T10" s="35"/>
      <c r="U10" s="35"/>
      <c r="V10" s="35"/>
      <c r="W10" s="44"/>
    </row>
    <row r="11" spans="1:23" ht="18" x14ac:dyDescent="0.25">
      <c r="A11" s="38" t="s">
        <v>124</v>
      </c>
      <c r="B11" s="38"/>
      <c r="C11" s="38"/>
      <c r="D11" s="38"/>
      <c r="E11" s="38"/>
      <c r="F11" s="38"/>
      <c r="G11" s="38"/>
      <c r="H11" s="38"/>
      <c r="I11" s="35"/>
      <c r="J11" s="35"/>
      <c r="K11" s="35"/>
      <c r="L11" s="35"/>
      <c r="M11" s="35"/>
      <c r="N11" s="35"/>
      <c r="O11" s="35"/>
      <c r="P11" s="35"/>
      <c r="Q11" s="35"/>
      <c r="R11" s="35"/>
      <c r="S11" s="28"/>
      <c r="T11" s="28"/>
      <c r="U11" s="28"/>
      <c r="V11" s="28"/>
      <c r="W11" s="44"/>
    </row>
    <row r="12" spans="1:23" ht="30" customHeight="1" x14ac:dyDescent="0.25">
      <c r="A12" s="110" t="s">
        <v>85</v>
      </c>
      <c r="B12" s="111">
        <v>2007</v>
      </c>
      <c r="C12" s="111">
        <v>2008</v>
      </c>
      <c r="D12" s="111">
        <v>2009</v>
      </c>
      <c r="E12" s="111">
        <v>2010</v>
      </c>
      <c r="F12" s="111">
        <v>2011</v>
      </c>
      <c r="G12" s="111">
        <v>2012</v>
      </c>
      <c r="H12" s="111">
        <v>2013</v>
      </c>
      <c r="I12" s="111">
        <v>2014</v>
      </c>
      <c r="J12" s="111">
        <v>2015</v>
      </c>
      <c r="K12" s="111">
        <v>2016</v>
      </c>
      <c r="L12" s="111">
        <v>2017</v>
      </c>
      <c r="M12" s="111">
        <v>2018</v>
      </c>
      <c r="N12" s="111">
        <v>2019</v>
      </c>
      <c r="O12" s="111">
        <v>2020</v>
      </c>
      <c r="P12" s="111">
        <v>2021</v>
      </c>
      <c r="Q12" s="111">
        <v>2022</v>
      </c>
      <c r="R12" s="111">
        <v>2023</v>
      </c>
      <c r="S12" s="112" t="s">
        <v>436</v>
      </c>
      <c r="T12" s="112" t="s">
        <v>437</v>
      </c>
      <c r="U12" s="112" t="s">
        <v>438</v>
      </c>
      <c r="V12" s="112" t="s">
        <v>439</v>
      </c>
      <c r="W12" s="44"/>
    </row>
    <row r="13" spans="1:23" x14ac:dyDescent="0.25">
      <c r="A13" s="96" t="s">
        <v>2</v>
      </c>
      <c r="B13" s="100">
        <v>43912</v>
      </c>
      <c r="C13" s="100">
        <v>47056</v>
      </c>
      <c r="D13" s="100">
        <v>53202</v>
      </c>
      <c r="E13" s="100">
        <v>63115</v>
      </c>
      <c r="F13" s="100">
        <v>64035</v>
      </c>
      <c r="G13" s="100">
        <v>62584</v>
      </c>
      <c r="H13" s="100">
        <v>64724</v>
      </c>
      <c r="I13" s="100">
        <v>65941</v>
      </c>
      <c r="J13" s="100">
        <v>63551</v>
      </c>
      <c r="K13" s="100">
        <v>59423</v>
      </c>
      <c r="L13" s="100">
        <v>60034</v>
      </c>
      <c r="M13" s="100">
        <v>59204</v>
      </c>
      <c r="N13" s="100">
        <v>60927</v>
      </c>
      <c r="O13" s="100">
        <v>56166</v>
      </c>
      <c r="P13" s="100">
        <v>58314</v>
      </c>
      <c r="Q13" s="100">
        <v>56028</v>
      </c>
      <c r="R13" s="100">
        <v>60153</v>
      </c>
      <c r="S13" s="155">
        <f>(R13-I13)/I13</f>
        <v>-8.7775435616687644E-2</v>
      </c>
      <c r="T13" s="155">
        <f>(R13-N13)/N13</f>
        <v>-1.2703727411492442E-2</v>
      </c>
      <c r="U13" s="155">
        <f>(R13-Q13)/Q13</f>
        <v>7.3623902334547006E-2</v>
      </c>
      <c r="V13" s="155">
        <f>R13/R$16</f>
        <v>0.17410470073719461</v>
      </c>
      <c r="W13" s="44"/>
    </row>
    <row r="14" spans="1:23" x14ac:dyDescent="0.25">
      <c r="A14" s="96" t="s">
        <v>3</v>
      </c>
      <c r="B14" s="113">
        <v>68128</v>
      </c>
      <c r="C14" s="113">
        <v>68712</v>
      </c>
      <c r="D14" s="113">
        <v>81182</v>
      </c>
      <c r="E14" s="113">
        <v>95186</v>
      </c>
      <c r="F14" s="113">
        <v>105562</v>
      </c>
      <c r="G14" s="113">
        <v>111783</v>
      </c>
      <c r="H14" s="113">
        <v>126264</v>
      </c>
      <c r="I14" s="100">
        <v>128343</v>
      </c>
      <c r="J14" s="100">
        <v>124380</v>
      </c>
      <c r="K14" s="100">
        <v>123220</v>
      </c>
      <c r="L14" s="100">
        <v>119657</v>
      </c>
      <c r="M14" s="100">
        <v>121506</v>
      </c>
      <c r="N14" s="100">
        <v>121894</v>
      </c>
      <c r="O14" s="100">
        <v>109617</v>
      </c>
      <c r="P14" s="100">
        <v>121006</v>
      </c>
      <c r="Q14" s="100">
        <v>129859</v>
      </c>
      <c r="R14" s="100">
        <v>135710</v>
      </c>
      <c r="S14" s="155">
        <f>(R14-I14)/I14</f>
        <v>5.7400871103215602E-2</v>
      </c>
      <c r="T14" s="155">
        <f>(R14-N14)/N14</f>
        <v>0.11334438118365137</v>
      </c>
      <c r="U14" s="155">
        <f>(R14-Q14)/Q14</f>
        <v>4.5056561347307462E-2</v>
      </c>
      <c r="V14" s="155">
        <f t="shared" ref="V14:V16" si="1">R14/R$16</f>
        <v>0.39279419043181024</v>
      </c>
      <c r="W14" s="44"/>
    </row>
    <row r="15" spans="1:23" x14ac:dyDescent="0.25">
      <c r="A15" s="96" t="s">
        <v>4</v>
      </c>
      <c r="B15" s="113">
        <v>131339</v>
      </c>
      <c r="C15" s="113">
        <v>137196</v>
      </c>
      <c r="D15" s="113">
        <v>147263</v>
      </c>
      <c r="E15" s="113">
        <v>156757</v>
      </c>
      <c r="F15" s="113">
        <v>158726</v>
      </c>
      <c r="G15" s="113">
        <v>158461</v>
      </c>
      <c r="H15" s="113">
        <v>152012</v>
      </c>
      <c r="I15" s="100">
        <v>147176</v>
      </c>
      <c r="J15" s="100">
        <v>149828</v>
      </c>
      <c r="K15" s="100">
        <v>155263</v>
      </c>
      <c r="L15" s="100">
        <v>155580</v>
      </c>
      <c r="M15" s="100">
        <v>154181</v>
      </c>
      <c r="N15" s="100">
        <v>147853</v>
      </c>
      <c r="O15" s="127">
        <v>137646</v>
      </c>
      <c r="P15" s="127">
        <v>135217</v>
      </c>
      <c r="Q15" s="127">
        <v>132568</v>
      </c>
      <c r="R15" s="127">
        <v>149636</v>
      </c>
      <c r="S15" s="155">
        <f>(R15-I15)/I15</f>
        <v>1.6714681741588303E-2</v>
      </c>
      <c r="T15" s="155">
        <f>(R15-N15)/N15</f>
        <v>1.2059275090799645E-2</v>
      </c>
      <c r="U15" s="155">
        <f>(R15-Q15)/Q15</f>
        <v>0.12874901937119063</v>
      </c>
      <c r="V15" s="155">
        <f t="shared" si="1"/>
        <v>0.43310110883099517</v>
      </c>
      <c r="W15" s="44"/>
    </row>
    <row r="16" spans="1:23" x14ac:dyDescent="0.25">
      <c r="A16" s="74" t="s">
        <v>0</v>
      </c>
      <c r="B16" s="37">
        <v>243379</v>
      </c>
      <c r="C16" s="37">
        <v>252964</v>
      </c>
      <c r="D16" s="37">
        <v>281647</v>
      </c>
      <c r="E16" s="37">
        <v>315058</v>
      </c>
      <c r="F16" s="37">
        <v>328323</v>
      </c>
      <c r="G16" s="37">
        <v>332828</v>
      </c>
      <c r="H16" s="94">
        <v>343000</v>
      </c>
      <c r="I16" s="22">
        <v>341460</v>
      </c>
      <c r="J16" s="95">
        <v>337759</v>
      </c>
      <c r="K16" s="95">
        <v>337906</v>
      </c>
      <c r="L16" s="22">
        <v>335271</v>
      </c>
      <c r="M16" s="22">
        <v>334891</v>
      </c>
      <c r="N16" s="22">
        <v>330674</v>
      </c>
      <c r="O16" s="95">
        <v>303429</v>
      </c>
      <c r="P16" s="95">
        <v>314537</v>
      </c>
      <c r="Q16" s="95">
        <v>318455</v>
      </c>
      <c r="R16" s="95">
        <v>345499</v>
      </c>
      <c r="S16" s="156">
        <f>(R16-I16)/I16</f>
        <v>1.1828618286182861E-2</v>
      </c>
      <c r="T16" s="156">
        <f>(R16-N16)/N16</f>
        <v>4.4832675081802623E-2</v>
      </c>
      <c r="U16" s="156">
        <f>(R16-Q16)/Q16</f>
        <v>8.4922516525097733E-2</v>
      </c>
      <c r="V16" s="156">
        <f t="shared" si="1"/>
        <v>1</v>
      </c>
      <c r="W16" s="44"/>
    </row>
    <row r="17" spans="1:23" x14ac:dyDescent="0.25">
      <c r="A17" s="35"/>
      <c r="B17" s="35"/>
      <c r="C17" s="35"/>
      <c r="D17" s="35"/>
      <c r="E17" s="35"/>
      <c r="F17" s="35"/>
      <c r="G17" s="35"/>
      <c r="H17" s="35"/>
      <c r="I17" s="35"/>
      <c r="J17" s="35"/>
      <c r="K17" s="35"/>
      <c r="L17" s="35"/>
      <c r="M17" s="35"/>
      <c r="N17" s="35"/>
      <c r="O17" s="35"/>
      <c r="P17" s="35"/>
      <c r="Q17" s="35"/>
      <c r="R17" s="35"/>
      <c r="S17" s="35"/>
      <c r="T17" s="35"/>
      <c r="U17" s="35"/>
      <c r="V17" s="35"/>
      <c r="W17" s="44"/>
    </row>
    <row r="18" spans="1:23" ht="15.75" x14ac:dyDescent="0.25">
      <c r="A18" s="38" t="s">
        <v>292</v>
      </c>
      <c r="B18" s="28"/>
      <c r="C18" s="28"/>
      <c r="D18" s="28"/>
      <c r="E18" s="28"/>
      <c r="F18" s="28"/>
      <c r="G18" s="28"/>
      <c r="H18" s="28"/>
      <c r="I18" s="28"/>
      <c r="J18" s="28"/>
      <c r="K18" s="28"/>
      <c r="L18" s="28"/>
      <c r="M18" s="28"/>
      <c r="N18" s="28"/>
      <c r="O18" s="28"/>
      <c r="P18" s="28"/>
      <c r="Q18" s="28"/>
      <c r="R18" s="28"/>
      <c r="S18" s="28"/>
      <c r="T18" s="28"/>
      <c r="U18" s="28"/>
      <c r="V18" s="28"/>
      <c r="W18" s="44"/>
    </row>
    <row r="19" spans="1:23" ht="30" customHeight="1" x14ac:dyDescent="0.25">
      <c r="A19" s="110" t="s">
        <v>293</v>
      </c>
      <c r="B19" s="111">
        <v>2007</v>
      </c>
      <c r="C19" s="111">
        <v>2008</v>
      </c>
      <c r="D19" s="111">
        <v>2009</v>
      </c>
      <c r="E19" s="111">
        <v>2010</v>
      </c>
      <c r="F19" s="111">
        <v>2011</v>
      </c>
      <c r="G19" s="111">
        <v>2012</v>
      </c>
      <c r="H19" s="111">
        <v>2013</v>
      </c>
      <c r="I19" s="111">
        <v>2014</v>
      </c>
      <c r="J19" s="111">
        <v>2015</v>
      </c>
      <c r="K19" s="111">
        <v>2016</v>
      </c>
      <c r="L19" s="111">
        <v>2017</v>
      </c>
      <c r="M19" s="111">
        <v>2018</v>
      </c>
      <c r="N19" s="111">
        <v>2019</v>
      </c>
      <c r="O19" s="111">
        <v>2020</v>
      </c>
      <c r="P19" s="111">
        <v>2021</v>
      </c>
      <c r="Q19" s="111">
        <v>2022</v>
      </c>
      <c r="R19" s="111">
        <v>2023</v>
      </c>
      <c r="S19" s="112" t="s">
        <v>436</v>
      </c>
      <c r="T19" s="112" t="s">
        <v>437</v>
      </c>
      <c r="U19" s="112" t="s">
        <v>438</v>
      </c>
      <c r="V19" s="112" t="s">
        <v>439</v>
      </c>
      <c r="W19" s="44"/>
    </row>
    <row r="20" spans="1:23" x14ac:dyDescent="0.25">
      <c r="A20" s="75" t="s">
        <v>2</v>
      </c>
      <c r="B20" s="100">
        <v>86838</v>
      </c>
      <c r="C20" s="100">
        <v>95891</v>
      </c>
      <c r="D20" s="100">
        <v>110007</v>
      </c>
      <c r="E20" s="100">
        <v>128566</v>
      </c>
      <c r="F20" s="100">
        <v>138574</v>
      </c>
      <c r="G20" s="100">
        <v>140031</v>
      </c>
      <c r="H20" s="100">
        <v>144365</v>
      </c>
      <c r="I20" s="100">
        <v>148010</v>
      </c>
      <c r="J20" s="100">
        <v>146540</v>
      </c>
      <c r="K20" s="100">
        <v>141711</v>
      </c>
      <c r="L20" s="100">
        <v>136777</v>
      </c>
      <c r="M20" s="100">
        <v>136521</v>
      </c>
      <c r="N20" s="100">
        <v>136866</v>
      </c>
      <c r="O20" s="100">
        <v>127186</v>
      </c>
      <c r="P20" s="100">
        <v>127556</v>
      </c>
      <c r="Q20" s="100">
        <v>123298</v>
      </c>
      <c r="R20" s="100">
        <v>125274</v>
      </c>
      <c r="S20" s="155">
        <f t="shared" ref="S20:S27" si="2">(R20-I20)/I20</f>
        <v>-0.15361124248361596</v>
      </c>
      <c r="T20" s="155">
        <f t="shared" ref="T20:T27" si="3">(R20-N20)/N20</f>
        <v>-8.469598000964447E-2</v>
      </c>
      <c r="U20" s="155">
        <f t="shared" ref="U20:U27" si="4">(R20-Q20)/Q20</f>
        <v>1.6026212915051338E-2</v>
      </c>
      <c r="V20" s="155">
        <f t="shared" ref="V20:V27" si="5">R20/R$9</f>
        <v>0.10026724806527287</v>
      </c>
      <c r="W20" s="44"/>
    </row>
    <row r="21" spans="1:23" x14ac:dyDescent="0.25">
      <c r="A21" s="75" t="s">
        <v>393</v>
      </c>
      <c r="B21" s="100">
        <v>0</v>
      </c>
      <c r="C21" s="100">
        <v>0</v>
      </c>
      <c r="D21" s="100">
        <v>0</v>
      </c>
      <c r="E21" s="100">
        <v>0</v>
      </c>
      <c r="F21" s="100">
        <v>0</v>
      </c>
      <c r="G21" s="100">
        <v>0</v>
      </c>
      <c r="H21" s="100">
        <v>0</v>
      </c>
      <c r="I21" s="100">
        <v>0</v>
      </c>
      <c r="J21" s="100">
        <v>0</v>
      </c>
      <c r="K21" s="100">
        <v>0</v>
      </c>
      <c r="L21" s="100">
        <v>0</v>
      </c>
      <c r="M21" s="100">
        <v>209</v>
      </c>
      <c r="N21" s="100">
        <v>1074</v>
      </c>
      <c r="O21" s="100">
        <v>3159</v>
      </c>
      <c r="P21" s="100">
        <v>6940</v>
      </c>
      <c r="Q21" s="100">
        <v>8435</v>
      </c>
      <c r="R21" s="100">
        <v>11451</v>
      </c>
      <c r="S21" s="155" t="s">
        <v>143</v>
      </c>
      <c r="T21" s="155">
        <f t="shared" si="3"/>
        <v>9.6620111731843572</v>
      </c>
      <c r="U21" s="155">
        <f t="shared" si="4"/>
        <v>0.35755779490219325</v>
      </c>
      <c r="V21" s="155">
        <f t="shared" si="5"/>
        <v>9.1651919599872265E-3</v>
      </c>
      <c r="W21" s="44"/>
    </row>
    <row r="22" spans="1:23" x14ac:dyDescent="0.25">
      <c r="A22" s="75" t="s">
        <v>3</v>
      </c>
      <c r="B22" s="100">
        <v>156124</v>
      </c>
      <c r="C22" s="100">
        <v>162848</v>
      </c>
      <c r="D22" s="100">
        <v>189597</v>
      </c>
      <c r="E22" s="100">
        <v>224301</v>
      </c>
      <c r="F22" s="100">
        <v>260692</v>
      </c>
      <c r="G22" s="100">
        <v>293519</v>
      </c>
      <c r="H22" s="100">
        <v>324579</v>
      </c>
      <c r="I22" s="100">
        <v>351004</v>
      </c>
      <c r="J22" s="100">
        <v>373171</v>
      </c>
      <c r="K22" s="100">
        <v>380988</v>
      </c>
      <c r="L22" s="100">
        <v>374709</v>
      </c>
      <c r="M22" s="100">
        <v>373104</v>
      </c>
      <c r="N22" s="100">
        <v>379456</v>
      </c>
      <c r="O22" s="100">
        <v>361387</v>
      </c>
      <c r="P22" s="100">
        <v>378538</v>
      </c>
      <c r="Q22" s="100">
        <v>396829</v>
      </c>
      <c r="R22" s="100">
        <v>419014</v>
      </c>
      <c r="S22" s="155">
        <f t="shared" si="2"/>
        <v>0.19375847568688676</v>
      </c>
      <c r="T22" s="155">
        <f t="shared" si="3"/>
        <v>0.10424924101872154</v>
      </c>
      <c r="U22" s="155">
        <f t="shared" si="4"/>
        <v>5.5905692376313224E-2</v>
      </c>
      <c r="V22" s="155">
        <f t="shared" si="5"/>
        <v>0.33537191021937712</v>
      </c>
      <c r="W22" s="44"/>
    </row>
    <row r="23" spans="1:23" x14ac:dyDescent="0.25">
      <c r="A23" s="75" t="s">
        <v>308</v>
      </c>
      <c r="B23" s="100">
        <v>164654</v>
      </c>
      <c r="C23" s="100">
        <v>163487</v>
      </c>
      <c r="D23" s="100">
        <v>163656</v>
      </c>
      <c r="E23" s="100">
        <v>162284</v>
      </c>
      <c r="F23" s="100">
        <v>159643</v>
      </c>
      <c r="G23" s="100">
        <v>158192</v>
      </c>
      <c r="H23" s="100">
        <v>166232</v>
      </c>
      <c r="I23" s="100">
        <v>169614</v>
      </c>
      <c r="J23" s="100">
        <v>171384</v>
      </c>
      <c r="K23" s="100">
        <v>174242</v>
      </c>
      <c r="L23" s="100">
        <v>177931</v>
      </c>
      <c r="M23" s="100">
        <v>185531</v>
      </c>
      <c r="N23" s="100">
        <v>185927</v>
      </c>
      <c r="O23" s="100">
        <v>180322</v>
      </c>
      <c r="P23" s="100">
        <v>192961</v>
      </c>
      <c r="Q23" s="100">
        <v>188735</v>
      </c>
      <c r="R23" s="100">
        <v>190115</v>
      </c>
      <c r="S23" s="155">
        <f t="shared" si="2"/>
        <v>0.12086856037827066</v>
      </c>
      <c r="T23" s="155">
        <f t="shared" si="3"/>
        <v>2.252496947726796E-2</v>
      </c>
      <c r="U23" s="155">
        <f t="shared" si="4"/>
        <v>7.3118393514716405E-3</v>
      </c>
      <c r="V23" s="155">
        <f t="shared" si="5"/>
        <v>0.15216491742843172</v>
      </c>
      <c r="W23" s="44"/>
    </row>
    <row r="24" spans="1:23" x14ac:dyDescent="0.25">
      <c r="A24" s="75" t="s">
        <v>309</v>
      </c>
      <c r="B24" s="100">
        <v>101031</v>
      </c>
      <c r="C24" s="100">
        <v>107609</v>
      </c>
      <c r="D24" s="100">
        <v>113271</v>
      </c>
      <c r="E24" s="100">
        <v>119524</v>
      </c>
      <c r="F24" s="100">
        <v>123054</v>
      </c>
      <c r="G24" s="100">
        <v>124799</v>
      </c>
      <c r="H24" s="100">
        <v>129501</v>
      </c>
      <c r="I24" s="100">
        <v>131781</v>
      </c>
      <c r="J24" s="100">
        <v>133564</v>
      </c>
      <c r="K24" s="100">
        <v>138613</v>
      </c>
      <c r="L24" s="100">
        <v>141039</v>
      </c>
      <c r="M24" s="100">
        <v>144461</v>
      </c>
      <c r="N24" s="100">
        <v>172393</v>
      </c>
      <c r="O24" s="100">
        <v>185450</v>
      </c>
      <c r="P24" s="100">
        <v>193168</v>
      </c>
      <c r="Q24" s="100">
        <v>193323</v>
      </c>
      <c r="R24" s="100">
        <v>195109</v>
      </c>
      <c r="S24" s="155">
        <f t="shared" si="2"/>
        <v>0.48055485995704994</v>
      </c>
      <c r="T24" s="155">
        <f t="shared" si="3"/>
        <v>0.13176869130417129</v>
      </c>
      <c r="U24" s="155">
        <f t="shared" si="4"/>
        <v>9.2384248123606599E-3</v>
      </c>
      <c r="V24" s="155">
        <f t="shared" si="5"/>
        <v>0.15616203284613986</v>
      </c>
      <c r="W24" s="44"/>
    </row>
    <row r="25" spans="1:23" x14ac:dyDescent="0.25">
      <c r="A25" s="75" t="s">
        <v>272</v>
      </c>
      <c r="B25" s="100">
        <v>239697</v>
      </c>
      <c r="C25" s="100">
        <v>253514</v>
      </c>
      <c r="D25" s="100">
        <v>272809</v>
      </c>
      <c r="E25" s="100">
        <v>303583</v>
      </c>
      <c r="F25" s="100">
        <v>333114</v>
      </c>
      <c r="G25" s="100">
        <v>348275</v>
      </c>
      <c r="H25" s="100">
        <v>349600</v>
      </c>
      <c r="I25" s="100">
        <v>343972</v>
      </c>
      <c r="J25" s="100">
        <v>341247</v>
      </c>
      <c r="K25" s="100">
        <v>342926</v>
      </c>
      <c r="L25" s="100">
        <v>346836</v>
      </c>
      <c r="M25" s="100">
        <v>348221</v>
      </c>
      <c r="N25" s="100">
        <v>316615</v>
      </c>
      <c r="O25" s="100">
        <v>292002</v>
      </c>
      <c r="P25" s="100">
        <v>303652</v>
      </c>
      <c r="Q25" s="100">
        <v>300265</v>
      </c>
      <c r="R25" s="100">
        <v>308112</v>
      </c>
      <c r="S25" s="155">
        <f t="shared" si="2"/>
        <v>-0.10425267172909423</v>
      </c>
      <c r="T25" s="155">
        <f t="shared" si="3"/>
        <v>-2.6855960709378898E-2</v>
      </c>
      <c r="U25" s="155">
        <f t="shared" si="4"/>
        <v>2.6133582002564403E-2</v>
      </c>
      <c r="V25" s="155">
        <f t="shared" si="5"/>
        <v>0.24660777444551429</v>
      </c>
      <c r="W25" s="44"/>
    </row>
    <row r="26" spans="1:23" x14ac:dyDescent="0.25">
      <c r="A26" s="75" t="s">
        <v>362</v>
      </c>
      <c r="B26" s="100">
        <v>0</v>
      </c>
      <c r="C26" s="100">
        <v>0</v>
      </c>
      <c r="D26" s="100">
        <v>0</v>
      </c>
      <c r="E26" s="100">
        <v>0</v>
      </c>
      <c r="F26" s="100">
        <v>0</v>
      </c>
      <c r="G26" s="100">
        <v>0</v>
      </c>
      <c r="H26" s="100">
        <v>0</v>
      </c>
      <c r="I26" s="100">
        <v>0</v>
      </c>
      <c r="J26" s="100">
        <v>0</v>
      </c>
      <c r="K26" s="100">
        <v>0</v>
      </c>
      <c r="L26" s="100">
        <v>0</v>
      </c>
      <c r="M26" s="100">
        <v>0</v>
      </c>
      <c r="N26" s="100">
        <v>2149</v>
      </c>
      <c r="O26" s="100">
        <v>2335</v>
      </c>
      <c r="P26" s="100">
        <v>1594</v>
      </c>
      <c r="Q26" s="100">
        <v>894</v>
      </c>
      <c r="R26" s="100">
        <v>326</v>
      </c>
      <c r="S26" s="155" t="s">
        <v>143</v>
      </c>
      <c r="T26" s="155">
        <f t="shared" si="3"/>
        <v>-0.84830153559795252</v>
      </c>
      <c r="U26" s="155">
        <f t="shared" si="4"/>
        <v>-0.63534675615212532</v>
      </c>
      <c r="V26" s="155">
        <f t="shared" si="5"/>
        <v>2.6092503527690467E-4</v>
      </c>
      <c r="W26" s="44"/>
    </row>
    <row r="27" spans="1:23" s="43" customFormat="1" x14ac:dyDescent="0.25">
      <c r="A27" s="76" t="s">
        <v>0</v>
      </c>
      <c r="B27" s="22">
        <v>748344</v>
      </c>
      <c r="C27" s="22">
        <v>783349</v>
      </c>
      <c r="D27" s="22">
        <v>849340</v>
      </c>
      <c r="E27" s="22">
        <v>938258</v>
      </c>
      <c r="F27" s="22">
        <v>1015077</v>
      </c>
      <c r="G27" s="22">
        <v>1064816</v>
      </c>
      <c r="H27" s="22">
        <v>1114277</v>
      </c>
      <c r="I27" s="22">
        <v>1144381</v>
      </c>
      <c r="J27" s="22">
        <v>1165906</v>
      </c>
      <c r="K27" s="22">
        <v>1178480</v>
      </c>
      <c r="L27" s="22">
        <v>1177292</v>
      </c>
      <c r="M27" s="22">
        <v>1188047</v>
      </c>
      <c r="N27" s="22">
        <v>1194480</v>
      </c>
      <c r="O27" s="22">
        <v>1151841</v>
      </c>
      <c r="P27" s="22">
        <v>1204409</v>
      </c>
      <c r="Q27" s="22">
        <v>1211779</v>
      </c>
      <c r="R27" s="22">
        <v>1249401</v>
      </c>
      <c r="S27" s="156">
        <f t="shared" si="2"/>
        <v>9.1770135994917776E-2</v>
      </c>
      <c r="T27" s="156">
        <f t="shared" si="3"/>
        <v>4.5979003415712275E-2</v>
      </c>
      <c r="U27" s="156">
        <f t="shared" si="4"/>
        <v>3.1046915320367824E-2</v>
      </c>
      <c r="V27" s="156">
        <f t="shared" si="5"/>
        <v>1</v>
      </c>
      <c r="W27" s="45"/>
    </row>
    <row r="28" spans="1:23" x14ac:dyDescent="0.25">
      <c r="A28" s="120" t="s">
        <v>340</v>
      </c>
      <c r="B28" s="3"/>
      <c r="C28" s="3"/>
      <c r="D28" s="3"/>
      <c r="E28" s="3"/>
      <c r="F28" s="3"/>
      <c r="G28" s="3"/>
      <c r="H28" s="3"/>
      <c r="I28" s="39"/>
      <c r="J28" s="39"/>
      <c r="K28" s="39"/>
      <c r="L28" s="39"/>
      <c r="M28" s="39"/>
      <c r="N28" s="39"/>
      <c r="O28" s="39"/>
      <c r="P28" s="39"/>
      <c r="Q28" s="39"/>
      <c r="R28" s="39"/>
      <c r="S28" s="32"/>
      <c r="T28" s="32"/>
      <c r="U28" s="32"/>
      <c r="V28" s="32"/>
      <c r="W28" s="44"/>
    </row>
    <row r="29" spans="1:23" x14ac:dyDescent="0.25">
      <c r="A29" s="120" t="s">
        <v>345</v>
      </c>
      <c r="B29" s="101"/>
      <c r="C29" s="101"/>
      <c r="D29" s="101"/>
      <c r="E29" s="101"/>
      <c r="F29" s="101"/>
      <c r="G29" s="101"/>
      <c r="H29" s="101"/>
      <c r="I29" s="101"/>
      <c r="J29" s="101"/>
      <c r="K29" s="101"/>
      <c r="L29" s="101"/>
      <c r="M29" s="101"/>
      <c r="N29" s="101"/>
      <c r="O29" s="101"/>
      <c r="P29" s="101"/>
      <c r="Q29" s="101"/>
      <c r="R29" s="101"/>
      <c r="S29" s="101"/>
      <c r="T29" s="101"/>
      <c r="U29" s="101"/>
      <c r="V29" s="101"/>
      <c r="W29" s="101"/>
    </row>
    <row r="30" spans="1:23" x14ac:dyDescent="0.25">
      <c r="A30" s="120"/>
      <c r="B30" s="101"/>
      <c r="C30" s="101"/>
      <c r="D30" s="101"/>
      <c r="E30" s="101"/>
      <c r="F30" s="101"/>
      <c r="G30" s="101"/>
      <c r="H30" s="101"/>
      <c r="I30" s="101"/>
      <c r="J30" s="101"/>
      <c r="K30" s="101"/>
      <c r="L30" s="101"/>
      <c r="M30" s="101"/>
      <c r="N30" s="101"/>
      <c r="O30" s="101"/>
      <c r="P30" s="101"/>
      <c r="Q30" s="101"/>
      <c r="R30" s="101"/>
      <c r="S30" s="101"/>
      <c r="T30" s="101"/>
      <c r="U30" s="101"/>
      <c r="V30" s="101"/>
      <c r="W30" s="101"/>
    </row>
    <row r="31" spans="1:23" ht="18" x14ac:dyDescent="0.25">
      <c r="A31" s="38" t="s">
        <v>590</v>
      </c>
      <c r="B31" s="38"/>
      <c r="C31" s="38"/>
      <c r="D31" s="38"/>
      <c r="E31" s="38"/>
      <c r="F31" s="38"/>
      <c r="G31" s="38"/>
      <c r="H31" s="38"/>
      <c r="I31" s="3"/>
      <c r="J31" s="3"/>
      <c r="K31" s="3"/>
      <c r="L31" s="3"/>
      <c r="M31" s="3"/>
      <c r="N31" s="3"/>
      <c r="O31" s="3"/>
      <c r="P31" s="3"/>
      <c r="Q31" s="3"/>
      <c r="R31" s="3"/>
      <c r="S31" s="28"/>
      <c r="T31" s="28"/>
      <c r="U31" s="28"/>
      <c r="V31" s="28"/>
      <c r="W31" s="44"/>
    </row>
    <row r="32" spans="1:23" ht="30" customHeight="1" x14ac:dyDescent="0.25">
      <c r="A32" s="110" t="s">
        <v>293</v>
      </c>
      <c r="B32" s="111">
        <v>2007</v>
      </c>
      <c r="C32" s="111">
        <v>2008</v>
      </c>
      <c r="D32" s="111">
        <v>2009</v>
      </c>
      <c r="E32" s="111">
        <v>2010</v>
      </c>
      <c r="F32" s="111">
        <v>2011</v>
      </c>
      <c r="G32" s="111">
        <v>2012</v>
      </c>
      <c r="H32" s="111">
        <v>2013</v>
      </c>
      <c r="I32" s="111">
        <v>2014</v>
      </c>
      <c r="J32" s="111">
        <v>2015</v>
      </c>
      <c r="K32" s="111">
        <v>2016</v>
      </c>
      <c r="L32" s="111">
        <v>2017</v>
      </c>
      <c r="M32" s="111">
        <v>2018</v>
      </c>
      <c r="N32" s="111">
        <v>2019</v>
      </c>
      <c r="O32" s="111">
        <v>2020</v>
      </c>
      <c r="P32" s="111">
        <v>2021</v>
      </c>
      <c r="Q32" s="111">
        <v>2022</v>
      </c>
      <c r="R32" s="111">
        <v>2023</v>
      </c>
      <c r="S32" s="112" t="s">
        <v>436</v>
      </c>
      <c r="T32" s="112" t="s">
        <v>437</v>
      </c>
      <c r="U32" s="112" t="s">
        <v>438</v>
      </c>
      <c r="V32" s="112" t="s">
        <v>439</v>
      </c>
      <c r="W32" s="44"/>
    </row>
    <row r="33" spans="1:23" x14ac:dyDescent="0.25">
      <c r="A33" s="75" t="s">
        <v>2</v>
      </c>
      <c r="B33" s="100">
        <v>43912</v>
      </c>
      <c r="C33" s="100">
        <v>47056</v>
      </c>
      <c r="D33" s="100">
        <v>53202</v>
      </c>
      <c r="E33" s="100">
        <v>63115</v>
      </c>
      <c r="F33" s="100">
        <v>64035</v>
      </c>
      <c r="G33" s="100">
        <v>62584</v>
      </c>
      <c r="H33" s="100">
        <v>64724</v>
      </c>
      <c r="I33" s="100">
        <v>65941</v>
      </c>
      <c r="J33" s="100">
        <v>63551</v>
      </c>
      <c r="K33" s="100">
        <v>59423</v>
      </c>
      <c r="L33" s="100">
        <v>60034</v>
      </c>
      <c r="M33" s="100">
        <v>58995</v>
      </c>
      <c r="N33" s="100">
        <v>60015</v>
      </c>
      <c r="O33" s="100">
        <v>53844</v>
      </c>
      <c r="P33" s="100">
        <v>55031</v>
      </c>
      <c r="Q33" s="100">
        <v>51777</v>
      </c>
      <c r="R33" s="100">
        <v>53730</v>
      </c>
      <c r="S33" s="155">
        <f t="shared" ref="S33:S39" si="6">(R33-I33)/I33</f>
        <v>-0.18518069183057581</v>
      </c>
      <c r="T33" s="155">
        <f t="shared" ref="T33:T39" si="7">(R33-N33)/N33</f>
        <v>-0.10472381904523868</v>
      </c>
      <c r="U33" s="155">
        <f t="shared" ref="U33:U39" si="8">(R33-Q33)/Q33</f>
        <v>3.771945072136277E-2</v>
      </c>
      <c r="V33" s="155">
        <f t="shared" ref="V33:V39" si="9">R33/R$16</f>
        <v>0.15551419830448135</v>
      </c>
      <c r="W33" s="44"/>
    </row>
    <row r="34" spans="1:23" x14ac:dyDescent="0.25">
      <c r="A34" s="75" t="s">
        <v>393</v>
      </c>
      <c r="B34" s="100"/>
      <c r="C34" s="100"/>
      <c r="D34" s="100"/>
      <c r="E34" s="100"/>
      <c r="F34" s="100"/>
      <c r="G34" s="100"/>
      <c r="H34" s="100"/>
      <c r="I34" s="100"/>
      <c r="J34" s="100"/>
      <c r="K34" s="100"/>
      <c r="L34" s="100"/>
      <c r="M34" s="100">
        <v>209</v>
      </c>
      <c r="N34" s="100">
        <v>912</v>
      </c>
      <c r="O34" s="100">
        <v>2322</v>
      </c>
      <c r="P34" s="100">
        <v>3283</v>
      </c>
      <c r="Q34" s="100">
        <v>4251</v>
      </c>
      <c r="R34" s="100">
        <v>6423</v>
      </c>
      <c r="S34" s="155" t="s">
        <v>143</v>
      </c>
      <c r="T34" s="155">
        <f t="shared" si="7"/>
        <v>6.0427631578947372</v>
      </c>
      <c r="U34" s="155">
        <f t="shared" si="8"/>
        <v>0.51093860268172198</v>
      </c>
      <c r="V34" s="155">
        <f t="shared" si="9"/>
        <v>1.8590502432713263E-2</v>
      </c>
      <c r="W34" s="44"/>
    </row>
    <row r="35" spans="1:23" x14ac:dyDescent="0.25">
      <c r="A35" s="75" t="s">
        <v>3</v>
      </c>
      <c r="B35" s="100">
        <v>68128</v>
      </c>
      <c r="C35" s="100">
        <v>68712</v>
      </c>
      <c r="D35" s="100">
        <v>81182</v>
      </c>
      <c r="E35" s="100">
        <v>95186</v>
      </c>
      <c r="F35" s="100">
        <v>105562</v>
      </c>
      <c r="G35" s="100">
        <v>111783</v>
      </c>
      <c r="H35" s="100">
        <v>126264</v>
      </c>
      <c r="I35" s="100">
        <v>128343</v>
      </c>
      <c r="J35" s="100">
        <v>124380</v>
      </c>
      <c r="K35" s="100">
        <v>123220</v>
      </c>
      <c r="L35" s="100">
        <v>119657</v>
      </c>
      <c r="M35" s="100">
        <v>121506</v>
      </c>
      <c r="N35" s="100">
        <v>121894</v>
      </c>
      <c r="O35" s="100">
        <v>109617</v>
      </c>
      <c r="P35" s="127">
        <v>121006</v>
      </c>
      <c r="Q35" s="127">
        <v>129859</v>
      </c>
      <c r="R35" s="127">
        <v>135710</v>
      </c>
      <c r="S35" s="155">
        <f t="shared" si="6"/>
        <v>5.7400871103215602E-2</v>
      </c>
      <c r="T35" s="155">
        <f t="shared" si="7"/>
        <v>0.11334438118365137</v>
      </c>
      <c r="U35" s="155">
        <f t="shared" si="8"/>
        <v>4.5056561347307462E-2</v>
      </c>
      <c r="V35" s="155">
        <f t="shared" si="9"/>
        <v>0.39279419043181024</v>
      </c>
      <c r="W35" s="44"/>
    </row>
    <row r="36" spans="1:23" x14ac:dyDescent="0.25">
      <c r="A36" s="75" t="s">
        <v>308</v>
      </c>
      <c r="B36" s="100">
        <v>37341</v>
      </c>
      <c r="C36" s="100">
        <v>36855</v>
      </c>
      <c r="D36" s="100">
        <v>37340</v>
      </c>
      <c r="E36" s="100">
        <v>37772</v>
      </c>
      <c r="F36" s="100">
        <v>37415</v>
      </c>
      <c r="G36" s="100">
        <v>36406</v>
      </c>
      <c r="H36" s="100">
        <v>38904</v>
      </c>
      <c r="I36" s="100">
        <v>39600</v>
      </c>
      <c r="J36" s="100">
        <v>41539</v>
      </c>
      <c r="K36" s="100">
        <v>42194</v>
      </c>
      <c r="L36" s="100">
        <v>42337</v>
      </c>
      <c r="M36" s="100">
        <v>43131</v>
      </c>
      <c r="N36" s="100">
        <v>42533</v>
      </c>
      <c r="O36" s="100">
        <v>39795</v>
      </c>
      <c r="P36" s="100">
        <v>37438</v>
      </c>
      <c r="Q36" s="100">
        <v>36499</v>
      </c>
      <c r="R36" s="100">
        <v>41545</v>
      </c>
      <c r="S36" s="155">
        <f t="shared" si="6"/>
        <v>4.9116161616161613E-2</v>
      </c>
      <c r="T36" s="155">
        <f t="shared" si="7"/>
        <v>-2.3229022171020148E-2</v>
      </c>
      <c r="U36" s="155">
        <f t="shared" si="8"/>
        <v>0.13825036302364449</v>
      </c>
      <c r="V36" s="155">
        <f t="shared" si="9"/>
        <v>0.12024636829629029</v>
      </c>
      <c r="W36" s="44"/>
    </row>
    <row r="37" spans="1:23" x14ac:dyDescent="0.25">
      <c r="A37" s="75" t="s">
        <v>309</v>
      </c>
      <c r="B37" s="100">
        <v>23990</v>
      </c>
      <c r="C37" s="100">
        <v>24973</v>
      </c>
      <c r="D37" s="100">
        <v>26455</v>
      </c>
      <c r="E37" s="100">
        <v>27839</v>
      </c>
      <c r="F37" s="100">
        <v>27523</v>
      </c>
      <c r="G37" s="100">
        <v>28942</v>
      </c>
      <c r="H37" s="100">
        <v>29973</v>
      </c>
      <c r="I37" s="100">
        <v>29781</v>
      </c>
      <c r="J37" s="100">
        <v>30938</v>
      </c>
      <c r="K37" s="100">
        <v>32129</v>
      </c>
      <c r="L37" s="100">
        <v>31964</v>
      </c>
      <c r="M37" s="100">
        <v>33199</v>
      </c>
      <c r="N37" s="100">
        <v>38906</v>
      </c>
      <c r="O37" s="100">
        <v>40183</v>
      </c>
      <c r="P37" s="100">
        <v>37522</v>
      </c>
      <c r="Q37" s="100">
        <v>38291</v>
      </c>
      <c r="R37" s="100">
        <v>41639</v>
      </c>
      <c r="S37" s="155">
        <f t="shared" si="6"/>
        <v>0.39817333199019511</v>
      </c>
      <c r="T37" s="155">
        <f t="shared" si="7"/>
        <v>7.0246234513956715E-2</v>
      </c>
      <c r="U37" s="155">
        <f t="shared" si="8"/>
        <v>8.7435689848789536E-2</v>
      </c>
      <c r="V37" s="155">
        <f t="shared" si="9"/>
        <v>0.1205184385483026</v>
      </c>
      <c r="W37" s="44"/>
    </row>
    <row r="38" spans="1:23" x14ac:dyDescent="0.25">
      <c r="A38" s="75" t="s">
        <v>272</v>
      </c>
      <c r="B38" s="100">
        <v>70008</v>
      </c>
      <c r="C38" s="100">
        <v>75368</v>
      </c>
      <c r="D38" s="100">
        <v>83468</v>
      </c>
      <c r="E38" s="100">
        <v>91146</v>
      </c>
      <c r="F38" s="100">
        <v>93788</v>
      </c>
      <c r="G38" s="100">
        <v>93113</v>
      </c>
      <c r="H38" s="100">
        <v>83135</v>
      </c>
      <c r="I38" s="100">
        <v>77795</v>
      </c>
      <c r="J38" s="100">
        <v>77351</v>
      </c>
      <c r="K38" s="100">
        <v>80940</v>
      </c>
      <c r="L38" s="100">
        <v>81279</v>
      </c>
      <c r="M38" s="100">
        <v>77851</v>
      </c>
      <c r="N38" s="100">
        <v>66414</v>
      </c>
      <c r="O38" s="100">
        <v>57668</v>
      </c>
      <c r="P38" s="100">
        <v>60257</v>
      </c>
      <c r="Q38" s="100">
        <v>57778</v>
      </c>
      <c r="R38" s="100">
        <v>66452</v>
      </c>
      <c r="S38" s="155">
        <f t="shared" si="6"/>
        <v>-0.14580628575101229</v>
      </c>
      <c r="T38" s="155">
        <f t="shared" si="7"/>
        <v>5.721685186858193E-4</v>
      </c>
      <c r="U38" s="155">
        <f t="shared" si="8"/>
        <v>0.15012634566790128</v>
      </c>
      <c r="V38" s="155">
        <f t="shared" si="9"/>
        <v>0.19233630198640228</v>
      </c>
      <c r="W38" s="44"/>
    </row>
    <row r="39" spans="1:23" s="90" customFormat="1" ht="15" customHeight="1" x14ac:dyDescent="0.25">
      <c r="A39" s="76" t="s">
        <v>0</v>
      </c>
      <c r="B39" s="22">
        <v>243379</v>
      </c>
      <c r="C39" s="22">
        <v>252964</v>
      </c>
      <c r="D39" s="22">
        <v>281647</v>
      </c>
      <c r="E39" s="22">
        <v>315058</v>
      </c>
      <c r="F39" s="22">
        <v>328323</v>
      </c>
      <c r="G39" s="22">
        <v>332828</v>
      </c>
      <c r="H39" s="22">
        <v>343000</v>
      </c>
      <c r="I39" s="22">
        <v>341460</v>
      </c>
      <c r="J39" s="22">
        <v>337759</v>
      </c>
      <c r="K39" s="22">
        <v>337906</v>
      </c>
      <c r="L39" s="22">
        <v>335271</v>
      </c>
      <c r="M39" s="22">
        <v>334891</v>
      </c>
      <c r="N39" s="22">
        <v>330674</v>
      </c>
      <c r="O39" s="22">
        <v>303429</v>
      </c>
      <c r="P39" s="22">
        <v>314537</v>
      </c>
      <c r="Q39" s="114">
        <v>318455</v>
      </c>
      <c r="R39" s="114">
        <v>345499</v>
      </c>
      <c r="S39" s="156">
        <f t="shared" si="6"/>
        <v>1.1828618286182861E-2</v>
      </c>
      <c r="T39" s="156">
        <f t="shared" si="7"/>
        <v>4.4832675081802623E-2</v>
      </c>
      <c r="U39" s="156">
        <f t="shared" si="8"/>
        <v>8.4922516525097733E-2</v>
      </c>
      <c r="V39" s="156">
        <f t="shared" si="9"/>
        <v>1</v>
      </c>
      <c r="W39" s="203"/>
    </row>
    <row r="40" spans="1:23" x14ac:dyDescent="0.25">
      <c r="A40" s="120" t="s">
        <v>340</v>
      </c>
      <c r="S40" s="28"/>
      <c r="T40" s="28"/>
      <c r="U40" s="28"/>
      <c r="V40" s="28"/>
    </row>
    <row r="41" spans="1:23" x14ac:dyDescent="0.25">
      <c r="A41" s="120"/>
      <c r="S41" s="28"/>
      <c r="T41" s="28"/>
      <c r="U41" s="28"/>
      <c r="V41" s="28"/>
    </row>
    <row r="42" spans="1:23" ht="15.75" x14ac:dyDescent="0.25">
      <c r="A42" s="23" t="s">
        <v>74</v>
      </c>
      <c r="B42" s="23"/>
      <c r="C42" s="23"/>
      <c r="D42" s="23"/>
      <c r="E42" s="23"/>
      <c r="F42" s="23"/>
      <c r="G42" s="23"/>
      <c r="H42" s="23"/>
      <c r="I42" s="3"/>
      <c r="J42" s="3"/>
      <c r="K42" s="3"/>
      <c r="L42" s="3"/>
      <c r="M42" s="3"/>
      <c r="N42" s="3"/>
      <c r="O42" s="3"/>
      <c r="P42" s="3"/>
      <c r="Q42" s="3"/>
      <c r="R42" s="3"/>
      <c r="S42" s="28"/>
      <c r="T42" s="28"/>
      <c r="U42" s="28"/>
      <c r="V42" s="28"/>
    </row>
    <row r="43" spans="1:23" ht="30" customHeight="1" x14ac:dyDescent="0.25">
      <c r="A43" s="126" t="s">
        <v>90</v>
      </c>
      <c r="B43" s="111">
        <v>2007</v>
      </c>
      <c r="C43" s="111">
        <v>2008</v>
      </c>
      <c r="D43" s="111">
        <v>2009</v>
      </c>
      <c r="E43" s="111">
        <v>2010</v>
      </c>
      <c r="F43" s="111">
        <v>2011</v>
      </c>
      <c r="G43" s="111">
        <v>2012</v>
      </c>
      <c r="H43" s="111">
        <v>2013</v>
      </c>
      <c r="I43" s="111">
        <v>2014</v>
      </c>
      <c r="J43" s="111">
        <v>2015</v>
      </c>
      <c r="K43" s="111">
        <v>2016</v>
      </c>
      <c r="L43" s="111">
        <v>2017</v>
      </c>
      <c r="M43" s="111">
        <v>2018</v>
      </c>
      <c r="N43" s="111">
        <v>2019</v>
      </c>
      <c r="O43" s="111">
        <v>2020</v>
      </c>
      <c r="P43" s="111">
        <v>2021</v>
      </c>
      <c r="Q43" s="111">
        <v>2022</v>
      </c>
      <c r="R43" s="111">
        <v>2023</v>
      </c>
      <c r="S43" s="112" t="s">
        <v>436</v>
      </c>
      <c r="T43" s="112" t="s">
        <v>437</v>
      </c>
      <c r="U43" s="112" t="s">
        <v>438</v>
      </c>
      <c r="V43" s="112" t="s">
        <v>439</v>
      </c>
      <c r="W43" s="44"/>
    </row>
    <row r="44" spans="1:23" x14ac:dyDescent="0.25">
      <c r="A44" s="93" t="s">
        <v>86</v>
      </c>
      <c r="B44" s="100">
        <v>165808</v>
      </c>
      <c r="C44" s="100">
        <v>175916</v>
      </c>
      <c r="D44" s="100">
        <v>206219</v>
      </c>
      <c r="E44" s="100">
        <v>245096</v>
      </c>
      <c r="F44" s="100">
        <v>279331</v>
      </c>
      <c r="G44" s="100">
        <v>304419</v>
      </c>
      <c r="H44" s="100">
        <v>327473</v>
      </c>
      <c r="I44" s="100">
        <v>348865</v>
      </c>
      <c r="J44" s="127">
        <v>361876</v>
      </c>
      <c r="K44" s="127">
        <v>361714</v>
      </c>
      <c r="L44" s="127">
        <v>353269</v>
      </c>
      <c r="M44" s="127">
        <v>349297</v>
      </c>
      <c r="N44" s="127">
        <v>344231</v>
      </c>
      <c r="O44" s="127">
        <v>315748</v>
      </c>
      <c r="P44" s="127">
        <v>317719</v>
      </c>
      <c r="Q44" s="127">
        <v>318308</v>
      </c>
      <c r="R44" s="127">
        <v>326075</v>
      </c>
      <c r="S44" s="155">
        <f t="shared" ref="S44:S49" si="10">(R44-I44)/I44</f>
        <v>-6.5326129018388204E-2</v>
      </c>
      <c r="T44" s="155">
        <f t="shared" ref="T44:T49" si="11">(R44-N44)/N44</f>
        <v>-5.2743651791965281E-2</v>
      </c>
      <c r="U44" s="155">
        <f t="shared" ref="U44:U49" si="12">(R44-Q44)/Q44</f>
        <v>2.4400894730889577E-2</v>
      </c>
      <c r="V44" s="155">
        <f t="shared" ref="V44:V49" si="13">R44/R$9</f>
        <v>0.26098506404268923</v>
      </c>
      <c r="W44" s="44"/>
    </row>
    <row r="45" spans="1:23" x14ac:dyDescent="0.25">
      <c r="A45" s="93" t="s">
        <v>440</v>
      </c>
      <c r="B45" s="100">
        <v>127121</v>
      </c>
      <c r="C45" s="100">
        <v>136095</v>
      </c>
      <c r="D45" s="100">
        <v>150579</v>
      </c>
      <c r="E45" s="100">
        <v>170940</v>
      </c>
      <c r="F45" s="100">
        <v>188452</v>
      </c>
      <c r="G45" s="100">
        <v>198379</v>
      </c>
      <c r="H45" s="100">
        <v>216088</v>
      </c>
      <c r="I45" s="100">
        <v>223448</v>
      </c>
      <c r="J45" s="127">
        <v>228257</v>
      </c>
      <c r="K45" s="127">
        <v>223253</v>
      </c>
      <c r="L45" s="127">
        <v>219218</v>
      </c>
      <c r="M45" s="127">
        <v>219513</v>
      </c>
      <c r="N45" s="127">
        <v>225948</v>
      </c>
      <c r="O45" s="127">
        <v>220955</v>
      </c>
      <c r="P45" s="127">
        <v>236940</v>
      </c>
      <c r="Q45" s="127">
        <v>245991</v>
      </c>
      <c r="R45" s="127">
        <v>262203</v>
      </c>
      <c r="S45" s="155">
        <f t="shared" si="10"/>
        <v>0.17344080054419819</v>
      </c>
      <c r="T45" s="155">
        <f t="shared" si="11"/>
        <v>0.16045727335493123</v>
      </c>
      <c r="U45" s="155">
        <f t="shared" si="12"/>
        <v>6.5904850177445518E-2</v>
      </c>
      <c r="V45" s="155">
        <f t="shared" si="13"/>
        <v>0.20986296633346699</v>
      </c>
      <c r="W45" s="44"/>
    </row>
    <row r="46" spans="1:23" x14ac:dyDescent="0.25">
      <c r="A46" s="93" t="s">
        <v>363</v>
      </c>
      <c r="B46" s="100">
        <v>8330</v>
      </c>
      <c r="C46" s="100">
        <v>9437</v>
      </c>
      <c r="D46" s="100">
        <v>7079</v>
      </c>
      <c r="E46" s="100">
        <v>7659</v>
      </c>
      <c r="F46" s="100">
        <v>7407</v>
      </c>
      <c r="G46" s="100">
        <v>6870</v>
      </c>
      <c r="H46" s="100">
        <v>8834</v>
      </c>
      <c r="I46" s="100">
        <v>8741</v>
      </c>
      <c r="J46" s="127">
        <v>8322</v>
      </c>
      <c r="K46" s="127">
        <v>8907</v>
      </c>
      <c r="L46" s="127">
        <v>11687</v>
      </c>
      <c r="M46" s="127">
        <v>13440</v>
      </c>
      <c r="N46" s="127">
        <v>15161</v>
      </c>
      <c r="O46" s="127">
        <v>15175</v>
      </c>
      <c r="P46" s="127">
        <v>14441</v>
      </c>
      <c r="Q46" s="127">
        <v>14645</v>
      </c>
      <c r="R46" s="127">
        <v>15668</v>
      </c>
      <c r="S46" s="155">
        <f t="shared" si="10"/>
        <v>0.79247225717881253</v>
      </c>
      <c r="T46" s="155">
        <f t="shared" si="11"/>
        <v>3.3441065892751136E-2</v>
      </c>
      <c r="U46" s="155">
        <f t="shared" si="12"/>
        <v>6.9853192215773297E-2</v>
      </c>
      <c r="V46" s="155">
        <f t="shared" si="13"/>
        <v>1.254040936416731E-2</v>
      </c>
      <c r="W46" s="44"/>
    </row>
    <row r="47" spans="1:23" x14ac:dyDescent="0.25">
      <c r="A47" s="93" t="s">
        <v>441</v>
      </c>
      <c r="B47" s="100">
        <v>9421</v>
      </c>
      <c r="C47" s="100">
        <v>9849</v>
      </c>
      <c r="D47" s="100">
        <v>8126</v>
      </c>
      <c r="E47" s="100">
        <v>8849</v>
      </c>
      <c r="F47" s="100">
        <v>8826</v>
      </c>
      <c r="G47" s="100">
        <v>8681</v>
      </c>
      <c r="H47" s="100">
        <v>8765</v>
      </c>
      <c r="I47" s="100">
        <v>8437</v>
      </c>
      <c r="J47" s="127">
        <v>9291</v>
      </c>
      <c r="K47" s="127">
        <v>9780</v>
      </c>
      <c r="L47" s="127">
        <v>11755</v>
      </c>
      <c r="M47" s="127">
        <v>10145</v>
      </c>
      <c r="N47" s="127">
        <v>10449</v>
      </c>
      <c r="O47" s="127">
        <v>10305</v>
      </c>
      <c r="P47" s="127">
        <v>12288</v>
      </c>
      <c r="Q47" s="127">
        <v>12238</v>
      </c>
      <c r="R47" s="127">
        <v>12499</v>
      </c>
      <c r="S47" s="155">
        <f t="shared" si="10"/>
        <v>0.48145075263719334</v>
      </c>
      <c r="T47" s="155">
        <f t="shared" si="11"/>
        <v>0.19619102306440808</v>
      </c>
      <c r="U47" s="155">
        <f t="shared" si="12"/>
        <v>2.132701421800948E-2</v>
      </c>
      <c r="V47" s="155">
        <f t="shared" si="13"/>
        <v>1.0003993913883532E-2</v>
      </c>
      <c r="W47" s="44"/>
    </row>
    <row r="48" spans="1:23" x14ac:dyDescent="0.25">
      <c r="A48" s="93" t="s">
        <v>442</v>
      </c>
      <c r="B48" s="100">
        <v>437664</v>
      </c>
      <c r="C48" s="100">
        <v>452052</v>
      </c>
      <c r="D48" s="100">
        <v>477337</v>
      </c>
      <c r="E48" s="100">
        <v>505714</v>
      </c>
      <c r="F48" s="100">
        <v>531061</v>
      </c>
      <c r="G48" s="100">
        <v>546467</v>
      </c>
      <c r="H48" s="100">
        <v>553117</v>
      </c>
      <c r="I48" s="100">
        <v>554890</v>
      </c>
      <c r="J48" s="127">
        <v>558160</v>
      </c>
      <c r="K48" s="127">
        <v>574826</v>
      </c>
      <c r="L48" s="127">
        <v>581363</v>
      </c>
      <c r="M48" s="127">
        <v>595652</v>
      </c>
      <c r="N48" s="127">
        <v>598691</v>
      </c>
      <c r="O48" s="127">
        <v>589658</v>
      </c>
      <c r="P48" s="127">
        <v>623021</v>
      </c>
      <c r="Q48" s="127">
        <v>620597</v>
      </c>
      <c r="R48" s="127">
        <v>632956</v>
      </c>
      <c r="S48" s="155">
        <f t="shared" si="10"/>
        <v>0.14068734343743805</v>
      </c>
      <c r="T48" s="155">
        <f t="shared" si="11"/>
        <v>5.7233197091654961E-2</v>
      </c>
      <c r="U48" s="155">
        <f t="shared" si="12"/>
        <v>1.991469504364346E-2</v>
      </c>
      <c r="V48" s="155">
        <f t="shared" si="13"/>
        <v>0.50660756634579296</v>
      </c>
      <c r="W48" s="44"/>
    </row>
    <row r="49" spans="1:23" s="43" customFormat="1" x14ac:dyDescent="0.25">
      <c r="A49" s="97" t="s">
        <v>0</v>
      </c>
      <c r="B49" s="22">
        <v>748344</v>
      </c>
      <c r="C49" s="22">
        <v>783349</v>
      </c>
      <c r="D49" s="22">
        <v>849340</v>
      </c>
      <c r="E49" s="22">
        <v>938258</v>
      </c>
      <c r="F49" s="22">
        <v>1015077</v>
      </c>
      <c r="G49" s="22">
        <v>1064816</v>
      </c>
      <c r="H49" s="22">
        <v>1114277</v>
      </c>
      <c r="I49" s="22">
        <v>1144381</v>
      </c>
      <c r="J49" s="22">
        <v>1165906</v>
      </c>
      <c r="K49" s="22">
        <v>1178480</v>
      </c>
      <c r="L49" s="22">
        <v>1177292</v>
      </c>
      <c r="M49" s="22">
        <v>1188047</v>
      </c>
      <c r="N49" s="22">
        <v>1194480</v>
      </c>
      <c r="O49" s="22">
        <v>1151841</v>
      </c>
      <c r="P49" s="22">
        <v>1204409</v>
      </c>
      <c r="Q49" s="22">
        <v>1211779</v>
      </c>
      <c r="R49" s="22">
        <v>1249401</v>
      </c>
      <c r="S49" s="156">
        <f t="shared" si="10"/>
        <v>9.1770135994917776E-2</v>
      </c>
      <c r="T49" s="156">
        <f t="shared" si="11"/>
        <v>4.5979003415712275E-2</v>
      </c>
      <c r="U49" s="156">
        <f t="shared" si="12"/>
        <v>3.1046915320367824E-2</v>
      </c>
      <c r="V49" s="156">
        <f t="shared" si="13"/>
        <v>1</v>
      </c>
      <c r="W49" s="45"/>
    </row>
    <row r="50" spans="1:23" x14ac:dyDescent="0.25">
      <c r="A50" s="3"/>
      <c r="S50" s="28"/>
      <c r="T50" s="28"/>
      <c r="U50" s="28"/>
      <c r="V50" s="28"/>
      <c r="W50" s="44"/>
    </row>
    <row r="51" spans="1:23" ht="18" x14ac:dyDescent="0.25">
      <c r="A51" s="23" t="s">
        <v>125</v>
      </c>
      <c r="B51" s="23"/>
      <c r="C51" s="23"/>
      <c r="D51" s="23"/>
      <c r="E51" s="23"/>
      <c r="F51" s="23"/>
      <c r="G51" s="23"/>
      <c r="H51" s="23"/>
      <c r="I51" s="3"/>
      <c r="J51" s="3"/>
      <c r="K51" s="3"/>
      <c r="L51" s="3"/>
      <c r="M51" s="3"/>
      <c r="N51" s="3"/>
      <c r="O51" s="3"/>
      <c r="P51" s="3"/>
      <c r="Q51" s="3"/>
      <c r="R51" s="3"/>
      <c r="S51" s="28"/>
      <c r="T51" s="28"/>
      <c r="U51" s="28"/>
      <c r="V51" s="28"/>
      <c r="W51" s="44"/>
    </row>
    <row r="52" spans="1:23" ht="30" customHeight="1" x14ac:dyDescent="0.25">
      <c r="A52" s="126" t="s">
        <v>90</v>
      </c>
      <c r="B52" s="111">
        <v>2007</v>
      </c>
      <c r="C52" s="111">
        <v>2008</v>
      </c>
      <c r="D52" s="111">
        <v>2009</v>
      </c>
      <c r="E52" s="111">
        <v>2010</v>
      </c>
      <c r="F52" s="111">
        <v>2011</v>
      </c>
      <c r="G52" s="111">
        <v>2012</v>
      </c>
      <c r="H52" s="111">
        <v>2013</v>
      </c>
      <c r="I52" s="111">
        <v>2014</v>
      </c>
      <c r="J52" s="111">
        <v>2015</v>
      </c>
      <c r="K52" s="111">
        <v>2016</v>
      </c>
      <c r="L52" s="111">
        <v>2017</v>
      </c>
      <c r="M52" s="111">
        <v>2018</v>
      </c>
      <c r="N52" s="111">
        <v>2019</v>
      </c>
      <c r="O52" s="111">
        <v>2020</v>
      </c>
      <c r="P52" s="111">
        <v>2021</v>
      </c>
      <c r="Q52" s="111">
        <v>2022</v>
      </c>
      <c r="R52" s="111">
        <v>2023</v>
      </c>
      <c r="S52" s="112" t="s">
        <v>436</v>
      </c>
      <c r="T52" s="112" t="s">
        <v>437</v>
      </c>
      <c r="U52" s="112" t="s">
        <v>438</v>
      </c>
      <c r="V52" s="112" t="s">
        <v>439</v>
      </c>
      <c r="W52" s="44"/>
    </row>
    <row r="53" spans="1:23" x14ac:dyDescent="0.25">
      <c r="A53" s="93" t="s">
        <v>86</v>
      </c>
      <c r="B53" s="98">
        <v>80591</v>
      </c>
      <c r="C53" s="98">
        <v>85360</v>
      </c>
      <c r="D53" s="98">
        <v>101018</v>
      </c>
      <c r="E53" s="98">
        <v>122122</v>
      </c>
      <c r="F53" s="98">
        <v>133577</v>
      </c>
      <c r="G53" s="98">
        <v>142297</v>
      </c>
      <c r="H53" s="98">
        <v>153165</v>
      </c>
      <c r="I53" s="128">
        <v>157762</v>
      </c>
      <c r="J53" s="128">
        <v>158026</v>
      </c>
      <c r="K53" s="128">
        <v>152333</v>
      </c>
      <c r="L53" s="128">
        <v>148316</v>
      </c>
      <c r="M53" s="128">
        <v>146392</v>
      </c>
      <c r="N53" s="128">
        <v>143246</v>
      </c>
      <c r="O53" s="128">
        <v>126829</v>
      </c>
      <c r="P53" s="128">
        <v>131809</v>
      </c>
      <c r="Q53" s="128">
        <v>133640</v>
      </c>
      <c r="R53" s="128">
        <v>135932</v>
      </c>
      <c r="S53" s="155">
        <f t="shared" ref="S53:S58" si="14">(R53-I53)/I53</f>
        <v>-0.13837299222880034</v>
      </c>
      <c r="T53" s="155">
        <f t="shared" ref="T53:T58" si="15">(R53-N53)/N53</f>
        <v>-5.1059017354760344E-2</v>
      </c>
      <c r="U53" s="155">
        <f t="shared" ref="U53:U58" si="16">(R53-Q53)/Q53</f>
        <v>1.7150553726429214E-2</v>
      </c>
      <c r="V53" s="155">
        <f t="shared" ref="V53:V58" si="17">R53/R$16</f>
        <v>0.39343673932486056</v>
      </c>
      <c r="W53" s="44"/>
    </row>
    <row r="54" spans="1:23" x14ac:dyDescent="0.25">
      <c r="A54" s="93" t="s">
        <v>395</v>
      </c>
      <c r="B54" s="98">
        <v>49359</v>
      </c>
      <c r="C54" s="98">
        <v>48940</v>
      </c>
      <c r="D54" s="98">
        <v>53877</v>
      </c>
      <c r="E54" s="98">
        <v>59776</v>
      </c>
      <c r="F54" s="98">
        <v>58805</v>
      </c>
      <c r="G54" s="98">
        <v>53623</v>
      </c>
      <c r="H54" s="98">
        <v>61348</v>
      </c>
      <c r="I54" s="128">
        <v>57457</v>
      </c>
      <c r="J54" s="128">
        <v>49401</v>
      </c>
      <c r="K54" s="128">
        <v>48285</v>
      </c>
      <c r="L54" s="128">
        <v>48965</v>
      </c>
      <c r="M54" s="128">
        <v>50985</v>
      </c>
      <c r="N54" s="128">
        <v>53801</v>
      </c>
      <c r="O54" s="128">
        <v>50670</v>
      </c>
      <c r="P54" s="128">
        <v>58266</v>
      </c>
      <c r="Q54" s="128">
        <v>62971</v>
      </c>
      <c r="R54" s="128">
        <v>70220</v>
      </c>
      <c r="S54" s="155">
        <f t="shared" si="14"/>
        <v>0.22213133299684981</v>
      </c>
      <c r="T54" s="155">
        <f t="shared" si="15"/>
        <v>0.30518020111150351</v>
      </c>
      <c r="U54" s="155">
        <f t="shared" si="16"/>
        <v>0.11511648219021454</v>
      </c>
      <c r="V54" s="155">
        <f t="shared" si="17"/>
        <v>0.20324226698195944</v>
      </c>
      <c r="W54" s="44"/>
    </row>
    <row r="55" spans="1:23" x14ac:dyDescent="0.25">
      <c r="A55" s="93" t="s">
        <v>363</v>
      </c>
      <c r="B55" s="98">
        <v>4164</v>
      </c>
      <c r="C55" s="98">
        <v>4619</v>
      </c>
      <c r="D55" s="98">
        <v>3985</v>
      </c>
      <c r="E55" s="98">
        <v>4806</v>
      </c>
      <c r="F55" s="98">
        <v>4369</v>
      </c>
      <c r="G55" s="98">
        <v>4188</v>
      </c>
      <c r="H55" s="98">
        <v>5086</v>
      </c>
      <c r="I55" s="128">
        <v>5307</v>
      </c>
      <c r="J55" s="128">
        <v>5264</v>
      </c>
      <c r="K55" s="128">
        <v>5422</v>
      </c>
      <c r="L55" s="128">
        <v>6152</v>
      </c>
      <c r="M55" s="128">
        <v>7320</v>
      </c>
      <c r="N55" s="128">
        <v>7943</v>
      </c>
      <c r="O55" s="128">
        <v>7861</v>
      </c>
      <c r="P55" s="128">
        <v>7326</v>
      </c>
      <c r="Q55" s="128">
        <v>7254</v>
      </c>
      <c r="R55" s="128">
        <v>7982</v>
      </c>
      <c r="S55" s="155">
        <f t="shared" si="14"/>
        <v>0.50405125306199361</v>
      </c>
      <c r="T55" s="155">
        <f t="shared" si="15"/>
        <v>4.9099836333878887E-3</v>
      </c>
      <c r="U55" s="155">
        <f t="shared" si="16"/>
        <v>0.1003584229390681</v>
      </c>
      <c r="V55" s="155">
        <f t="shared" si="17"/>
        <v>2.3102816505981203E-2</v>
      </c>
      <c r="W55" s="44"/>
    </row>
    <row r="56" spans="1:23" x14ac:dyDescent="0.25">
      <c r="A56" s="93" t="s">
        <v>87</v>
      </c>
      <c r="B56" s="98">
        <v>2851</v>
      </c>
      <c r="C56" s="98">
        <v>2739</v>
      </c>
      <c r="D56" s="98">
        <v>2739</v>
      </c>
      <c r="E56" s="98">
        <v>2825</v>
      </c>
      <c r="F56" s="98">
        <v>2530</v>
      </c>
      <c r="G56" s="98">
        <v>2690</v>
      </c>
      <c r="H56" s="98">
        <v>2844</v>
      </c>
      <c r="I56" s="128">
        <v>2727</v>
      </c>
      <c r="J56" s="128">
        <v>3360</v>
      </c>
      <c r="K56" s="128">
        <v>3375</v>
      </c>
      <c r="L56" s="128">
        <v>4519</v>
      </c>
      <c r="M56" s="128">
        <v>3994</v>
      </c>
      <c r="N56" s="128">
        <v>3468</v>
      </c>
      <c r="O56" s="128">
        <v>3009</v>
      </c>
      <c r="P56" s="128">
        <v>3382</v>
      </c>
      <c r="Q56" s="128">
        <v>3100</v>
      </c>
      <c r="R56" s="128">
        <v>3367</v>
      </c>
      <c r="S56" s="155">
        <f t="shared" si="14"/>
        <v>0.2346901356802347</v>
      </c>
      <c r="T56" s="155">
        <f t="shared" si="15"/>
        <v>-2.9123414071510957E-2</v>
      </c>
      <c r="U56" s="155">
        <f t="shared" si="16"/>
        <v>8.6129032258064522E-2</v>
      </c>
      <c r="V56" s="155">
        <f t="shared" si="17"/>
        <v>9.7453248779301813E-3</v>
      </c>
      <c r="W56" s="44"/>
    </row>
    <row r="57" spans="1:23" x14ac:dyDescent="0.25">
      <c r="A57" s="93" t="s">
        <v>394</v>
      </c>
      <c r="B57" s="98">
        <v>106414</v>
      </c>
      <c r="C57" s="98">
        <v>111306</v>
      </c>
      <c r="D57" s="98">
        <v>120028</v>
      </c>
      <c r="E57" s="98">
        <v>125529</v>
      </c>
      <c r="F57" s="98">
        <v>129042</v>
      </c>
      <c r="G57" s="98">
        <v>130030</v>
      </c>
      <c r="H57" s="98">
        <v>120557</v>
      </c>
      <c r="I57" s="128">
        <v>118207</v>
      </c>
      <c r="J57" s="128">
        <v>121708</v>
      </c>
      <c r="K57" s="128">
        <v>128491</v>
      </c>
      <c r="L57" s="128">
        <v>127319</v>
      </c>
      <c r="M57" s="128">
        <v>126200</v>
      </c>
      <c r="N57" s="128">
        <v>122216</v>
      </c>
      <c r="O57" s="128">
        <v>115060</v>
      </c>
      <c r="P57" s="128">
        <v>113754</v>
      </c>
      <c r="Q57" s="128">
        <v>111490</v>
      </c>
      <c r="R57" s="128">
        <v>127998</v>
      </c>
      <c r="S57" s="155">
        <f t="shared" si="14"/>
        <v>8.2829274070063533E-2</v>
      </c>
      <c r="T57" s="155">
        <f t="shared" si="15"/>
        <v>4.730968122013484E-2</v>
      </c>
      <c r="U57" s="155">
        <f t="shared" si="16"/>
        <v>0.1480670912189434</v>
      </c>
      <c r="V57" s="155">
        <f t="shared" si="17"/>
        <v>0.37047285230926863</v>
      </c>
      <c r="W57" s="44"/>
    </row>
    <row r="58" spans="1:23" s="43" customFormat="1" x14ac:dyDescent="0.25">
      <c r="A58" s="97" t="s">
        <v>0</v>
      </c>
      <c r="B58" s="2">
        <v>243379</v>
      </c>
      <c r="C58" s="2">
        <v>252964</v>
      </c>
      <c r="D58" s="2">
        <v>281647</v>
      </c>
      <c r="E58" s="2">
        <v>315058</v>
      </c>
      <c r="F58" s="2">
        <v>328323</v>
      </c>
      <c r="G58" s="2">
        <v>332828</v>
      </c>
      <c r="H58" s="2">
        <v>343000</v>
      </c>
      <c r="I58" s="2">
        <v>341460</v>
      </c>
      <c r="J58" s="2">
        <v>337759</v>
      </c>
      <c r="K58" s="2">
        <v>337906</v>
      </c>
      <c r="L58" s="2">
        <v>335271</v>
      </c>
      <c r="M58" s="2">
        <v>334891</v>
      </c>
      <c r="N58" s="2">
        <v>330674</v>
      </c>
      <c r="O58" s="2">
        <v>303429</v>
      </c>
      <c r="P58" s="2">
        <v>314537</v>
      </c>
      <c r="Q58" s="2">
        <v>318455</v>
      </c>
      <c r="R58" s="2">
        <v>345499</v>
      </c>
      <c r="S58" s="156">
        <f t="shared" si="14"/>
        <v>1.1828618286182861E-2</v>
      </c>
      <c r="T58" s="156">
        <f t="shared" si="15"/>
        <v>4.4832675081802623E-2</v>
      </c>
      <c r="U58" s="156">
        <f t="shared" si="16"/>
        <v>8.4922516525097733E-2</v>
      </c>
      <c r="V58" s="156">
        <f t="shared" si="17"/>
        <v>1</v>
      </c>
      <c r="W58" s="45"/>
    </row>
    <row r="59" spans="1:23" x14ac:dyDescent="0.25">
      <c r="A59" s="3"/>
      <c r="S59" s="28"/>
      <c r="T59" s="28"/>
      <c r="U59" s="28"/>
      <c r="V59" s="28"/>
      <c r="W59" s="44"/>
    </row>
    <row r="60" spans="1:23" ht="15.75" x14ac:dyDescent="0.25">
      <c r="A60" s="23" t="s">
        <v>246</v>
      </c>
      <c r="B60" s="23"/>
      <c r="C60" s="23"/>
      <c r="D60" s="23"/>
      <c r="E60" s="23"/>
      <c r="F60" s="23"/>
      <c r="G60" s="23"/>
      <c r="H60" s="23"/>
      <c r="I60" s="3"/>
      <c r="J60" s="3"/>
      <c r="K60" s="3"/>
      <c r="L60" s="3"/>
      <c r="M60" s="3"/>
      <c r="N60" s="3"/>
      <c r="O60" s="3"/>
      <c r="P60" s="3"/>
      <c r="Q60" s="3"/>
      <c r="R60" s="3"/>
      <c r="S60" s="28"/>
      <c r="T60" s="28"/>
      <c r="U60" s="28"/>
      <c r="V60" s="28"/>
      <c r="W60" s="44"/>
    </row>
    <row r="61" spans="1:23" ht="30" customHeight="1" x14ac:dyDescent="0.25">
      <c r="A61" s="126" t="s">
        <v>90</v>
      </c>
      <c r="B61" s="111">
        <v>2007</v>
      </c>
      <c r="C61" s="111">
        <v>2008</v>
      </c>
      <c r="D61" s="111">
        <v>2009</v>
      </c>
      <c r="E61" s="111">
        <v>2010</v>
      </c>
      <c r="F61" s="111">
        <v>2011</v>
      </c>
      <c r="G61" s="111">
        <v>2012</v>
      </c>
      <c r="H61" s="111">
        <v>2013</v>
      </c>
      <c r="I61" s="111">
        <v>2014</v>
      </c>
      <c r="J61" s="111">
        <v>2015</v>
      </c>
      <c r="K61" s="111">
        <v>2016</v>
      </c>
      <c r="L61" s="111">
        <v>2017</v>
      </c>
      <c r="M61" s="111">
        <v>2018</v>
      </c>
      <c r="N61" s="111">
        <v>2019</v>
      </c>
      <c r="O61" s="111">
        <v>2020</v>
      </c>
      <c r="P61" s="111">
        <v>2021</v>
      </c>
      <c r="Q61" s="111">
        <v>2022</v>
      </c>
      <c r="R61" s="111">
        <v>2023</v>
      </c>
      <c r="S61" s="112" t="s">
        <v>436</v>
      </c>
      <c r="T61" s="112" t="s">
        <v>437</v>
      </c>
      <c r="U61" s="112" t="s">
        <v>438</v>
      </c>
      <c r="V61" s="112" t="s">
        <v>439</v>
      </c>
      <c r="W61" s="44"/>
    </row>
    <row r="62" spans="1:23" x14ac:dyDescent="0.25">
      <c r="A62" s="93" t="s">
        <v>271</v>
      </c>
      <c r="B62" s="98">
        <f t="shared" ref="B62:P62" si="18">B44+B45</f>
        <v>292929</v>
      </c>
      <c r="C62" s="98">
        <f t="shared" si="18"/>
        <v>312011</v>
      </c>
      <c r="D62" s="98">
        <f t="shared" si="18"/>
        <v>356798</v>
      </c>
      <c r="E62" s="98">
        <f t="shared" si="18"/>
        <v>416036</v>
      </c>
      <c r="F62" s="98">
        <f t="shared" si="18"/>
        <v>467783</v>
      </c>
      <c r="G62" s="98">
        <f t="shared" si="18"/>
        <v>502798</v>
      </c>
      <c r="H62" s="98">
        <f t="shared" si="18"/>
        <v>543561</v>
      </c>
      <c r="I62" s="98">
        <f t="shared" si="18"/>
        <v>572313</v>
      </c>
      <c r="J62" s="98">
        <f t="shared" si="18"/>
        <v>590133</v>
      </c>
      <c r="K62" s="98">
        <f t="shared" si="18"/>
        <v>584967</v>
      </c>
      <c r="L62" s="98">
        <f t="shared" si="18"/>
        <v>572487</v>
      </c>
      <c r="M62" s="98">
        <f t="shared" si="18"/>
        <v>568810</v>
      </c>
      <c r="N62" s="98">
        <f t="shared" si="18"/>
        <v>570179</v>
      </c>
      <c r="O62" s="98">
        <f t="shared" si="18"/>
        <v>536703</v>
      </c>
      <c r="P62" s="98">
        <f t="shared" si="18"/>
        <v>554659</v>
      </c>
      <c r="Q62" s="98">
        <f>Q44+Q45</f>
        <v>564299</v>
      </c>
      <c r="R62" s="98">
        <f>R44+R45</f>
        <v>588278</v>
      </c>
      <c r="S62" s="155">
        <f t="shared" ref="S62:S64" si="19">(R62-I62)/I62</f>
        <v>2.7895574624375124E-2</v>
      </c>
      <c r="T62" s="155">
        <f t="shared" ref="T62:T64" si="20">(R62-N62)/N62</f>
        <v>3.1742663268903272E-2</v>
      </c>
      <c r="U62" s="155">
        <f t="shared" ref="U62:U64" si="21">(R62-Q62)/Q62</f>
        <v>4.2493429901523841E-2</v>
      </c>
      <c r="V62" s="155">
        <f t="shared" ref="V62:V64" si="22">R62/R$9</f>
        <v>0.47084803037615625</v>
      </c>
      <c r="W62" s="44"/>
    </row>
    <row r="63" spans="1:23" x14ac:dyDescent="0.25">
      <c r="A63" s="93" t="s">
        <v>91</v>
      </c>
      <c r="B63" s="98">
        <f t="shared" ref="B63:P63" si="23">B46+B47+B48</f>
        <v>455415</v>
      </c>
      <c r="C63" s="98">
        <f t="shared" si="23"/>
        <v>471338</v>
      </c>
      <c r="D63" s="98">
        <f t="shared" si="23"/>
        <v>492542</v>
      </c>
      <c r="E63" s="98">
        <f t="shared" si="23"/>
        <v>522222</v>
      </c>
      <c r="F63" s="98">
        <f t="shared" si="23"/>
        <v>547294</v>
      </c>
      <c r="G63" s="98">
        <f t="shared" si="23"/>
        <v>562018</v>
      </c>
      <c r="H63" s="98">
        <f t="shared" si="23"/>
        <v>570716</v>
      </c>
      <c r="I63" s="98">
        <f t="shared" si="23"/>
        <v>572068</v>
      </c>
      <c r="J63" s="98">
        <f t="shared" si="23"/>
        <v>575773</v>
      </c>
      <c r="K63" s="98">
        <f t="shared" si="23"/>
        <v>593513</v>
      </c>
      <c r="L63" s="98">
        <f t="shared" si="23"/>
        <v>604805</v>
      </c>
      <c r="M63" s="98">
        <f t="shared" si="23"/>
        <v>619237</v>
      </c>
      <c r="N63" s="98">
        <f t="shared" si="23"/>
        <v>624301</v>
      </c>
      <c r="O63" s="98">
        <f t="shared" si="23"/>
        <v>615138</v>
      </c>
      <c r="P63" s="98">
        <f t="shared" si="23"/>
        <v>649750</v>
      </c>
      <c r="Q63" s="98">
        <f>Q46+Q47+Q48</f>
        <v>647480</v>
      </c>
      <c r="R63" s="98">
        <f>R46+R47+R48</f>
        <v>661123</v>
      </c>
      <c r="S63" s="155">
        <f t="shared" si="19"/>
        <v>0.15567205297272352</v>
      </c>
      <c r="T63" s="155">
        <f t="shared" si="20"/>
        <v>5.8981164534415292E-2</v>
      </c>
      <c r="U63" s="155">
        <f t="shared" si="21"/>
        <v>2.1070921109532341E-2</v>
      </c>
      <c r="V63" s="155">
        <f t="shared" si="22"/>
        <v>0.5291519696238437</v>
      </c>
      <c r="W63" s="44"/>
    </row>
    <row r="64" spans="1:23" s="43" customFormat="1" x14ac:dyDescent="0.25">
      <c r="A64" s="97" t="s">
        <v>0</v>
      </c>
      <c r="B64" s="2">
        <f>SUM(B62:B63)</f>
        <v>748344</v>
      </c>
      <c r="C64" s="2">
        <f t="shared" ref="C64:P64" si="24">SUM(C62:C63)</f>
        <v>783349</v>
      </c>
      <c r="D64" s="2">
        <f t="shared" si="24"/>
        <v>849340</v>
      </c>
      <c r="E64" s="2">
        <f t="shared" si="24"/>
        <v>938258</v>
      </c>
      <c r="F64" s="2">
        <f t="shared" si="24"/>
        <v>1015077</v>
      </c>
      <c r="G64" s="2">
        <f t="shared" si="24"/>
        <v>1064816</v>
      </c>
      <c r="H64" s="2">
        <f t="shared" si="24"/>
        <v>1114277</v>
      </c>
      <c r="I64" s="2">
        <f t="shared" si="24"/>
        <v>1144381</v>
      </c>
      <c r="J64" s="2">
        <f t="shared" si="24"/>
        <v>1165906</v>
      </c>
      <c r="K64" s="2">
        <f t="shared" si="24"/>
        <v>1178480</v>
      </c>
      <c r="L64" s="2">
        <f t="shared" si="24"/>
        <v>1177292</v>
      </c>
      <c r="M64" s="2">
        <f t="shared" si="24"/>
        <v>1188047</v>
      </c>
      <c r="N64" s="2">
        <f t="shared" si="24"/>
        <v>1194480</v>
      </c>
      <c r="O64" s="2">
        <f t="shared" si="24"/>
        <v>1151841</v>
      </c>
      <c r="P64" s="2">
        <f t="shared" si="24"/>
        <v>1204409</v>
      </c>
      <c r="Q64" s="2">
        <f>SUM(Q62:Q63)</f>
        <v>1211779</v>
      </c>
      <c r="R64" s="2">
        <f>SUM(R62:R63)</f>
        <v>1249401</v>
      </c>
      <c r="S64" s="156">
        <f t="shared" si="19"/>
        <v>9.1770135994917776E-2</v>
      </c>
      <c r="T64" s="156">
        <f t="shared" si="20"/>
        <v>4.5979003415712275E-2</v>
      </c>
      <c r="U64" s="156">
        <f t="shared" si="21"/>
        <v>3.1046915320367824E-2</v>
      </c>
      <c r="V64" s="156">
        <f t="shared" si="22"/>
        <v>1</v>
      </c>
      <c r="W64" s="45"/>
    </row>
    <row r="65" spans="1:23" x14ac:dyDescent="0.25">
      <c r="A65" s="41" t="s">
        <v>316</v>
      </c>
      <c r="B65" s="41"/>
      <c r="C65" s="41"/>
      <c r="D65" s="41"/>
      <c r="E65" s="41"/>
      <c r="F65" s="41"/>
      <c r="G65" s="41"/>
      <c r="H65" s="41"/>
      <c r="I65" s="3"/>
      <c r="J65" s="3"/>
      <c r="K65" s="3"/>
      <c r="L65" s="3"/>
      <c r="M65" s="3"/>
      <c r="N65" s="3"/>
      <c r="O65" s="3"/>
      <c r="P65" s="3"/>
      <c r="Q65" s="3"/>
      <c r="R65" s="3"/>
      <c r="S65" s="28"/>
      <c r="T65" s="28"/>
      <c r="U65" s="28"/>
      <c r="V65" s="28"/>
      <c r="W65" s="44"/>
    </row>
    <row r="66" spans="1:23" x14ac:dyDescent="0.25">
      <c r="A66" s="41" t="s">
        <v>317</v>
      </c>
      <c r="B66" s="41"/>
      <c r="C66" s="41"/>
      <c r="D66" s="41"/>
      <c r="E66" s="41"/>
      <c r="F66" s="41"/>
      <c r="G66" s="41"/>
      <c r="H66" s="41"/>
      <c r="I66" s="3"/>
      <c r="J66" s="3"/>
      <c r="K66" s="3"/>
      <c r="L66" s="3"/>
      <c r="M66" s="3"/>
      <c r="N66" s="3"/>
      <c r="O66" s="3"/>
      <c r="P66" s="3"/>
      <c r="Q66" s="3"/>
      <c r="R66" s="3"/>
      <c r="S66" s="28"/>
      <c r="T66" s="28"/>
      <c r="U66" s="28"/>
      <c r="V66" s="28"/>
      <c r="W66" s="44"/>
    </row>
    <row r="67" spans="1:23" x14ac:dyDescent="0.25">
      <c r="A67" s="3"/>
      <c r="B67" s="3"/>
      <c r="C67" s="3"/>
      <c r="D67" s="3"/>
      <c r="E67" s="3"/>
      <c r="F67" s="3"/>
      <c r="G67" s="3"/>
      <c r="H67" s="3"/>
      <c r="I67" s="3"/>
      <c r="J67" s="3"/>
      <c r="K67" s="3"/>
      <c r="L67" s="3"/>
      <c r="M67" s="3"/>
      <c r="N67" s="3"/>
      <c r="O67" s="3"/>
      <c r="P67" s="3"/>
      <c r="Q67" s="3"/>
      <c r="R67" s="3"/>
      <c r="S67" s="28"/>
      <c r="T67" s="28"/>
      <c r="U67" s="28"/>
      <c r="V67" s="28"/>
      <c r="W67" s="44"/>
    </row>
    <row r="68" spans="1:23" ht="18" x14ac:dyDescent="0.25">
      <c r="A68" s="23" t="s">
        <v>247</v>
      </c>
      <c r="B68" s="23"/>
      <c r="C68" s="23"/>
      <c r="D68" s="23"/>
      <c r="E68" s="23"/>
      <c r="F68" s="23"/>
      <c r="G68" s="23"/>
      <c r="H68" s="23"/>
      <c r="I68" s="3"/>
      <c r="J68" s="3"/>
      <c r="K68" s="3"/>
      <c r="L68" s="3"/>
      <c r="M68" s="3"/>
      <c r="N68" s="3"/>
      <c r="O68" s="3"/>
      <c r="P68" s="3"/>
      <c r="Q68" s="3"/>
      <c r="R68" s="3"/>
      <c r="S68" s="28"/>
      <c r="T68" s="28"/>
      <c r="U68" s="28"/>
      <c r="V68" s="28"/>
      <c r="W68" s="44"/>
    </row>
    <row r="69" spans="1:23" ht="30" customHeight="1" x14ac:dyDescent="0.25">
      <c r="A69" s="126" t="s">
        <v>90</v>
      </c>
      <c r="B69" s="111">
        <v>2007</v>
      </c>
      <c r="C69" s="111">
        <v>2008</v>
      </c>
      <c r="D69" s="111">
        <v>2009</v>
      </c>
      <c r="E69" s="111">
        <v>2010</v>
      </c>
      <c r="F69" s="111">
        <v>2011</v>
      </c>
      <c r="G69" s="111">
        <v>2012</v>
      </c>
      <c r="H69" s="111">
        <v>2013</v>
      </c>
      <c r="I69" s="111">
        <v>2014</v>
      </c>
      <c r="J69" s="111">
        <v>2015</v>
      </c>
      <c r="K69" s="111">
        <v>2016</v>
      </c>
      <c r="L69" s="111">
        <v>2017</v>
      </c>
      <c r="M69" s="111">
        <v>2018</v>
      </c>
      <c r="N69" s="111">
        <v>2019</v>
      </c>
      <c r="O69" s="111">
        <v>2020</v>
      </c>
      <c r="P69" s="111">
        <v>2021</v>
      </c>
      <c r="Q69" s="111">
        <v>2022</v>
      </c>
      <c r="R69" s="111">
        <v>2023</v>
      </c>
      <c r="S69" s="112" t="s">
        <v>436</v>
      </c>
      <c r="T69" s="112" t="s">
        <v>437</v>
      </c>
      <c r="U69" s="112" t="s">
        <v>438</v>
      </c>
      <c r="V69" s="112" t="s">
        <v>439</v>
      </c>
      <c r="W69" s="44"/>
    </row>
    <row r="70" spans="1:23" x14ac:dyDescent="0.25">
      <c r="A70" s="93" t="s">
        <v>271</v>
      </c>
      <c r="B70" s="98">
        <f>B53+B54</f>
        <v>129950</v>
      </c>
      <c r="C70" s="98">
        <f t="shared" ref="C70:R70" si="25">C53+C54</f>
        <v>134300</v>
      </c>
      <c r="D70" s="98">
        <f t="shared" si="25"/>
        <v>154895</v>
      </c>
      <c r="E70" s="98">
        <f t="shared" si="25"/>
        <v>181898</v>
      </c>
      <c r="F70" s="98">
        <f t="shared" si="25"/>
        <v>192382</v>
      </c>
      <c r="G70" s="98">
        <f t="shared" si="25"/>
        <v>195920</v>
      </c>
      <c r="H70" s="98">
        <f t="shared" si="25"/>
        <v>214513</v>
      </c>
      <c r="I70" s="98">
        <f t="shared" si="25"/>
        <v>215219</v>
      </c>
      <c r="J70" s="98">
        <f t="shared" si="25"/>
        <v>207427</v>
      </c>
      <c r="K70" s="98">
        <f t="shared" si="25"/>
        <v>200618</v>
      </c>
      <c r="L70" s="98">
        <f t="shared" si="25"/>
        <v>197281</v>
      </c>
      <c r="M70" s="98">
        <f t="shared" si="25"/>
        <v>197377</v>
      </c>
      <c r="N70" s="98">
        <f t="shared" si="25"/>
        <v>197047</v>
      </c>
      <c r="O70" s="98">
        <f t="shared" si="25"/>
        <v>177499</v>
      </c>
      <c r="P70" s="98">
        <f t="shared" si="25"/>
        <v>190075</v>
      </c>
      <c r="Q70" s="98">
        <f t="shared" si="25"/>
        <v>196611</v>
      </c>
      <c r="R70" s="98">
        <f t="shared" si="25"/>
        <v>206152</v>
      </c>
      <c r="S70" s="155">
        <f t="shared" ref="S70:S72" si="26">(R70-I70)/I70</f>
        <v>-4.2129180044512798E-2</v>
      </c>
      <c r="T70" s="155">
        <f t="shared" ref="T70:T72" si="27">(R70-N70)/N70</f>
        <v>4.6207250046943114E-2</v>
      </c>
      <c r="U70" s="155">
        <f t="shared" ref="U70:U72" si="28">(R70-Q70)/Q70</f>
        <v>4.8527295014012442E-2</v>
      </c>
      <c r="V70" s="155">
        <f t="shared" ref="V70:V72" si="29">R70/R$16</f>
        <v>0.59667900630682003</v>
      </c>
      <c r="W70" s="44"/>
    </row>
    <row r="71" spans="1:23" x14ac:dyDescent="0.25">
      <c r="A71" s="93" t="s">
        <v>91</v>
      </c>
      <c r="B71" s="98">
        <f>B55+B56+B57</f>
        <v>113429</v>
      </c>
      <c r="C71" s="98">
        <f t="shared" ref="C71:R71" si="30">C55+C56+C57</f>
        <v>118664</v>
      </c>
      <c r="D71" s="98">
        <f t="shared" si="30"/>
        <v>126752</v>
      </c>
      <c r="E71" s="98">
        <f t="shared" si="30"/>
        <v>133160</v>
      </c>
      <c r="F71" s="98">
        <f t="shared" si="30"/>
        <v>135941</v>
      </c>
      <c r="G71" s="98">
        <f t="shared" si="30"/>
        <v>136908</v>
      </c>
      <c r="H71" s="98">
        <f t="shared" si="30"/>
        <v>128487</v>
      </c>
      <c r="I71" s="98">
        <f t="shared" si="30"/>
        <v>126241</v>
      </c>
      <c r="J71" s="98">
        <f t="shared" si="30"/>
        <v>130332</v>
      </c>
      <c r="K71" s="98">
        <f t="shared" si="30"/>
        <v>137288</v>
      </c>
      <c r="L71" s="98">
        <f t="shared" si="30"/>
        <v>137990</v>
      </c>
      <c r="M71" s="98">
        <f t="shared" si="30"/>
        <v>137514</v>
      </c>
      <c r="N71" s="98">
        <f t="shared" si="30"/>
        <v>133627</v>
      </c>
      <c r="O71" s="98">
        <f t="shared" si="30"/>
        <v>125930</v>
      </c>
      <c r="P71" s="98">
        <f t="shared" si="30"/>
        <v>124462</v>
      </c>
      <c r="Q71" s="98">
        <f t="shared" si="30"/>
        <v>121844</v>
      </c>
      <c r="R71" s="98">
        <f t="shared" si="30"/>
        <v>139347</v>
      </c>
      <c r="S71" s="155">
        <f t="shared" si="26"/>
        <v>0.10381730182745701</v>
      </c>
      <c r="T71" s="155">
        <f t="shared" si="27"/>
        <v>4.2805720400817197E-2</v>
      </c>
      <c r="U71" s="155">
        <f t="shared" si="28"/>
        <v>0.1436508978694068</v>
      </c>
      <c r="V71" s="155">
        <f t="shared" si="29"/>
        <v>0.40332099369318003</v>
      </c>
      <c r="W71" s="44"/>
    </row>
    <row r="72" spans="1:23" x14ac:dyDescent="0.25">
      <c r="A72" s="97" t="s">
        <v>0</v>
      </c>
      <c r="B72" s="2">
        <f>B70+B71</f>
        <v>243379</v>
      </c>
      <c r="C72" s="2">
        <f t="shared" ref="C72:R72" si="31">C70+C71</f>
        <v>252964</v>
      </c>
      <c r="D72" s="2">
        <f t="shared" si="31"/>
        <v>281647</v>
      </c>
      <c r="E72" s="2">
        <f t="shared" si="31"/>
        <v>315058</v>
      </c>
      <c r="F72" s="2">
        <f t="shared" si="31"/>
        <v>328323</v>
      </c>
      <c r="G72" s="2">
        <f t="shared" si="31"/>
        <v>332828</v>
      </c>
      <c r="H72" s="2">
        <f t="shared" si="31"/>
        <v>343000</v>
      </c>
      <c r="I72" s="2">
        <f t="shared" si="31"/>
        <v>341460</v>
      </c>
      <c r="J72" s="2">
        <f t="shared" si="31"/>
        <v>337759</v>
      </c>
      <c r="K72" s="2">
        <f t="shared" si="31"/>
        <v>337906</v>
      </c>
      <c r="L72" s="2">
        <f t="shared" si="31"/>
        <v>335271</v>
      </c>
      <c r="M72" s="2">
        <f t="shared" si="31"/>
        <v>334891</v>
      </c>
      <c r="N72" s="2">
        <f t="shared" si="31"/>
        <v>330674</v>
      </c>
      <c r="O72" s="2">
        <f t="shared" si="31"/>
        <v>303429</v>
      </c>
      <c r="P72" s="2">
        <f t="shared" si="31"/>
        <v>314537</v>
      </c>
      <c r="Q72" s="2">
        <f t="shared" si="31"/>
        <v>318455</v>
      </c>
      <c r="R72" s="2">
        <f t="shared" si="31"/>
        <v>345499</v>
      </c>
      <c r="S72" s="156">
        <f t="shared" si="26"/>
        <v>1.1828618286182861E-2</v>
      </c>
      <c r="T72" s="156">
        <f t="shared" si="27"/>
        <v>4.4832675081802623E-2</v>
      </c>
      <c r="U72" s="156">
        <f t="shared" si="28"/>
        <v>8.4922516525097733E-2</v>
      </c>
      <c r="V72" s="156">
        <f t="shared" si="29"/>
        <v>1</v>
      </c>
      <c r="W72" s="44"/>
    </row>
    <row r="73" spans="1:23" x14ac:dyDescent="0.25">
      <c r="A73" s="41" t="s">
        <v>316</v>
      </c>
      <c r="B73" s="28"/>
      <c r="C73" s="28"/>
      <c r="D73" s="28"/>
      <c r="E73" s="28"/>
      <c r="F73" s="28"/>
      <c r="G73" s="28"/>
      <c r="H73" s="28"/>
      <c r="I73" s="28"/>
      <c r="J73" s="28"/>
      <c r="K73" s="28"/>
      <c r="L73" s="28"/>
      <c r="M73" s="28"/>
      <c r="N73" s="28"/>
      <c r="O73" s="28"/>
      <c r="P73" s="28"/>
      <c r="Q73" s="28"/>
      <c r="R73" s="28"/>
      <c r="S73" s="28"/>
      <c r="T73" s="28"/>
      <c r="U73" s="28"/>
      <c r="V73" s="28"/>
      <c r="W73" s="44"/>
    </row>
    <row r="74" spans="1:23" x14ac:dyDescent="0.25">
      <c r="A74" s="41" t="s">
        <v>317</v>
      </c>
      <c r="B74" s="41"/>
      <c r="C74" s="41"/>
      <c r="D74" s="41"/>
      <c r="E74" s="41"/>
      <c r="F74" s="41"/>
      <c r="G74" s="41"/>
      <c r="H74" s="41"/>
      <c r="I74" s="3"/>
      <c r="J74" s="3"/>
      <c r="K74" s="3"/>
      <c r="L74" s="3"/>
      <c r="M74" s="3"/>
      <c r="N74" s="3"/>
      <c r="O74" s="3"/>
      <c r="P74" s="3"/>
      <c r="Q74" s="3"/>
      <c r="R74" s="3"/>
      <c r="S74" s="28"/>
      <c r="T74" s="28"/>
      <c r="U74" s="28"/>
      <c r="V74" s="28"/>
      <c r="W74" s="44"/>
    </row>
    <row r="75" spans="1:23" x14ac:dyDescent="0.25">
      <c r="A75" s="3"/>
      <c r="S75" s="28"/>
      <c r="T75" s="28"/>
      <c r="U75" s="28"/>
      <c r="V75" s="28"/>
      <c r="W75" s="44"/>
    </row>
    <row r="76" spans="1:23" ht="15.75" x14ac:dyDescent="0.25">
      <c r="A76" s="23" t="s">
        <v>75</v>
      </c>
      <c r="B76" s="23"/>
      <c r="C76" s="23"/>
      <c r="D76" s="23"/>
      <c r="E76" s="23"/>
      <c r="F76" s="23"/>
      <c r="G76" s="23"/>
      <c r="H76" s="23"/>
      <c r="I76" s="3"/>
      <c r="J76" s="3"/>
      <c r="K76" s="3"/>
      <c r="L76" s="3"/>
      <c r="M76" s="3"/>
      <c r="N76" s="3"/>
      <c r="O76" s="3"/>
      <c r="P76" s="3"/>
      <c r="Q76" s="3"/>
      <c r="R76" s="3"/>
      <c r="S76" s="28"/>
      <c r="T76" s="28"/>
      <c r="U76" s="28"/>
      <c r="V76" s="28"/>
      <c r="W76" s="44"/>
    </row>
    <row r="77" spans="1:23" ht="30" customHeight="1" x14ac:dyDescent="0.25">
      <c r="A77" s="126" t="s">
        <v>106</v>
      </c>
      <c r="B77" s="111">
        <v>2007</v>
      </c>
      <c r="C77" s="111">
        <v>2008</v>
      </c>
      <c r="D77" s="111">
        <v>2009</v>
      </c>
      <c r="E77" s="111">
        <v>2010</v>
      </c>
      <c r="F77" s="111">
        <v>2011</v>
      </c>
      <c r="G77" s="111">
        <v>2012</v>
      </c>
      <c r="H77" s="111">
        <v>2013</v>
      </c>
      <c r="I77" s="111">
        <v>2014</v>
      </c>
      <c r="J77" s="111">
        <v>2015</v>
      </c>
      <c r="K77" s="111">
        <v>2016</v>
      </c>
      <c r="L77" s="111">
        <v>2017</v>
      </c>
      <c r="M77" s="111">
        <v>2018</v>
      </c>
      <c r="N77" s="111">
        <v>2019</v>
      </c>
      <c r="O77" s="111">
        <v>2020</v>
      </c>
      <c r="P77" s="111">
        <v>2021</v>
      </c>
      <c r="Q77" s="111">
        <v>2022</v>
      </c>
      <c r="R77" s="111">
        <v>2023</v>
      </c>
      <c r="S77" s="112" t="s">
        <v>436</v>
      </c>
      <c r="T77" s="112" t="s">
        <v>437</v>
      </c>
      <c r="U77" s="112" t="s">
        <v>438</v>
      </c>
      <c r="V77" s="112" t="s">
        <v>439</v>
      </c>
      <c r="W77" s="44"/>
    </row>
    <row r="78" spans="1:23" s="43" customFormat="1" x14ac:dyDescent="0.25">
      <c r="A78" s="97" t="s">
        <v>2</v>
      </c>
      <c r="B78" s="2">
        <v>86838</v>
      </c>
      <c r="C78" s="2">
        <v>95891</v>
      </c>
      <c r="D78" s="2">
        <v>110007</v>
      </c>
      <c r="E78" s="2">
        <v>128566</v>
      </c>
      <c r="F78" s="2">
        <v>138574</v>
      </c>
      <c r="G78" s="2">
        <v>140031</v>
      </c>
      <c r="H78" s="2">
        <v>144365</v>
      </c>
      <c r="I78" s="2">
        <v>148010</v>
      </c>
      <c r="J78" s="2">
        <v>146540</v>
      </c>
      <c r="K78" s="2">
        <v>141711</v>
      </c>
      <c r="L78" s="2">
        <v>136777</v>
      </c>
      <c r="M78" s="2">
        <v>136730</v>
      </c>
      <c r="N78" s="2">
        <v>137940</v>
      </c>
      <c r="O78" s="2">
        <v>130345</v>
      </c>
      <c r="P78" s="2">
        <v>134496</v>
      </c>
      <c r="Q78" s="2">
        <v>131733</v>
      </c>
      <c r="R78" s="2">
        <v>136725</v>
      </c>
      <c r="S78" s="156">
        <f t="shared" ref="S78:S89" si="32">(R78-I78)/I78</f>
        <v>-7.6244848321059391E-2</v>
      </c>
      <c r="T78" s="156">
        <f t="shared" ref="T78:T89" si="33">(R78-N78)/N78</f>
        <v>-8.8081774684645505E-3</v>
      </c>
      <c r="U78" s="156">
        <f t="shared" ref="U78:U89" si="34">(R78-Q78)/Q78</f>
        <v>3.78948327298399E-2</v>
      </c>
      <c r="V78" s="156">
        <f t="shared" ref="V78:V89" si="35">R78/R$9</f>
        <v>0.10943244002526011</v>
      </c>
      <c r="W78" s="45"/>
    </row>
    <row r="79" spans="1:23" x14ac:dyDescent="0.25">
      <c r="A79" s="150" t="s">
        <v>86</v>
      </c>
      <c r="B79" s="98">
        <v>86838</v>
      </c>
      <c r="C79" s="98">
        <v>95891</v>
      </c>
      <c r="D79" s="98">
        <v>110007</v>
      </c>
      <c r="E79" s="98">
        <v>128566</v>
      </c>
      <c r="F79" s="98">
        <v>138574</v>
      </c>
      <c r="G79" s="98">
        <v>140031</v>
      </c>
      <c r="H79" s="98">
        <v>144365</v>
      </c>
      <c r="I79" s="98">
        <v>148010</v>
      </c>
      <c r="J79" s="98">
        <v>146540</v>
      </c>
      <c r="K79" s="98">
        <v>141711</v>
      </c>
      <c r="L79" s="98">
        <v>136777</v>
      </c>
      <c r="M79" s="98">
        <v>136730</v>
      </c>
      <c r="N79" s="98">
        <v>137940</v>
      </c>
      <c r="O79" s="98">
        <v>130345</v>
      </c>
      <c r="P79" s="98">
        <v>134496</v>
      </c>
      <c r="Q79" s="98">
        <v>131733</v>
      </c>
      <c r="R79" s="98">
        <v>136725</v>
      </c>
      <c r="S79" s="155">
        <f t="shared" si="32"/>
        <v>-7.6244848321059391E-2</v>
      </c>
      <c r="T79" s="155">
        <f t="shared" si="33"/>
        <v>-8.8081774684645505E-3</v>
      </c>
      <c r="U79" s="155">
        <f t="shared" si="34"/>
        <v>3.78948327298399E-2</v>
      </c>
      <c r="V79" s="155">
        <f t="shared" si="35"/>
        <v>0.10943244002526011</v>
      </c>
      <c r="W79" s="44"/>
    </row>
    <row r="80" spans="1:23" s="43" customFormat="1" x14ac:dyDescent="0.25">
      <c r="A80" s="97" t="s">
        <v>3</v>
      </c>
      <c r="B80" s="2">
        <v>156124</v>
      </c>
      <c r="C80" s="2">
        <v>162848</v>
      </c>
      <c r="D80" s="2">
        <v>189597</v>
      </c>
      <c r="E80" s="2">
        <v>224301</v>
      </c>
      <c r="F80" s="2">
        <v>260692</v>
      </c>
      <c r="G80" s="2">
        <v>293519</v>
      </c>
      <c r="H80" s="2">
        <v>324579</v>
      </c>
      <c r="I80" s="2">
        <v>351004</v>
      </c>
      <c r="J80" s="2">
        <v>373171</v>
      </c>
      <c r="K80" s="2">
        <v>380988</v>
      </c>
      <c r="L80" s="2">
        <v>374709</v>
      </c>
      <c r="M80" s="2">
        <v>373104</v>
      </c>
      <c r="N80" s="2">
        <v>379456</v>
      </c>
      <c r="O80" s="2">
        <v>361387</v>
      </c>
      <c r="P80" s="2">
        <v>378538</v>
      </c>
      <c r="Q80" s="2">
        <v>396829</v>
      </c>
      <c r="R80" s="2">
        <v>419014</v>
      </c>
      <c r="S80" s="156">
        <f t="shared" si="32"/>
        <v>0.19375847568688676</v>
      </c>
      <c r="T80" s="156">
        <f t="shared" si="33"/>
        <v>0.10424924101872154</v>
      </c>
      <c r="U80" s="156">
        <f t="shared" si="34"/>
        <v>5.5905692376313224E-2</v>
      </c>
      <c r="V80" s="156">
        <f t="shared" si="35"/>
        <v>0.33537191021937712</v>
      </c>
      <c r="W80" s="45"/>
    </row>
    <row r="81" spans="1:23" x14ac:dyDescent="0.25">
      <c r="A81" s="150" t="s">
        <v>86</v>
      </c>
      <c r="B81" s="98">
        <v>56779</v>
      </c>
      <c r="C81" s="98">
        <v>57745</v>
      </c>
      <c r="D81" s="98">
        <v>71788</v>
      </c>
      <c r="E81" s="98">
        <v>90635</v>
      </c>
      <c r="F81" s="98">
        <v>112735</v>
      </c>
      <c r="G81" s="98">
        <v>135185</v>
      </c>
      <c r="H81" s="98">
        <v>150837</v>
      </c>
      <c r="I81" s="98">
        <v>169741</v>
      </c>
      <c r="J81" s="98">
        <v>186153</v>
      </c>
      <c r="K81" s="98">
        <v>191561</v>
      </c>
      <c r="L81" s="98">
        <v>186689</v>
      </c>
      <c r="M81" s="98">
        <v>183145</v>
      </c>
      <c r="N81" s="98">
        <v>179754</v>
      </c>
      <c r="O81" s="98">
        <v>160942</v>
      </c>
      <c r="P81" s="98">
        <v>160236</v>
      </c>
      <c r="Q81" s="98">
        <v>165198</v>
      </c>
      <c r="R81" s="98">
        <v>168591</v>
      </c>
      <c r="S81" s="155">
        <f t="shared" si="32"/>
        <v>-6.7750278365274154E-3</v>
      </c>
      <c r="T81" s="155">
        <f t="shared" si="33"/>
        <v>-6.2101538769651861E-2</v>
      </c>
      <c r="U81" s="155">
        <f t="shared" si="34"/>
        <v>2.053898957614499E-2</v>
      </c>
      <c r="V81" s="155">
        <f t="shared" si="35"/>
        <v>0.13493746203180565</v>
      </c>
      <c r="W81" s="44"/>
    </row>
    <row r="82" spans="1:23" x14ac:dyDescent="0.25">
      <c r="A82" s="177" t="s">
        <v>357</v>
      </c>
      <c r="B82" s="129">
        <v>99345</v>
      </c>
      <c r="C82" s="129">
        <v>105103</v>
      </c>
      <c r="D82" s="129">
        <v>117809</v>
      </c>
      <c r="E82" s="129">
        <v>133666</v>
      </c>
      <c r="F82" s="129">
        <v>147957</v>
      </c>
      <c r="G82" s="129">
        <v>158334</v>
      </c>
      <c r="H82" s="129">
        <v>173742</v>
      </c>
      <c r="I82" s="129">
        <v>181263</v>
      </c>
      <c r="J82" s="129">
        <v>187018</v>
      </c>
      <c r="K82" s="129">
        <v>189427</v>
      </c>
      <c r="L82" s="129">
        <v>188020</v>
      </c>
      <c r="M82" s="129">
        <v>189959</v>
      </c>
      <c r="N82" s="129">
        <v>199702</v>
      </c>
      <c r="O82" s="129">
        <v>200445</v>
      </c>
      <c r="P82" s="129">
        <v>218302</v>
      </c>
      <c r="Q82" s="129">
        <v>231631</v>
      </c>
      <c r="R82" s="129">
        <v>250423</v>
      </c>
      <c r="S82" s="155">
        <f t="shared" si="32"/>
        <v>0.38154504780346787</v>
      </c>
      <c r="T82" s="155">
        <f t="shared" si="33"/>
        <v>0.25398343531862477</v>
      </c>
      <c r="U82" s="155">
        <f t="shared" si="34"/>
        <v>8.1129037132335477E-2</v>
      </c>
      <c r="V82" s="155">
        <f t="shared" si="35"/>
        <v>0.20043444818757147</v>
      </c>
      <c r="W82" s="44"/>
    </row>
    <row r="83" spans="1:23" s="43" customFormat="1" x14ac:dyDescent="0.25">
      <c r="A83" s="97" t="s">
        <v>4</v>
      </c>
      <c r="B83" s="2">
        <v>505382</v>
      </c>
      <c r="C83" s="2">
        <v>524610</v>
      </c>
      <c r="D83" s="2">
        <v>549736</v>
      </c>
      <c r="E83" s="2">
        <v>585391</v>
      </c>
      <c r="F83" s="2">
        <v>615811</v>
      </c>
      <c r="G83" s="2">
        <v>631266</v>
      </c>
      <c r="H83" s="2">
        <v>645333</v>
      </c>
      <c r="I83" s="2">
        <v>645367</v>
      </c>
      <c r="J83" s="2">
        <v>646195</v>
      </c>
      <c r="K83" s="2">
        <v>655781</v>
      </c>
      <c r="L83" s="2">
        <v>665806</v>
      </c>
      <c r="M83" s="2">
        <v>678213</v>
      </c>
      <c r="N83" s="2">
        <v>677084</v>
      </c>
      <c r="O83" s="2">
        <v>660109</v>
      </c>
      <c r="P83" s="2">
        <v>691375</v>
      </c>
      <c r="Q83" s="2">
        <v>683217</v>
      </c>
      <c r="R83" s="2">
        <v>693662</v>
      </c>
      <c r="S83" s="156">
        <f t="shared" si="32"/>
        <v>7.4833389373798159E-2</v>
      </c>
      <c r="T83" s="156">
        <f t="shared" si="33"/>
        <v>2.4484406661507287E-2</v>
      </c>
      <c r="U83" s="156">
        <f t="shared" si="34"/>
        <v>1.5287968537082655E-2</v>
      </c>
      <c r="V83" s="156">
        <f t="shared" si="35"/>
        <v>0.55519564975536273</v>
      </c>
      <c r="W83" s="45"/>
    </row>
    <row r="84" spans="1:23" x14ac:dyDescent="0.25">
      <c r="A84" s="150" t="s">
        <v>86</v>
      </c>
      <c r="B84" s="98">
        <v>22191</v>
      </c>
      <c r="C84" s="98">
        <v>22280</v>
      </c>
      <c r="D84" s="98">
        <v>24424</v>
      </c>
      <c r="E84" s="98">
        <v>25895</v>
      </c>
      <c r="F84" s="98">
        <v>28022</v>
      </c>
      <c r="G84" s="98">
        <v>29203</v>
      </c>
      <c r="H84" s="98">
        <v>32271</v>
      </c>
      <c r="I84" s="98">
        <v>31114</v>
      </c>
      <c r="J84" s="98">
        <v>29183</v>
      </c>
      <c r="K84" s="129">
        <v>28442</v>
      </c>
      <c r="L84" s="129">
        <v>29803</v>
      </c>
      <c r="M84" s="129">
        <v>29422</v>
      </c>
      <c r="N84" s="129">
        <v>26537</v>
      </c>
      <c r="O84" s="129">
        <v>24461</v>
      </c>
      <c r="P84" s="129">
        <v>22987</v>
      </c>
      <c r="Q84" s="129">
        <v>21377</v>
      </c>
      <c r="R84" s="129">
        <v>20759</v>
      </c>
      <c r="S84" s="155">
        <f t="shared" si="32"/>
        <v>-0.33280838207880697</v>
      </c>
      <c r="T84" s="155">
        <f t="shared" si="33"/>
        <v>-0.21773373026340581</v>
      </c>
      <c r="U84" s="155">
        <f t="shared" si="34"/>
        <v>-2.8909575712214062E-2</v>
      </c>
      <c r="V84" s="155">
        <f t="shared" si="35"/>
        <v>1.661516198562351E-2</v>
      </c>
      <c r="W84" s="44"/>
    </row>
    <row r="85" spans="1:23" x14ac:dyDescent="0.25">
      <c r="A85" s="150" t="s">
        <v>357</v>
      </c>
      <c r="B85" s="98">
        <v>27776</v>
      </c>
      <c r="C85" s="98">
        <v>30992</v>
      </c>
      <c r="D85" s="98">
        <v>32770</v>
      </c>
      <c r="E85" s="98">
        <v>37274</v>
      </c>
      <c r="F85" s="98">
        <v>40495</v>
      </c>
      <c r="G85" s="98">
        <v>40045</v>
      </c>
      <c r="H85" s="98">
        <v>42346</v>
      </c>
      <c r="I85" s="98">
        <v>42185</v>
      </c>
      <c r="J85" s="98">
        <v>41239</v>
      </c>
      <c r="K85" s="129">
        <v>33826</v>
      </c>
      <c r="L85" s="129">
        <v>31198</v>
      </c>
      <c r="M85" s="129">
        <v>29554</v>
      </c>
      <c r="N85" s="129">
        <v>26246</v>
      </c>
      <c r="O85" s="129">
        <v>20510</v>
      </c>
      <c r="P85" s="129">
        <v>18638</v>
      </c>
      <c r="Q85" s="129">
        <v>14360</v>
      </c>
      <c r="R85" s="129">
        <v>11780</v>
      </c>
      <c r="S85" s="155">
        <f t="shared" si="32"/>
        <v>-0.72075382244873776</v>
      </c>
      <c r="T85" s="155">
        <f t="shared" si="33"/>
        <v>-0.55116970204983617</v>
      </c>
      <c r="U85" s="155">
        <f t="shared" si="34"/>
        <v>-0.1796657381615599</v>
      </c>
      <c r="V85" s="155">
        <f t="shared" si="35"/>
        <v>9.428518145895513E-3</v>
      </c>
      <c r="W85" s="44"/>
    </row>
    <row r="86" spans="1:23" x14ac:dyDescent="0.25">
      <c r="A86" s="150" t="s">
        <v>312</v>
      </c>
      <c r="B86" s="98">
        <v>8330</v>
      </c>
      <c r="C86" s="98">
        <v>9437</v>
      </c>
      <c r="D86" s="98">
        <v>7079</v>
      </c>
      <c r="E86" s="98">
        <v>7659</v>
      </c>
      <c r="F86" s="98">
        <v>7407</v>
      </c>
      <c r="G86" s="98">
        <v>6870</v>
      </c>
      <c r="H86" s="98">
        <v>8834</v>
      </c>
      <c r="I86" s="98">
        <v>8741</v>
      </c>
      <c r="J86" s="98">
        <v>8322</v>
      </c>
      <c r="K86" s="129">
        <v>8907</v>
      </c>
      <c r="L86" s="129">
        <v>11687</v>
      </c>
      <c r="M86" s="129">
        <v>13440</v>
      </c>
      <c r="N86" s="129">
        <v>15161</v>
      </c>
      <c r="O86" s="129">
        <v>15175</v>
      </c>
      <c r="P86" s="129">
        <v>14441</v>
      </c>
      <c r="Q86" s="129">
        <v>14645</v>
      </c>
      <c r="R86" s="129">
        <v>15668</v>
      </c>
      <c r="S86" s="155">
        <f t="shared" si="32"/>
        <v>0.79247225717881253</v>
      </c>
      <c r="T86" s="155">
        <f t="shared" si="33"/>
        <v>3.3441065892751136E-2</v>
      </c>
      <c r="U86" s="155">
        <f t="shared" si="34"/>
        <v>6.9853192215773297E-2</v>
      </c>
      <c r="V86" s="155">
        <f t="shared" si="35"/>
        <v>1.254040936416731E-2</v>
      </c>
      <c r="W86" s="44"/>
    </row>
    <row r="87" spans="1:23" x14ac:dyDescent="0.25">
      <c r="A87" s="150" t="s">
        <v>87</v>
      </c>
      <c r="B87" s="98">
        <v>9421</v>
      </c>
      <c r="C87" s="98">
        <v>9849</v>
      </c>
      <c r="D87" s="98">
        <v>8126</v>
      </c>
      <c r="E87" s="98">
        <v>8849</v>
      </c>
      <c r="F87" s="98">
        <v>8826</v>
      </c>
      <c r="G87" s="98">
        <v>8681</v>
      </c>
      <c r="H87" s="98">
        <v>8765</v>
      </c>
      <c r="I87" s="98">
        <v>8437</v>
      </c>
      <c r="J87" s="98">
        <v>9291</v>
      </c>
      <c r="K87" s="129">
        <v>9780</v>
      </c>
      <c r="L87" s="129">
        <v>11755</v>
      </c>
      <c r="M87" s="129">
        <v>10145</v>
      </c>
      <c r="N87" s="129">
        <v>10449</v>
      </c>
      <c r="O87" s="129">
        <v>10305</v>
      </c>
      <c r="P87" s="129">
        <v>12288</v>
      </c>
      <c r="Q87" s="129">
        <v>12238</v>
      </c>
      <c r="R87" s="129">
        <v>12499</v>
      </c>
      <c r="S87" s="155">
        <f t="shared" si="32"/>
        <v>0.48145075263719334</v>
      </c>
      <c r="T87" s="155">
        <f t="shared" si="33"/>
        <v>0.19619102306440808</v>
      </c>
      <c r="U87" s="155">
        <f t="shared" si="34"/>
        <v>2.132701421800948E-2</v>
      </c>
      <c r="V87" s="155">
        <f t="shared" si="35"/>
        <v>1.0003993913883532E-2</v>
      </c>
      <c r="W87" s="44"/>
    </row>
    <row r="88" spans="1:23" x14ac:dyDescent="0.25">
      <c r="A88" s="150" t="s">
        <v>358</v>
      </c>
      <c r="B88" s="98">
        <v>437664</v>
      </c>
      <c r="C88" s="98">
        <v>452052</v>
      </c>
      <c r="D88" s="98">
        <v>477337</v>
      </c>
      <c r="E88" s="98">
        <v>505714</v>
      </c>
      <c r="F88" s="98">
        <v>531061</v>
      </c>
      <c r="G88" s="98">
        <v>546467</v>
      </c>
      <c r="H88" s="98">
        <v>553117</v>
      </c>
      <c r="I88" s="98">
        <v>554890</v>
      </c>
      <c r="J88" s="98">
        <v>558160</v>
      </c>
      <c r="K88" s="98">
        <v>574826</v>
      </c>
      <c r="L88" s="98">
        <v>581363</v>
      </c>
      <c r="M88" s="98">
        <v>595652</v>
      </c>
      <c r="N88" s="98">
        <v>598691</v>
      </c>
      <c r="O88" s="98">
        <v>589658</v>
      </c>
      <c r="P88" s="98">
        <v>623021</v>
      </c>
      <c r="Q88" s="98">
        <v>620597</v>
      </c>
      <c r="R88" s="98">
        <v>632956</v>
      </c>
      <c r="S88" s="155">
        <f t="shared" si="32"/>
        <v>0.14068734343743805</v>
      </c>
      <c r="T88" s="155">
        <f t="shared" si="33"/>
        <v>5.7233197091654961E-2</v>
      </c>
      <c r="U88" s="155">
        <f t="shared" si="34"/>
        <v>1.991469504364346E-2</v>
      </c>
      <c r="V88" s="155">
        <f t="shared" si="35"/>
        <v>0.50660756634579296</v>
      </c>
      <c r="W88" s="44"/>
    </row>
    <row r="89" spans="1:23" s="43" customFormat="1" ht="15" customHeight="1" x14ac:dyDescent="0.25">
      <c r="A89" s="97" t="s">
        <v>0</v>
      </c>
      <c r="B89" s="2">
        <v>748344</v>
      </c>
      <c r="C89" s="2">
        <v>783349</v>
      </c>
      <c r="D89" s="2">
        <v>849340</v>
      </c>
      <c r="E89" s="2">
        <v>938258</v>
      </c>
      <c r="F89" s="2">
        <v>1015077</v>
      </c>
      <c r="G89" s="2">
        <v>1064816</v>
      </c>
      <c r="H89" s="2">
        <v>1114277</v>
      </c>
      <c r="I89" s="2">
        <v>1144381</v>
      </c>
      <c r="J89" s="2">
        <v>1165906</v>
      </c>
      <c r="K89" s="2">
        <v>1178480</v>
      </c>
      <c r="L89" s="2">
        <v>1177292</v>
      </c>
      <c r="M89" s="2">
        <v>1188047</v>
      </c>
      <c r="N89" s="2">
        <v>1194480</v>
      </c>
      <c r="O89" s="2">
        <v>1151841</v>
      </c>
      <c r="P89" s="2">
        <v>1204409</v>
      </c>
      <c r="Q89" s="2">
        <v>1211779</v>
      </c>
      <c r="R89" s="2">
        <v>1249401</v>
      </c>
      <c r="S89" s="156">
        <f t="shared" si="32"/>
        <v>9.1770135994917776E-2</v>
      </c>
      <c r="T89" s="156">
        <f t="shared" si="33"/>
        <v>4.5979003415712275E-2</v>
      </c>
      <c r="U89" s="156">
        <f t="shared" si="34"/>
        <v>3.1046915320367824E-2</v>
      </c>
      <c r="V89" s="156">
        <f t="shared" si="35"/>
        <v>1</v>
      </c>
      <c r="W89" s="45"/>
    </row>
    <row r="90" spans="1:23" x14ac:dyDescent="0.25">
      <c r="A90" s="3"/>
      <c r="B90" s="28"/>
      <c r="C90" s="28"/>
      <c r="D90" s="28"/>
      <c r="E90" s="28"/>
      <c r="F90" s="28"/>
      <c r="G90" s="28"/>
      <c r="H90" s="28"/>
      <c r="I90" s="28"/>
      <c r="J90" s="28"/>
      <c r="K90" s="28"/>
      <c r="L90" s="28"/>
      <c r="M90" s="28"/>
      <c r="N90" s="28"/>
      <c r="O90" s="28"/>
      <c r="P90" s="28"/>
      <c r="Q90" s="28"/>
      <c r="R90" s="28"/>
      <c r="S90" s="28"/>
      <c r="T90" s="28"/>
      <c r="U90" s="28"/>
      <c r="V90" s="28"/>
      <c r="W90" s="44"/>
    </row>
    <row r="91" spans="1:23" ht="18" x14ac:dyDescent="0.25">
      <c r="A91" s="23" t="s">
        <v>126</v>
      </c>
      <c r="B91" s="23"/>
      <c r="C91" s="23"/>
      <c r="D91" s="23"/>
      <c r="E91" s="23"/>
      <c r="F91" s="23"/>
      <c r="G91" s="23"/>
      <c r="H91" s="23"/>
      <c r="I91" s="3"/>
      <c r="J91" s="3"/>
      <c r="K91" s="3"/>
      <c r="L91" s="3"/>
      <c r="M91" s="3"/>
      <c r="N91" s="3"/>
      <c r="O91" s="3"/>
      <c r="P91" s="3"/>
      <c r="Q91" s="3"/>
      <c r="R91" s="3"/>
      <c r="S91" s="28"/>
      <c r="T91" s="28"/>
      <c r="U91" s="28"/>
      <c r="V91" s="28"/>
      <c r="W91" s="44"/>
    </row>
    <row r="92" spans="1:23" ht="30" customHeight="1" x14ac:dyDescent="0.25">
      <c r="A92" s="126" t="s">
        <v>106</v>
      </c>
      <c r="B92" s="111">
        <v>2007</v>
      </c>
      <c r="C92" s="111">
        <v>2008</v>
      </c>
      <c r="D92" s="111">
        <v>2009</v>
      </c>
      <c r="E92" s="111">
        <v>2010</v>
      </c>
      <c r="F92" s="111">
        <v>2011</v>
      </c>
      <c r="G92" s="111">
        <v>2012</v>
      </c>
      <c r="H92" s="111">
        <v>2013</v>
      </c>
      <c r="I92" s="111">
        <v>2014</v>
      </c>
      <c r="J92" s="111">
        <v>2015</v>
      </c>
      <c r="K92" s="111">
        <v>2016</v>
      </c>
      <c r="L92" s="111">
        <v>2017</v>
      </c>
      <c r="M92" s="111">
        <v>2018</v>
      </c>
      <c r="N92" s="111">
        <v>2019</v>
      </c>
      <c r="O92" s="111">
        <v>2020</v>
      </c>
      <c r="P92" s="111">
        <v>2021</v>
      </c>
      <c r="Q92" s="111">
        <v>2022</v>
      </c>
      <c r="R92" s="111">
        <v>2023</v>
      </c>
      <c r="S92" s="112" t="s">
        <v>436</v>
      </c>
      <c r="T92" s="112" t="s">
        <v>437</v>
      </c>
      <c r="U92" s="112" t="s">
        <v>438</v>
      </c>
      <c r="V92" s="112" t="s">
        <v>439</v>
      </c>
      <c r="W92" s="44"/>
    </row>
    <row r="93" spans="1:23" s="43" customFormat="1" x14ac:dyDescent="0.25">
      <c r="A93" s="97" t="s">
        <v>2</v>
      </c>
      <c r="B93" s="2">
        <v>43912</v>
      </c>
      <c r="C93" s="2">
        <v>47056</v>
      </c>
      <c r="D93" s="2">
        <v>53202</v>
      </c>
      <c r="E93" s="2">
        <v>63115</v>
      </c>
      <c r="F93" s="2">
        <v>64035</v>
      </c>
      <c r="G93" s="2">
        <v>62584</v>
      </c>
      <c r="H93" s="2">
        <v>64724</v>
      </c>
      <c r="I93" s="2">
        <v>65941</v>
      </c>
      <c r="J93" s="2">
        <v>63551</v>
      </c>
      <c r="K93" s="2">
        <v>59423</v>
      </c>
      <c r="L93" s="2">
        <v>60034</v>
      </c>
      <c r="M93" s="2">
        <v>59204</v>
      </c>
      <c r="N93" s="2">
        <v>60927</v>
      </c>
      <c r="O93" s="2">
        <v>56166</v>
      </c>
      <c r="P93" s="2">
        <v>58314</v>
      </c>
      <c r="Q93" s="2">
        <v>56028</v>
      </c>
      <c r="R93" s="2">
        <v>60153</v>
      </c>
      <c r="S93" s="155">
        <f t="shared" ref="S93:S104" si="36">(R93-I93)/I93</f>
        <v>-8.7775435616687644E-2</v>
      </c>
      <c r="T93" s="155">
        <f t="shared" ref="T93:T104" si="37">(R93-N93)/N93</f>
        <v>-1.2703727411492442E-2</v>
      </c>
      <c r="U93" s="155">
        <f t="shared" ref="U93:U104" si="38">(R93-Q93)/Q93</f>
        <v>7.3623902334547006E-2</v>
      </c>
      <c r="V93" s="155">
        <f t="shared" ref="V93:V104" si="39">R93/R$16</f>
        <v>0.17410470073719461</v>
      </c>
      <c r="W93" s="45"/>
    </row>
    <row r="94" spans="1:23" x14ac:dyDescent="0.25">
      <c r="A94" s="150" t="s">
        <v>86</v>
      </c>
      <c r="B94" s="98">
        <v>43912</v>
      </c>
      <c r="C94" s="98">
        <v>47056</v>
      </c>
      <c r="D94" s="98">
        <v>53202</v>
      </c>
      <c r="E94" s="98">
        <v>63115</v>
      </c>
      <c r="F94" s="98">
        <v>64035</v>
      </c>
      <c r="G94" s="98">
        <v>62584</v>
      </c>
      <c r="H94" s="98">
        <v>64724</v>
      </c>
      <c r="I94" s="98">
        <v>65941</v>
      </c>
      <c r="J94" s="98">
        <v>63551</v>
      </c>
      <c r="K94" s="98">
        <v>59423</v>
      </c>
      <c r="L94" s="98">
        <v>60034</v>
      </c>
      <c r="M94" s="98">
        <v>59204</v>
      </c>
      <c r="N94" s="98">
        <v>60927</v>
      </c>
      <c r="O94" s="98">
        <v>56166</v>
      </c>
      <c r="P94" s="98">
        <v>58314</v>
      </c>
      <c r="Q94" s="98">
        <v>56028</v>
      </c>
      <c r="R94" s="98">
        <v>60153</v>
      </c>
      <c r="S94" s="155">
        <f t="shared" si="36"/>
        <v>-8.7775435616687644E-2</v>
      </c>
      <c r="T94" s="155">
        <f t="shared" si="37"/>
        <v>-1.2703727411492442E-2</v>
      </c>
      <c r="U94" s="155">
        <f t="shared" si="38"/>
        <v>7.3623902334547006E-2</v>
      </c>
      <c r="V94" s="155">
        <f t="shared" si="39"/>
        <v>0.17410470073719461</v>
      </c>
      <c r="W94" s="44"/>
    </row>
    <row r="95" spans="1:23" s="43" customFormat="1" x14ac:dyDescent="0.25">
      <c r="A95" s="97" t="s">
        <v>3</v>
      </c>
      <c r="B95" s="2">
        <v>68128</v>
      </c>
      <c r="C95" s="2">
        <v>68712</v>
      </c>
      <c r="D95" s="2">
        <v>81182</v>
      </c>
      <c r="E95" s="2">
        <v>95186</v>
      </c>
      <c r="F95" s="2">
        <v>105562</v>
      </c>
      <c r="G95" s="2">
        <v>111783</v>
      </c>
      <c r="H95" s="2">
        <v>126264</v>
      </c>
      <c r="I95" s="2">
        <v>128343</v>
      </c>
      <c r="J95" s="2">
        <v>124380</v>
      </c>
      <c r="K95" s="2">
        <v>123220</v>
      </c>
      <c r="L95" s="2">
        <v>119657</v>
      </c>
      <c r="M95" s="2">
        <v>121506</v>
      </c>
      <c r="N95" s="2">
        <v>121894</v>
      </c>
      <c r="O95" s="2">
        <v>109617</v>
      </c>
      <c r="P95" s="2">
        <v>121006</v>
      </c>
      <c r="Q95" s="2">
        <v>129859</v>
      </c>
      <c r="R95" s="2">
        <v>135710</v>
      </c>
      <c r="S95" s="155">
        <f t="shared" si="36"/>
        <v>5.7400871103215602E-2</v>
      </c>
      <c r="T95" s="155">
        <f t="shared" si="37"/>
        <v>0.11334438118365137</v>
      </c>
      <c r="U95" s="155">
        <f t="shared" si="38"/>
        <v>4.5056561347307462E-2</v>
      </c>
      <c r="V95" s="155">
        <f t="shared" si="39"/>
        <v>0.39279419043181024</v>
      </c>
      <c r="W95" s="45"/>
    </row>
    <row r="96" spans="1:23" x14ac:dyDescent="0.25">
      <c r="A96" s="150" t="s">
        <v>86</v>
      </c>
      <c r="B96" s="98">
        <v>28343</v>
      </c>
      <c r="C96" s="98">
        <v>29424</v>
      </c>
      <c r="D96" s="98">
        <v>37612</v>
      </c>
      <c r="E96" s="98">
        <v>46941</v>
      </c>
      <c r="F96" s="98">
        <v>57684</v>
      </c>
      <c r="G96" s="98">
        <v>67233</v>
      </c>
      <c r="H96" s="98">
        <v>73968</v>
      </c>
      <c r="I96" s="98">
        <v>79376</v>
      </c>
      <c r="J96" s="98">
        <v>83249</v>
      </c>
      <c r="K96" s="98">
        <v>81338</v>
      </c>
      <c r="L96" s="98">
        <v>76290</v>
      </c>
      <c r="M96" s="98">
        <v>75422</v>
      </c>
      <c r="N96" s="98">
        <v>71479</v>
      </c>
      <c r="O96" s="98">
        <v>60659</v>
      </c>
      <c r="P96" s="98">
        <v>64728</v>
      </c>
      <c r="Q96" s="98">
        <v>68315</v>
      </c>
      <c r="R96" s="98">
        <v>66714</v>
      </c>
      <c r="S96" s="155">
        <f t="shared" si="36"/>
        <v>-0.15951925015117921</v>
      </c>
      <c r="T96" s="155">
        <f t="shared" si="37"/>
        <v>-6.6662935967207154E-2</v>
      </c>
      <c r="U96" s="155">
        <f t="shared" si="38"/>
        <v>-2.343555588084608E-2</v>
      </c>
      <c r="V96" s="155">
        <f t="shared" si="39"/>
        <v>0.19309462545477701</v>
      </c>
      <c r="W96" s="44"/>
    </row>
    <row r="97" spans="1:23" x14ac:dyDescent="0.25">
      <c r="A97" s="150" t="s">
        <v>357</v>
      </c>
      <c r="B97" s="98">
        <v>39785</v>
      </c>
      <c r="C97" s="98">
        <v>39288</v>
      </c>
      <c r="D97" s="98">
        <v>43570</v>
      </c>
      <c r="E97" s="98">
        <v>48245</v>
      </c>
      <c r="F97" s="98">
        <v>47878</v>
      </c>
      <c r="G97" s="98">
        <v>44550</v>
      </c>
      <c r="H97" s="98">
        <v>52296</v>
      </c>
      <c r="I97" s="98">
        <v>48967</v>
      </c>
      <c r="J97" s="98">
        <v>41131</v>
      </c>
      <c r="K97" s="98">
        <v>41882</v>
      </c>
      <c r="L97" s="98">
        <v>43367</v>
      </c>
      <c r="M97" s="98">
        <v>46084</v>
      </c>
      <c r="N97" s="98">
        <v>50415</v>
      </c>
      <c r="O97" s="98">
        <v>48958</v>
      </c>
      <c r="P97" s="98">
        <v>56278</v>
      </c>
      <c r="Q97" s="98">
        <v>61544</v>
      </c>
      <c r="R97" s="98">
        <v>68996</v>
      </c>
      <c r="S97" s="155">
        <f t="shared" si="36"/>
        <v>0.40903057160945128</v>
      </c>
      <c r="T97" s="155">
        <f t="shared" si="37"/>
        <v>0.36856094416344343</v>
      </c>
      <c r="U97" s="155">
        <f t="shared" si="38"/>
        <v>0.12108410243078123</v>
      </c>
      <c r="V97" s="155">
        <f t="shared" si="39"/>
        <v>0.19969956497703323</v>
      </c>
      <c r="W97" s="44"/>
    </row>
    <row r="98" spans="1:23" s="43" customFormat="1" x14ac:dyDescent="0.25">
      <c r="A98" s="97" t="s">
        <v>4</v>
      </c>
      <c r="B98" s="2">
        <v>131339</v>
      </c>
      <c r="C98" s="2">
        <v>137196</v>
      </c>
      <c r="D98" s="2">
        <v>147263</v>
      </c>
      <c r="E98" s="2">
        <v>156757</v>
      </c>
      <c r="F98" s="2">
        <v>158726</v>
      </c>
      <c r="G98" s="2">
        <v>158461</v>
      </c>
      <c r="H98" s="2">
        <v>152012</v>
      </c>
      <c r="I98" s="2">
        <v>147176</v>
      </c>
      <c r="J98" s="2">
        <v>149828</v>
      </c>
      <c r="K98" s="2">
        <v>155263</v>
      </c>
      <c r="L98" s="2">
        <v>155580</v>
      </c>
      <c r="M98" s="2">
        <v>154181</v>
      </c>
      <c r="N98" s="2">
        <v>147853</v>
      </c>
      <c r="O98" s="2">
        <v>137646</v>
      </c>
      <c r="P98" s="2">
        <v>135217</v>
      </c>
      <c r="Q98" s="2">
        <v>132568</v>
      </c>
      <c r="R98" s="2">
        <v>149636</v>
      </c>
      <c r="S98" s="155">
        <f t="shared" si="36"/>
        <v>1.6714681741588303E-2</v>
      </c>
      <c r="T98" s="155">
        <f t="shared" si="37"/>
        <v>1.2059275090799645E-2</v>
      </c>
      <c r="U98" s="155">
        <f t="shared" si="38"/>
        <v>0.12874901937119063</v>
      </c>
      <c r="V98" s="155">
        <f t="shared" si="39"/>
        <v>0.43310110883099517</v>
      </c>
      <c r="W98" s="45"/>
    </row>
    <row r="99" spans="1:23" x14ac:dyDescent="0.25">
      <c r="A99" s="150" t="s">
        <v>86</v>
      </c>
      <c r="B99" s="98">
        <v>8336</v>
      </c>
      <c r="C99" s="98">
        <v>8880</v>
      </c>
      <c r="D99" s="98">
        <v>10204</v>
      </c>
      <c r="E99" s="98">
        <v>12066</v>
      </c>
      <c r="F99" s="98">
        <v>11858</v>
      </c>
      <c r="G99" s="98">
        <v>12480</v>
      </c>
      <c r="H99" s="98">
        <v>14473</v>
      </c>
      <c r="I99" s="98">
        <v>12445</v>
      </c>
      <c r="J99" s="98">
        <v>11226</v>
      </c>
      <c r="K99" s="98">
        <v>11572</v>
      </c>
      <c r="L99" s="98">
        <v>11992</v>
      </c>
      <c r="M99" s="98">
        <v>11766</v>
      </c>
      <c r="N99" s="98">
        <v>10840</v>
      </c>
      <c r="O99" s="98">
        <v>10004</v>
      </c>
      <c r="P99" s="98">
        <v>8767</v>
      </c>
      <c r="Q99" s="98">
        <v>9297</v>
      </c>
      <c r="R99" s="98">
        <v>9065</v>
      </c>
      <c r="S99" s="155">
        <f t="shared" si="36"/>
        <v>-0.27159501807955</v>
      </c>
      <c r="T99" s="155">
        <f t="shared" si="37"/>
        <v>-0.16374538745387454</v>
      </c>
      <c r="U99" s="155">
        <f t="shared" si="38"/>
        <v>-2.4954286328923308E-2</v>
      </c>
      <c r="V99" s="155">
        <f t="shared" si="39"/>
        <v>2.6237413132888951E-2</v>
      </c>
      <c r="W99" s="44"/>
    </row>
    <row r="100" spans="1:23" x14ac:dyDescent="0.25">
      <c r="A100" s="150" t="s">
        <v>357</v>
      </c>
      <c r="B100" s="98">
        <v>9574</v>
      </c>
      <c r="C100" s="98">
        <v>9652</v>
      </c>
      <c r="D100" s="98">
        <v>10307</v>
      </c>
      <c r="E100" s="98">
        <v>11531</v>
      </c>
      <c r="F100" s="98">
        <v>10927</v>
      </c>
      <c r="G100" s="98">
        <v>9073</v>
      </c>
      <c r="H100" s="98">
        <v>9052</v>
      </c>
      <c r="I100" s="98">
        <v>8490</v>
      </c>
      <c r="J100" s="98">
        <v>8270</v>
      </c>
      <c r="K100" s="98">
        <v>6403</v>
      </c>
      <c r="L100" s="98">
        <v>5598</v>
      </c>
      <c r="M100" s="98">
        <v>4901</v>
      </c>
      <c r="N100" s="98">
        <v>3386</v>
      </c>
      <c r="O100" s="98">
        <v>1712</v>
      </c>
      <c r="P100" s="98">
        <v>1988</v>
      </c>
      <c r="Q100" s="98">
        <v>1427</v>
      </c>
      <c r="R100" s="98">
        <v>1224</v>
      </c>
      <c r="S100" s="155">
        <f t="shared" si="36"/>
        <v>-0.85583038869257955</v>
      </c>
      <c r="T100" s="155">
        <f t="shared" si="37"/>
        <v>-0.63851151801535733</v>
      </c>
      <c r="U100" s="155">
        <f t="shared" si="38"/>
        <v>-0.14225648213034336</v>
      </c>
      <c r="V100" s="155">
        <f t="shared" si="39"/>
        <v>3.5427020049262083E-3</v>
      </c>
      <c r="W100" s="44"/>
    </row>
    <row r="101" spans="1:23" x14ac:dyDescent="0.25">
      <c r="A101" s="150" t="s">
        <v>312</v>
      </c>
      <c r="B101" s="98">
        <v>4164</v>
      </c>
      <c r="C101" s="98">
        <v>4619</v>
      </c>
      <c r="D101" s="98">
        <v>3985</v>
      </c>
      <c r="E101" s="98">
        <v>4806</v>
      </c>
      <c r="F101" s="98">
        <v>4369</v>
      </c>
      <c r="G101" s="98">
        <v>4188</v>
      </c>
      <c r="H101" s="98">
        <v>5086</v>
      </c>
      <c r="I101" s="98">
        <v>5307</v>
      </c>
      <c r="J101" s="98">
        <v>5264</v>
      </c>
      <c r="K101" s="98">
        <v>5422</v>
      </c>
      <c r="L101" s="98">
        <v>6152</v>
      </c>
      <c r="M101" s="98">
        <v>7320</v>
      </c>
      <c r="N101" s="98">
        <v>7943</v>
      </c>
      <c r="O101" s="98">
        <v>7861</v>
      </c>
      <c r="P101" s="98">
        <v>7326</v>
      </c>
      <c r="Q101" s="98">
        <v>7254</v>
      </c>
      <c r="R101" s="98">
        <v>7982</v>
      </c>
      <c r="S101" s="155">
        <f t="shared" si="36"/>
        <v>0.50405125306199361</v>
      </c>
      <c r="T101" s="155">
        <f t="shared" si="37"/>
        <v>4.9099836333878887E-3</v>
      </c>
      <c r="U101" s="155">
        <f t="shared" si="38"/>
        <v>0.1003584229390681</v>
      </c>
      <c r="V101" s="155">
        <f t="shared" si="39"/>
        <v>2.3102816505981203E-2</v>
      </c>
      <c r="W101" s="44"/>
    </row>
    <row r="102" spans="1:23" x14ac:dyDescent="0.25">
      <c r="A102" s="150" t="s">
        <v>87</v>
      </c>
      <c r="B102" s="98">
        <v>2851</v>
      </c>
      <c r="C102" s="98">
        <v>2739</v>
      </c>
      <c r="D102" s="98">
        <v>2739</v>
      </c>
      <c r="E102" s="98">
        <v>2825</v>
      </c>
      <c r="F102" s="98">
        <v>2530</v>
      </c>
      <c r="G102" s="98">
        <v>2690</v>
      </c>
      <c r="H102" s="98">
        <v>2844</v>
      </c>
      <c r="I102" s="98">
        <v>2727</v>
      </c>
      <c r="J102" s="98">
        <v>3360</v>
      </c>
      <c r="K102" s="98">
        <v>3375</v>
      </c>
      <c r="L102" s="98">
        <v>4519</v>
      </c>
      <c r="M102" s="98">
        <v>3994</v>
      </c>
      <c r="N102" s="98">
        <v>3468</v>
      </c>
      <c r="O102" s="98">
        <v>3009</v>
      </c>
      <c r="P102" s="98">
        <v>3382</v>
      </c>
      <c r="Q102" s="98">
        <v>3100</v>
      </c>
      <c r="R102" s="98">
        <v>3367</v>
      </c>
      <c r="S102" s="155">
        <f t="shared" si="36"/>
        <v>0.2346901356802347</v>
      </c>
      <c r="T102" s="155">
        <f t="shared" si="37"/>
        <v>-2.9123414071510957E-2</v>
      </c>
      <c r="U102" s="155">
        <f t="shared" si="38"/>
        <v>8.6129032258064522E-2</v>
      </c>
      <c r="V102" s="155">
        <f t="shared" si="39"/>
        <v>9.7453248779301813E-3</v>
      </c>
      <c r="W102" s="44"/>
    </row>
    <row r="103" spans="1:23" x14ac:dyDescent="0.25">
      <c r="A103" s="150" t="s">
        <v>358</v>
      </c>
      <c r="B103" s="98">
        <v>106414</v>
      </c>
      <c r="C103" s="98">
        <v>111306</v>
      </c>
      <c r="D103" s="98">
        <v>120028</v>
      </c>
      <c r="E103" s="98">
        <v>125529</v>
      </c>
      <c r="F103" s="98">
        <v>129042</v>
      </c>
      <c r="G103" s="98">
        <v>130030</v>
      </c>
      <c r="H103" s="98">
        <v>120557</v>
      </c>
      <c r="I103" s="98">
        <v>118207</v>
      </c>
      <c r="J103" s="98">
        <v>121708</v>
      </c>
      <c r="K103" s="98">
        <v>128491</v>
      </c>
      <c r="L103" s="98">
        <v>127319</v>
      </c>
      <c r="M103" s="98">
        <v>126200</v>
      </c>
      <c r="N103" s="98">
        <v>122216</v>
      </c>
      <c r="O103" s="98">
        <v>115060</v>
      </c>
      <c r="P103" s="98">
        <v>113754</v>
      </c>
      <c r="Q103" s="98">
        <v>111490</v>
      </c>
      <c r="R103" s="98">
        <v>127998</v>
      </c>
      <c r="S103" s="155">
        <f t="shared" si="36"/>
        <v>8.2829274070063533E-2</v>
      </c>
      <c r="T103" s="155">
        <f t="shared" si="37"/>
        <v>4.730968122013484E-2</v>
      </c>
      <c r="U103" s="155">
        <f t="shared" si="38"/>
        <v>0.1480670912189434</v>
      </c>
      <c r="V103" s="155">
        <f t="shared" si="39"/>
        <v>0.37047285230926863</v>
      </c>
      <c r="W103" s="44"/>
    </row>
    <row r="104" spans="1:23" s="43" customFormat="1" x14ac:dyDescent="0.25">
      <c r="A104" s="97" t="s">
        <v>0</v>
      </c>
      <c r="B104" s="2">
        <v>243379</v>
      </c>
      <c r="C104" s="2">
        <v>252964</v>
      </c>
      <c r="D104" s="2">
        <v>281647</v>
      </c>
      <c r="E104" s="2">
        <v>315058</v>
      </c>
      <c r="F104" s="2">
        <v>328323</v>
      </c>
      <c r="G104" s="2">
        <v>332828</v>
      </c>
      <c r="H104" s="2">
        <v>343000</v>
      </c>
      <c r="I104" s="2">
        <v>341460</v>
      </c>
      <c r="J104" s="2">
        <v>337759</v>
      </c>
      <c r="K104" s="2">
        <v>337906</v>
      </c>
      <c r="L104" s="2">
        <v>335271</v>
      </c>
      <c r="M104" s="2">
        <v>334891</v>
      </c>
      <c r="N104" s="2">
        <v>330674</v>
      </c>
      <c r="O104" s="2">
        <v>303429</v>
      </c>
      <c r="P104" s="2">
        <v>314537</v>
      </c>
      <c r="Q104" s="2">
        <v>318455</v>
      </c>
      <c r="R104" s="2">
        <v>345499</v>
      </c>
      <c r="S104" s="155">
        <f t="shared" si="36"/>
        <v>1.1828618286182861E-2</v>
      </c>
      <c r="T104" s="156">
        <f t="shared" si="37"/>
        <v>4.4832675081802623E-2</v>
      </c>
      <c r="U104" s="156">
        <f t="shared" si="38"/>
        <v>8.4922516525097733E-2</v>
      </c>
      <c r="V104" s="156">
        <f t="shared" si="39"/>
        <v>1</v>
      </c>
      <c r="W104" s="45"/>
    </row>
    <row r="105" spans="1:23" x14ac:dyDescent="0.25">
      <c r="A105" s="3"/>
      <c r="B105" s="28"/>
      <c r="C105" s="28"/>
      <c r="D105" s="28"/>
      <c r="E105" s="28"/>
      <c r="F105" s="28"/>
      <c r="G105" s="28"/>
      <c r="H105" s="28"/>
      <c r="I105" s="28"/>
      <c r="J105" s="28"/>
      <c r="K105" s="28"/>
      <c r="L105" s="28"/>
      <c r="M105" s="28"/>
      <c r="N105" s="28"/>
      <c r="O105" s="28"/>
      <c r="P105" s="28"/>
      <c r="Q105" s="28"/>
      <c r="R105" s="28"/>
      <c r="S105" s="28"/>
      <c r="T105" s="28"/>
      <c r="U105" s="28"/>
      <c r="V105" s="28"/>
      <c r="W105" s="44"/>
    </row>
    <row r="106" spans="1:23" ht="15.75" x14ac:dyDescent="0.25">
      <c r="A106" s="23" t="s">
        <v>76</v>
      </c>
      <c r="B106" s="23"/>
      <c r="C106" s="23"/>
      <c r="D106" s="23"/>
      <c r="E106" s="23"/>
      <c r="F106" s="23"/>
      <c r="G106" s="23"/>
      <c r="H106" s="23"/>
      <c r="I106" s="3"/>
      <c r="J106" s="3"/>
      <c r="K106" s="3"/>
      <c r="L106" s="3"/>
      <c r="M106" s="3"/>
      <c r="N106" s="3"/>
      <c r="O106" s="3"/>
      <c r="P106" s="3"/>
      <c r="Q106" s="3"/>
      <c r="R106" s="3"/>
      <c r="S106" s="28"/>
      <c r="T106" s="28"/>
      <c r="U106" s="28"/>
      <c r="V106" s="28"/>
      <c r="W106" s="44"/>
    </row>
    <row r="107" spans="1:23" ht="30" customHeight="1" x14ac:dyDescent="0.25">
      <c r="A107" s="126" t="s">
        <v>58</v>
      </c>
      <c r="B107" s="111">
        <v>2007</v>
      </c>
      <c r="C107" s="111">
        <v>2008</v>
      </c>
      <c r="D107" s="111">
        <v>2009</v>
      </c>
      <c r="E107" s="111">
        <v>2010</v>
      </c>
      <c r="F107" s="111">
        <v>2011</v>
      </c>
      <c r="G107" s="111">
        <v>2012</v>
      </c>
      <c r="H107" s="111">
        <v>2013</v>
      </c>
      <c r="I107" s="111">
        <v>2014</v>
      </c>
      <c r="J107" s="111">
        <v>2015</v>
      </c>
      <c r="K107" s="111">
        <v>2016</v>
      </c>
      <c r="L107" s="111">
        <v>2017</v>
      </c>
      <c r="M107" s="111">
        <v>2018</v>
      </c>
      <c r="N107" s="111">
        <v>2019</v>
      </c>
      <c r="O107" s="111">
        <v>2020</v>
      </c>
      <c r="P107" s="111">
        <v>2021</v>
      </c>
      <c r="Q107" s="111">
        <v>2022</v>
      </c>
      <c r="R107" s="111">
        <v>2023</v>
      </c>
      <c r="S107" s="112" t="s">
        <v>436</v>
      </c>
      <c r="T107" s="112" t="s">
        <v>437</v>
      </c>
      <c r="U107" s="112" t="s">
        <v>438</v>
      </c>
      <c r="V107" s="112" t="s">
        <v>439</v>
      </c>
      <c r="W107" s="44"/>
    </row>
    <row r="108" spans="1:23" x14ac:dyDescent="0.25">
      <c r="A108" s="93" t="s">
        <v>92</v>
      </c>
      <c r="B108" s="98">
        <v>587404</v>
      </c>
      <c r="C108" s="98">
        <v>609869</v>
      </c>
      <c r="D108" s="98">
        <v>647444</v>
      </c>
      <c r="E108" s="98">
        <v>705887</v>
      </c>
      <c r="F108" s="98">
        <v>748519</v>
      </c>
      <c r="G108" s="98">
        <v>771720</v>
      </c>
      <c r="H108" s="98">
        <v>795788</v>
      </c>
      <c r="I108" s="98">
        <v>809291</v>
      </c>
      <c r="J108" s="98">
        <v>821325</v>
      </c>
      <c r="K108" s="98">
        <v>829437</v>
      </c>
      <c r="L108" s="98">
        <v>835489</v>
      </c>
      <c r="M108" s="98">
        <v>853675</v>
      </c>
      <c r="N108" s="98">
        <v>862252</v>
      </c>
      <c r="O108" s="98">
        <v>846629</v>
      </c>
      <c r="P108" s="98">
        <v>870525</v>
      </c>
      <c r="Q108" s="98">
        <v>859121</v>
      </c>
      <c r="R108" s="98">
        <v>876869</v>
      </c>
      <c r="S108" s="155">
        <f t="shared" ref="S108:S113" si="40">(R108-I108)/I108</f>
        <v>8.3502720282321197E-2</v>
      </c>
      <c r="T108" s="155">
        <f t="shared" ref="T108:T113" si="41">(R108-N108)/N108</f>
        <v>1.6952120725727514E-2</v>
      </c>
      <c r="U108" s="155">
        <f t="shared" ref="U108:U113" si="42">(R108-Q108)/Q108</f>
        <v>2.0658324031190018E-2</v>
      </c>
      <c r="V108" s="155">
        <f t="shared" ref="V108:V113" si="43">R108/R$9</f>
        <v>0.70183151766326424</v>
      </c>
      <c r="W108" s="44"/>
    </row>
    <row r="109" spans="1:23" x14ac:dyDescent="0.25">
      <c r="A109" s="93" t="s">
        <v>93</v>
      </c>
      <c r="B109" s="98">
        <v>148471</v>
      </c>
      <c r="C109" s="98">
        <v>163998</v>
      </c>
      <c r="D109" s="98">
        <v>187341</v>
      </c>
      <c r="E109" s="98">
        <v>215661</v>
      </c>
      <c r="F109" s="98">
        <v>243631</v>
      </c>
      <c r="G109" s="98">
        <v>266771</v>
      </c>
      <c r="H109" s="98">
        <v>297724</v>
      </c>
      <c r="I109" s="98">
        <v>308960</v>
      </c>
      <c r="J109" s="98">
        <v>314721</v>
      </c>
      <c r="K109" s="98">
        <v>307380</v>
      </c>
      <c r="L109" s="98">
        <v>295468</v>
      </c>
      <c r="M109" s="98">
        <v>281796</v>
      </c>
      <c r="N109" s="98">
        <v>269548</v>
      </c>
      <c r="O109" s="98">
        <v>238311</v>
      </c>
      <c r="P109" s="98">
        <v>240134</v>
      </c>
      <c r="Q109" s="98">
        <v>225959</v>
      </c>
      <c r="R109" s="98">
        <v>218069</v>
      </c>
      <c r="S109" s="155">
        <f t="shared" si="40"/>
        <v>-0.29418371310201968</v>
      </c>
      <c r="T109" s="155">
        <f t="shared" si="41"/>
        <v>-0.19098268211969668</v>
      </c>
      <c r="U109" s="155">
        <f t="shared" si="42"/>
        <v>-3.4917839077000697E-2</v>
      </c>
      <c r="V109" s="155">
        <f t="shared" si="43"/>
        <v>0.17453883901165437</v>
      </c>
      <c r="W109" s="44"/>
    </row>
    <row r="110" spans="1:23" x14ac:dyDescent="0.25">
      <c r="A110" s="75" t="s">
        <v>94</v>
      </c>
      <c r="B110" s="12">
        <v>771</v>
      </c>
      <c r="C110" s="12">
        <v>1009</v>
      </c>
      <c r="D110" s="12">
        <v>613</v>
      </c>
      <c r="E110" s="12">
        <v>1652</v>
      </c>
      <c r="F110" s="12">
        <v>1958</v>
      </c>
      <c r="G110" s="12">
        <v>2827</v>
      </c>
      <c r="H110" s="12">
        <v>4296</v>
      </c>
      <c r="I110" s="12">
        <v>6628</v>
      </c>
      <c r="J110" s="12">
        <v>6224</v>
      </c>
      <c r="K110" s="12">
        <v>7102</v>
      </c>
      <c r="L110" s="12">
        <v>7517</v>
      </c>
      <c r="M110" s="12">
        <v>6377</v>
      </c>
      <c r="N110" s="12">
        <v>7302</v>
      </c>
      <c r="O110" s="12">
        <v>6401</v>
      </c>
      <c r="P110" s="12">
        <v>7212</v>
      </c>
      <c r="Q110" s="12">
        <v>8284</v>
      </c>
      <c r="R110" s="12">
        <v>11550</v>
      </c>
      <c r="S110" s="155">
        <f t="shared" si="40"/>
        <v>0.74260712130356066</v>
      </c>
      <c r="T110" s="155">
        <f t="shared" si="41"/>
        <v>0.58175842235004105</v>
      </c>
      <c r="U110" s="155">
        <f t="shared" si="42"/>
        <v>0.39425398358281022</v>
      </c>
      <c r="V110" s="155">
        <f t="shared" si="43"/>
        <v>9.2444299308228495E-3</v>
      </c>
      <c r="W110" s="44"/>
    </row>
    <row r="111" spans="1:23" x14ac:dyDescent="0.25">
      <c r="A111" s="75" t="s">
        <v>95</v>
      </c>
      <c r="B111" s="12">
        <v>6928</v>
      </c>
      <c r="C111" s="12">
        <v>4286</v>
      </c>
      <c r="D111" s="12">
        <v>4254</v>
      </c>
      <c r="E111" s="12">
        <v>5021</v>
      </c>
      <c r="F111" s="12">
        <v>6091</v>
      </c>
      <c r="G111" s="12">
        <v>8291</v>
      </c>
      <c r="H111" s="12">
        <v>9655</v>
      </c>
      <c r="I111" s="12">
        <v>14709</v>
      </c>
      <c r="J111" s="12">
        <v>20371</v>
      </c>
      <c r="K111" s="12">
        <v>24659</v>
      </c>
      <c r="L111" s="12">
        <v>28500</v>
      </c>
      <c r="M111" s="12">
        <v>35459</v>
      </c>
      <c r="N111" s="12">
        <v>45448</v>
      </c>
      <c r="O111" s="12">
        <v>52506</v>
      </c>
      <c r="P111" s="12">
        <v>79367</v>
      </c>
      <c r="Q111" s="12">
        <v>112062</v>
      </c>
      <c r="R111" s="12">
        <v>140011</v>
      </c>
      <c r="S111" s="155">
        <f t="shared" si="40"/>
        <v>8.5187300292338026</v>
      </c>
      <c r="T111" s="155">
        <f t="shared" si="41"/>
        <v>2.0806856187290972</v>
      </c>
      <c r="U111" s="155">
        <f t="shared" si="42"/>
        <v>0.24940657850118683</v>
      </c>
      <c r="V111" s="155">
        <f t="shared" si="43"/>
        <v>0.11206250035016781</v>
      </c>
      <c r="W111" s="44"/>
    </row>
    <row r="112" spans="1:23" x14ac:dyDescent="0.25">
      <c r="A112" s="93" t="s">
        <v>96</v>
      </c>
      <c r="B112" s="98">
        <v>4770</v>
      </c>
      <c r="C112" s="98">
        <v>4187</v>
      </c>
      <c r="D112" s="98">
        <v>9688</v>
      </c>
      <c r="E112" s="98">
        <v>10037</v>
      </c>
      <c r="F112" s="98">
        <v>14878</v>
      </c>
      <c r="G112" s="98">
        <v>15207</v>
      </c>
      <c r="H112" s="98">
        <v>6814</v>
      </c>
      <c r="I112" s="98">
        <v>4793</v>
      </c>
      <c r="J112" s="98">
        <v>3265</v>
      </c>
      <c r="K112" s="98">
        <v>9902</v>
      </c>
      <c r="L112" s="98">
        <v>10318</v>
      </c>
      <c r="M112" s="98">
        <v>10740</v>
      </c>
      <c r="N112" s="98">
        <v>9930</v>
      </c>
      <c r="O112" s="98">
        <v>7994</v>
      </c>
      <c r="P112" s="98">
        <v>7171</v>
      </c>
      <c r="Q112" s="98">
        <v>6353</v>
      </c>
      <c r="R112" s="98">
        <v>2902</v>
      </c>
      <c r="S112" s="155">
        <f t="shared" si="40"/>
        <v>-0.39453369497183394</v>
      </c>
      <c r="T112" s="155">
        <f t="shared" si="41"/>
        <v>-0.70775427995971807</v>
      </c>
      <c r="U112" s="155">
        <f t="shared" si="42"/>
        <v>-0.54320793325987726</v>
      </c>
      <c r="V112" s="155">
        <f t="shared" si="43"/>
        <v>2.3227130440907282E-3</v>
      </c>
      <c r="W112" s="44"/>
    </row>
    <row r="113" spans="1:23" s="43" customFormat="1" x14ac:dyDescent="0.25">
      <c r="A113" s="97" t="s">
        <v>0</v>
      </c>
      <c r="B113" s="2">
        <v>748344</v>
      </c>
      <c r="C113" s="2">
        <v>783349</v>
      </c>
      <c r="D113" s="2">
        <v>849340</v>
      </c>
      <c r="E113" s="2">
        <v>938258</v>
      </c>
      <c r="F113" s="2">
        <v>1015077</v>
      </c>
      <c r="G113" s="2">
        <v>1064816</v>
      </c>
      <c r="H113" s="2">
        <v>1114277</v>
      </c>
      <c r="I113" s="2">
        <v>1144381</v>
      </c>
      <c r="J113" s="2">
        <v>1165906</v>
      </c>
      <c r="K113" s="2">
        <v>1178480</v>
      </c>
      <c r="L113" s="2">
        <v>1177292</v>
      </c>
      <c r="M113" s="2">
        <v>1188047</v>
      </c>
      <c r="N113" s="2">
        <v>1194480</v>
      </c>
      <c r="O113" s="2">
        <v>1151841</v>
      </c>
      <c r="P113" s="2">
        <v>1204409</v>
      </c>
      <c r="Q113" s="2">
        <v>1211779</v>
      </c>
      <c r="R113" s="2">
        <v>1249401</v>
      </c>
      <c r="S113" s="156">
        <f t="shared" si="40"/>
        <v>9.1770135994917776E-2</v>
      </c>
      <c r="T113" s="156">
        <f t="shared" si="41"/>
        <v>4.5979003415712275E-2</v>
      </c>
      <c r="U113" s="156">
        <f t="shared" si="42"/>
        <v>3.1046915320367824E-2</v>
      </c>
      <c r="V113" s="156">
        <f t="shared" si="43"/>
        <v>1</v>
      </c>
      <c r="W113" s="45"/>
    </row>
    <row r="114" spans="1:23"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row>
    <row r="115" spans="1:23" ht="15.75" x14ac:dyDescent="0.25">
      <c r="A115" s="23" t="s">
        <v>443</v>
      </c>
      <c r="B115" s="23"/>
      <c r="C115" s="23"/>
      <c r="D115" s="23"/>
      <c r="E115" s="23"/>
      <c r="F115" s="23"/>
      <c r="G115" s="23"/>
      <c r="H115" s="23"/>
      <c r="I115" s="3"/>
      <c r="J115" s="3"/>
      <c r="K115" s="3"/>
      <c r="L115" s="3"/>
      <c r="M115" s="3"/>
      <c r="N115" s="3"/>
      <c r="O115" s="3"/>
      <c r="P115" s="3"/>
      <c r="Q115" s="3"/>
      <c r="R115" s="3"/>
      <c r="S115" s="28"/>
      <c r="T115" s="28"/>
      <c r="U115" s="28"/>
      <c r="V115" s="28"/>
      <c r="W115" s="13"/>
    </row>
    <row r="116" spans="1:23" ht="25.5" x14ac:dyDescent="0.25">
      <c r="A116" s="126" t="s">
        <v>140</v>
      </c>
      <c r="B116" s="111">
        <v>2007</v>
      </c>
      <c r="C116" s="111">
        <v>2008</v>
      </c>
      <c r="D116" s="111">
        <v>2009</v>
      </c>
      <c r="E116" s="111">
        <v>2010</v>
      </c>
      <c r="F116" s="111">
        <v>2011</v>
      </c>
      <c r="G116" s="111">
        <v>2012</v>
      </c>
      <c r="H116" s="111">
        <v>2013</v>
      </c>
      <c r="I116" s="111">
        <v>2014</v>
      </c>
      <c r="J116" s="111">
        <v>2015</v>
      </c>
      <c r="K116" s="111">
        <v>2016</v>
      </c>
      <c r="L116" s="111">
        <v>2017</v>
      </c>
      <c r="M116" s="111">
        <v>2018</v>
      </c>
      <c r="N116" s="111">
        <v>2019</v>
      </c>
      <c r="O116" s="111">
        <v>2020</v>
      </c>
      <c r="P116" s="111">
        <v>2021</v>
      </c>
      <c r="Q116" s="111">
        <v>2022</v>
      </c>
      <c r="R116" s="111">
        <v>2023</v>
      </c>
      <c r="S116" s="112" t="s">
        <v>436</v>
      </c>
      <c r="T116" s="112" t="s">
        <v>437</v>
      </c>
      <c r="U116" s="112" t="s">
        <v>438</v>
      </c>
      <c r="V116" s="112" t="s">
        <v>439</v>
      </c>
      <c r="W116" s="13"/>
    </row>
    <row r="117" spans="1:23" x14ac:dyDescent="0.25">
      <c r="A117" s="97" t="s">
        <v>2</v>
      </c>
      <c r="B117" s="94">
        <v>86838</v>
      </c>
      <c r="C117" s="94">
        <v>95891</v>
      </c>
      <c r="D117" s="94">
        <v>110007</v>
      </c>
      <c r="E117" s="94">
        <v>128566</v>
      </c>
      <c r="F117" s="94">
        <v>138574</v>
      </c>
      <c r="G117" s="94">
        <v>140031</v>
      </c>
      <c r="H117" s="94">
        <v>144365</v>
      </c>
      <c r="I117" s="94">
        <v>148010</v>
      </c>
      <c r="J117" s="94">
        <v>146540</v>
      </c>
      <c r="K117" s="94">
        <v>141711</v>
      </c>
      <c r="L117" s="94">
        <v>136777</v>
      </c>
      <c r="M117" s="94">
        <v>136730</v>
      </c>
      <c r="N117" s="94">
        <v>137940</v>
      </c>
      <c r="O117" s="94">
        <v>130345</v>
      </c>
      <c r="P117" s="94">
        <v>134496</v>
      </c>
      <c r="Q117" s="94">
        <v>131733</v>
      </c>
      <c r="R117" s="94">
        <v>136725</v>
      </c>
      <c r="S117" s="156">
        <f t="shared" ref="S117:S135" si="44">(R117-I117)/I117</f>
        <v>-7.6244848321059391E-2</v>
      </c>
      <c r="T117" s="156">
        <f t="shared" ref="T117:T135" si="45">(R117-N117)/N117</f>
        <v>-8.8081774684645505E-3</v>
      </c>
      <c r="U117" s="156">
        <f t="shared" ref="U117:U135" si="46">(R117-Q117)/Q117</f>
        <v>3.78948327298399E-2</v>
      </c>
      <c r="V117" s="156">
        <f t="shared" ref="V117:V135" si="47">R117/R$9</f>
        <v>0.10943244002526011</v>
      </c>
      <c r="W117" s="13"/>
    </row>
    <row r="118" spans="1:23" x14ac:dyDescent="0.25">
      <c r="A118" s="150" t="s">
        <v>92</v>
      </c>
      <c r="B118" s="129">
        <v>52521</v>
      </c>
      <c r="C118" s="129">
        <v>59016</v>
      </c>
      <c r="D118" s="129">
        <v>68332</v>
      </c>
      <c r="E118" s="129">
        <v>78639</v>
      </c>
      <c r="F118" s="129">
        <v>82718</v>
      </c>
      <c r="G118" s="129">
        <v>80378</v>
      </c>
      <c r="H118" s="129">
        <v>81391</v>
      </c>
      <c r="I118" s="129">
        <v>83590</v>
      </c>
      <c r="J118" s="129">
        <v>84345</v>
      </c>
      <c r="K118" s="129">
        <v>82508</v>
      </c>
      <c r="L118" s="129">
        <v>82410</v>
      </c>
      <c r="M118" s="129">
        <v>85046</v>
      </c>
      <c r="N118" s="129">
        <v>87571</v>
      </c>
      <c r="O118" s="129">
        <v>83717</v>
      </c>
      <c r="P118" s="129">
        <v>82935</v>
      </c>
      <c r="Q118" s="129">
        <v>81533</v>
      </c>
      <c r="R118" s="129">
        <v>84579</v>
      </c>
      <c r="S118" s="155">
        <f t="shared" si="44"/>
        <v>1.183155879889939E-2</v>
      </c>
      <c r="T118" s="155">
        <f t="shared" si="45"/>
        <v>-3.4166561989699785E-2</v>
      </c>
      <c r="U118" s="155">
        <f t="shared" si="46"/>
        <v>3.7359106128806739E-2</v>
      </c>
      <c r="V118" s="155">
        <f t="shared" si="47"/>
        <v>6.769563975056847E-2</v>
      </c>
      <c r="W118" s="13"/>
    </row>
    <row r="119" spans="1:23" x14ac:dyDescent="0.25">
      <c r="A119" s="150" t="s">
        <v>93</v>
      </c>
      <c r="B119" s="129">
        <v>33196</v>
      </c>
      <c r="C119" s="129">
        <v>36227</v>
      </c>
      <c r="D119" s="129">
        <v>41042</v>
      </c>
      <c r="E119" s="129">
        <v>48631</v>
      </c>
      <c r="F119" s="129">
        <v>55185</v>
      </c>
      <c r="G119" s="129">
        <v>58274</v>
      </c>
      <c r="H119" s="129">
        <v>62066</v>
      </c>
      <c r="I119" s="129">
        <v>63108</v>
      </c>
      <c r="J119" s="129">
        <v>60443</v>
      </c>
      <c r="K119" s="129">
        <v>56903</v>
      </c>
      <c r="L119" s="129">
        <v>52618</v>
      </c>
      <c r="M119" s="129">
        <v>49748</v>
      </c>
      <c r="N119" s="129">
        <v>48640</v>
      </c>
      <c r="O119" s="129">
        <v>43585</v>
      </c>
      <c r="P119" s="129">
        <v>46040</v>
      </c>
      <c r="Q119" s="129">
        <v>44728</v>
      </c>
      <c r="R119" s="129">
        <v>44470</v>
      </c>
      <c r="S119" s="155">
        <f t="shared" si="44"/>
        <v>-0.29533498130189517</v>
      </c>
      <c r="T119" s="155">
        <f t="shared" si="45"/>
        <v>-8.5731907894736836E-2</v>
      </c>
      <c r="U119" s="155">
        <f t="shared" si="46"/>
        <v>-5.7681988910749417E-3</v>
      </c>
      <c r="V119" s="155">
        <f t="shared" si="47"/>
        <v>3.5593056192527457E-2</v>
      </c>
      <c r="W119" s="13"/>
    </row>
    <row r="120" spans="1:23" x14ac:dyDescent="0.25">
      <c r="A120" s="150" t="s">
        <v>94</v>
      </c>
      <c r="B120" s="129">
        <v>181</v>
      </c>
      <c r="C120" s="129">
        <v>300</v>
      </c>
      <c r="D120" s="129">
        <v>212</v>
      </c>
      <c r="E120" s="129">
        <v>1011</v>
      </c>
      <c r="F120" s="129">
        <v>500</v>
      </c>
      <c r="G120" s="129">
        <v>625</v>
      </c>
      <c r="H120" s="129">
        <v>219</v>
      </c>
      <c r="I120" s="129">
        <v>469</v>
      </c>
      <c r="J120" s="129">
        <v>316</v>
      </c>
      <c r="K120" s="129">
        <v>294</v>
      </c>
      <c r="L120" s="129">
        <v>390</v>
      </c>
      <c r="M120" s="129">
        <v>430</v>
      </c>
      <c r="N120" s="129">
        <v>211</v>
      </c>
      <c r="O120" s="129">
        <v>469</v>
      </c>
      <c r="P120" s="129">
        <v>473</v>
      </c>
      <c r="Q120" s="129">
        <v>164</v>
      </c>
      <c r="R120" s="129">
        <v>590</v>
      </c>
      <c r="S120" s="155">
        <f t="shared" si="44"/>
        <v>0.25799573560767591</v>
      </c>
      <c r="T120" s="155">
        <f t="shared" si="45"/>
        <v>1.7962085308056872</v>
      </c>
      <c r="U120" s="155">
        <f t="shared" si="46"/>
        <v>2.5975609756097562</v>
      </c>
      <c r="V120" s="155">
        <f t="shared" si="47"/>
        <v>4.7222629083856982E-4</v>
      </c>
      <c r="W120" s="13"/>
    </row>
    <row r="121" spans="1:23" x14ac:dyDescent="0.25">
      <c r="A121" s="150" t="s">
        <v>95</v>
      </c>
      <c r="B121" s="129">
        <v>0</v>
      </c>
      <c r="C121" s="129">
        <v>0</v>
      </c>
      <c r="D121" s="129">
        <v>0</v>
      </c>
      <c r="E121" s="129">
        <v>0</v>
      </c>
      <c r="F121" s="129">
        <v>73</v>
      </c>
      <c r="G121" s="129">
        <v>172</v>
      </c>
      <c r="H121" s="129">
        <v>180</v>
      </c>
      <c r="I121" s="129">
        <v>376</v>
      </c>
      <c r="J121" s="129">
        <v>1181</v>
      </c>
      <c r="K121" s="129">
        <v>1890</v>
      </c>
      <c r="L121" s="129">
        <v>1049</v>
      </c>
      <c r="M121" s="129">
        <v>1287</v>
      </c>
      <c r="N121" s="129">
        <v>1517</v>
      </c>
      <c r="O121" s="129">
        <v>2573</v>
      </c>
      <c r="P121" s="129">
        <v>5048</v>
      </c>
      <c r="Q121" s="129">
        <v>5308</v>
      </c>
      <c r="R121" s="129">
        <v>7086</v>
      </c>
      <c r="S121" s="155">
        <f t="shared" si="44"/>
        <v>17.845744680851062</v>
      </c>
      <c r="T121" s="155">
        <f t="shared" si="45"/>
        <v>3.6710613052076466</v>
      </c>
      <c r="U121" s="155">
        <f t="shared" si="46"/>
        <v>0.33496608892238133</v>
      </c>
      <c r="V121" s="155">
        <f t="shared" si="47"/>
        <v>5.6715177913256032E-3</v>
      </c>
      <c r="W121" s="13"/>
    </row>
    <row r="122" spans="1:23" x14ac:dyDescent="0.25">
      <c r="A122" s="150" t="s">
        <v>96</v>
      </c>
      <c r="B122" s="129">
        <v>940</v>
      </c>
      <c r="C122" s="129">
        <v>348</v>
      </c>
      <c r="D122" s="129">
        <v>421</v>
      </c>
      <c r="E122" s="129">
        <v>285</v>
      </c>
      <c r="F122" s="129">
        <v>98</v>
      </c>
      <c r="G122" s="129">
        <v>582</v>
      </c>
      <c r="H122" s="129">
        <v>509</v>
      </c>
      <c r="I122" s="129">
        <v>467</v>
      </c>
      <c r="J122" s="129">
        <v>255</v>
      </c>
      <c r="K122" s="129">
        <v>116</v>
      </c>
      <c r="L122" s="129">
        <v>310</v>
      </c>
      <c r="M122" s="129">
        <v>219</v>
      </c>
      <c r="N122" s="129">
        <v>1</v>
      </c>
      <c r="O122" s="129">
        <v>1</v>
      </c>
      <c r="P122" s="129">
        <v>0</v>
      </c>
      <c r="Q122" s="129">
        <v>0</v>
      </c>
      <c r="R122" s="129">
        <v>0</v>
      </c>
      <c r="S122" s="155" t="s">
        <v>143</v>
      </c>
      <c r="T122" s="155">
        <f t="shared" si="45"/>
        <v>-1</v>
      </c>
      <c r="U122" s="155" t="s">
        <v>143</v>
      </c>
      <c r="V122" s="155">
        <f t="shared" si="47"/>
        <v>0</v>
      </c>
      <c r="W122" s="13"/>
    </row>
    <row r="123" spans="1:23" x14ac:dyDescent="0.25">
      <c r="A123" s="97" t="s">
        <v>3</v>
      </c>
      <c r="B123" s="94">
        <v>156124</v>
      </c>
      <c r="C123" s="94">
        <v>162848</v>
      </c>
      <c r="D123" s="94">
        <v>189597</v>
      </c>
      <c r="E123" s="94">
        <v>224301</v>
      </c>
      <c r="F123" s="94">
        <v>260692</v>
      </c>
      <c r="G123" s="94">
        <v>293519</v>
      </c>
      <c r="H123" s="94">
        <v>324579</v>
      </c>
      <c r="I123" s="94">
        <v>351004</v>
      </c>
      <c r="J123" s="94">
        <v>373171</v>
      </c>
      <c r="K123" s="94">
        <v>380988</v>
      </c>
      <c r="L123" s="94">
        <v>374709</v>
      </c>
      <c r="M123" s="94">
        <v>373104</v>
      </c>
      <c r="N123" s="94">
        <v>379456</v>
      </c>
      <c r="O123" s="94">
        <v>361387</v>
      </c>
      <c r="P123" s="94">
        <v>378538</v>
      </c>
      <c r="Q123" s="94">
        <v>396829</v>
      </c>
      <c r="R123" s="94">
        <v>419014</v>
      </c>
      <c r="S123" s="156">
        <f t="shared" si="44"/>
        <v>0.19375847568688676</v>
      </c>
      <c r="T123" s="156">
        <f t="shared" si="45"/>
        <v>0.10424924101872154</v>
      </c>
      <c r="U123" s="156">
        <f t="shared" si="46"/>
        <v>5.5905692376313224E-2</v>
      </c>
      <c r="V123" s="156">
        <f t="shared" si="47"/>
        <v>0.33537191021937712</v>
      </c>
      <c r="W123" s="13"/>
    </row>
    <row r="124" spans="1:23" x14ac:dyDescent="0.25">
      <c r="A124" s="150" t="s">
        <v>92</v>
      </c>
      <c r="B124" s="129">
        <v>97146</v>
      </c>
      <c r="C124" s="129">
        <v>98816</v>
      </c>
      <c r="D124" s="129">
        <v>111408</v>
      </c>
      <c r="E124" s="129">
        <v>129485</v>
      </c>
      <c r="F124" s="129">
        <v>144177</v>
      </c>
      <c r="G124" s="129">
        <v>154645</v>
      </c>
      <c r="H124" s="129">
        <v>167458</v>
      </c>
      <c r="I124" s="129">
        <v>177573</v>
      </c>
      <c r="J124" s="129">
        <v>185392</v>
      </c>
      <c r="K124" s="129">
        <v>187914</v>
      </c>
      <c r="L124" s="129">
        <v>186123</v>
      </c>
      <c r="M124" s="129">
        <v>187800</v>
      </c>
      <c r="N124" s="129">
        <v>189242</v>
      </c>
      <c r="O124" s="129">
        <v>182858</v>
      </c>
      <c r="P124" s="129">
        <v>181596</v>
      </c>
      <c r="Q124" s="129">
        <v>181329</v>
      </c>
      <c r="R124" s="129">
        <v>185819</v>
      </c>
      <c r="S124" s="155">
        <f t="shared" si="44"/>
        <v>4.6437239895704863E-2</v>
      </c>
      <c r="T124" s="155">
        <f t="shared" si="45"/>
        <v>-1.8087950877712134E-2</v>
      </c>
      <c r="U124" s="155">
        <f t="shared" si="46"/>
        <v>2.4761621141681695E-2</v>
      </c>
      <c r="V124" s="155">
        <f t="shared" si="47"/>
        <v>0.14872646972429188</v>
      </c>
      <c r="W124" s="13"/>
    </row>
    <row r="125" spans="1:23" x14ac:dyDescent="0.25">
      <c r="A125" s="150" t="s">
        <v>93</v>
      </c>
      <c r="B125" s="129">
        <v>58202</v>
      </c>
      <c r="C125" s="129">
        <v>61188</v>
      </c>
      <c r="D125" s="129">
        <v>73193</v>
      </c>
      <c r="E125" s="129">
        <v>88873</v>
      </c>
      <c r="F125" s="129">
        <v>108554</v>
      </c>
      <c r="G125" s="129">
        <v>127979</v>
      </c>
      <c r="H125" s="129">
        <v>144439</v>
      </c>
      <c r="I125" s="129">
        <v>155454</v>
      </c>
      <c r="J125" s="129">
        <v>165442</v>
      </c>
      <c r="K125" s="129">
        <v>166775</v>
      </c>
      <c r="L125" s="129">
        <v>157443</v>
      </c>
      <c r="M125" s="129">
        <v>148389</v>
      </c>
      <c r="N125" s="129">
        <v>142597</v>
      </c>
      <c r="O125" s="129">
        <v>127615</v>
      </c>
      <c r="P125" s="129">
        <v>128614</v>
      </c>
      <c r="Q125" s="129">
        <v>123730</v>
      </c>
      <c r="R125" s="129">
        <v>120421</v>
      </c>
      <c r="S125" s="155">
        <f t="shared" si="44"/>
        <v>-0.22535927026644537</v>
      </c>
      <c r="T125" s="155">
        <f t="shared" si="45"/>
        <v>-0.15551519316675666</v>
      </c>
      <c r="U125" s="155">
        <f t="shared" si="46"/>
        <v>-2.6743716156146447E-2</v>
      </c>
      <c r="V125" s="155">
        <f t="shared" si="47"/>
        <v>9.6382986727239689E-2</v>
      </c>
      <c r="W125" s="13"/>
    </row>
    <row r="126" spans="1:23" x14ac:dyDescent="0.25">
      <c r="A126" s="150" t="s">
        <v>94</v>
      </c>
      <c r="B126" s="129">
        <v>154</v>
      </c>
      <c r="C126" s="129">
        <v>240</v>
      </c>
      <c r="D126" s="129">
        <v>92</v>
      </c>
      <c r="E126" s="129">
        <v>131</v>
      </c>
      <c r="F126" s="129">
        <v>939</v>
      </c>
      <c r="G126" s="129">
        <v>1536</v>
      </c>
      <c r="H126" s="129">
        <v>3206</v>
      </c>
      <c r="I126" s="129">
        <v>5094</v>
      </c>
      <c r="J126" s="129">
        <v>4476</v>
      </c>
      <c r="K126" s="129">
        <v>4796</v>
      </c>
      <c r="L126" s="129">
        <v>5308</v>
      </c>
      <c r="M126" s="129">
        <v>4369</v>
      </c>
      <c r="N126" s="129">
        <v>5573</v>
      </c>
      <c r="O126" s="129">
        <v>4259</v>
      </c>
      <c r="P126" s="129">
        <v>4080</v>
      </c>
      <c r="Q126" s="129">
        <v>4148</v>
      </c>
      <c r="R126" s="129">
        <v>5789</v>
      </c>
      <c r="S126" s="155">
        <f t="shared" si="44"/>
        <v>0.1364350215940322</v>
      </c>
      <c r="T126" s="155">
        <f t="shared" si="45"/>
        <v>3.8758298941324244E-2</v>
      </c>
      <c r="U126" s="155">
        <f t="shared" si="46"/>
        <v>0.3956123432979749</v>
      </c>
      <c r="V126" s="155">
        <f t="shared" si="47"/>
        <v>4.6334203350245438E-3</v>
      </c>
      <c r="W126" s="13"/>
    </row>
    <row r="127" spans="1:23" x14ac:dyDescent="0.25">
      <c r="A127" s="150" t="s">
        <v>95</v>
      </c>
      <c r="B127" s="129">
        <v>369</v>
      </c>
      <c r="C127" s="129">
        <v>2252</v>
      </c>
      <c r="D127" s="129">
        <v>2568</v>
      </c>
      <c r="E127" s="129">
        <v>3020</v>
      </c>
      <c r="F127" s="129">
        <v>3931</v>
      </c>
      <c r="G127" s="129">
        <v>6101</v>
      </c>
      <c r="H127" s="129">
        <v>7596</v>
      </c>
      <c r="I127" s="129">
        <v>11631</v>
      </c>
      <c r="J127" s="129">
        <v>17198</v>
      </c>
      <c r="K127" s="129">
        <v>21100</v>
      </c>
      <c r="L127" s="129">
        <v>25605</v>
      </c>
      <c r="M127" s="129">
        <v>32317</v>
      </c>
      <c r="N127" s="129">
        <v>41787</v>
      </c>
      <c r="O127" s="129">
        <v>46393</v>
      </c>
      <c r="P127" s="129">
        <v>63983</v>
      </c>
      <c r="Q127" s="129">
        <v>87400</v>
      </c>
      <c r="R127" s="129">
        <v>106773</v>
      </c>
      <c r="S127" s="155">
        <f t="shared" si="44"/>
        <v>8.1800361103946351</v>
      </c>
      <c r="T127" s="155">
        <f t="shared" si="45"/>
        <v>1.5551726613540096</v>
      </c>
      <c r="U127" s="155">
        <f t="shared" si="46"/>
        <v>0.22165903890160182</v>
      </c>
      <c r="V127" s="155">
        <f t="shared" si="47"/>
        <v>8.5459352121536644E-2</v>
      </c>
      <c r="W127" s="13"/>
    </row>
    <row r="128" spans="1:23" x14ac:dyDescent="0.25">
      <c r="A128" s="150" t="s">
        <v>96</v>
      </c>
      <c r="B128" s="129">
        <v>253</v>
      </c>
      <c r="C128" s="129">
        <v>352</v>
      </c>
      <c r="D128" s="129">
        <v>2336</v>
      </c>
      <c r="E128" s="129">
        <v>2792</v>
      </c>
      <c r="F128" s="129">
        <v>3091</v>
      </c>
      <c r="G128" s="129">
        <v>3258</v>
      </c>
      <c r="H128" s="129">
        <v>1880</v>
      </c>
      <c r="I128" s="129">
        <v>1252</v>
      </c>
      <c r="J128" s="129">
        <v>663</v>
      </c>
      <c r="K128" s="129">
        <v>403</v>
      </c>
      <c r="L128" s="129">
        <v>230</v>
      </c>
      <c r="M128" s="129">
        <v>229</v>
      </c>
      <c r="N128" s="129">
        <v>257</v>
      </c>
      <c r="O128" s="129">
        <v>262</v>
      </c>
      <c r="P128" s="129">
        <v>265</v>
      </c>
      <c r="Q128" s="129">
        <v>222</v>
      </c>
      <c r="R128" s="129">
        <v>212</v>
      </c>
      <c r="S128" s="155">
        <f t="shared" si="44"/>
        <v>-0.83067092651757191</v>
      </c>
      <c r="T128" s="155">
        <f t="shared" si="45"/>
        <v>-0.17509727626459143</v>
      </c>
      <c r="U128" s="155">
        <f t="shared" si="46"/>
        <v>-4.5045045045045043E-2</v>
      </c>
      <c r="V128" s="155">
        <f t="shared" si="47"/>
        <v>1.6968131128436748E-4</v>
      </c>
      <c r="W128" s="13"/>
    </row>
    <row r="129" spans="1:23" x14ac:dyDescent="0.25">
      <c r="A129" s="97" t="s">
        <v>4</v>
      </c>
      <c r="B129" s="94">
        <v>505382</v>
      </c>
      <c r="C129" s="94">
        <v>524610</v>
      </c>
      <c r="D129" s="94">
        <v>549736</v>
      </c>
      <c r="E129" s="94">
        <v>585391</v>
      </c>
      <c r="F129" s="94">
        <v>615811</v>
      </c>
      <c r="G129" s="94">
        <v>631266</v>
      </c>
      <c r="H129" s="94">
        <v>645333</v>
      </c>
      <c r="I129" s="94">
        <v>645367</v>
      </c>
      <c r="J129" s="94">
        <v>646195</v>
      </c>
      <c r="K129" s="94">
        <v>655781</v>
      </c>
      <c r="L129" s="94">
        <v>665806</v>
      </c>
      <c r="M129" s="94">
        <v>678213</v>
      </c>
      <c r="N129" s="94">
        <v>677084</v>
      </c>
      <c r="O129" s="94">
        <v>660109</v>
      </c>
      <c r="P129" s="94">
        <v>691375</v>
      </c>
      <c r="Q129" s="94">
        <v>683217</v>
      </c>
      <c r="R129" s="94">
        <v>693662</v>
      </c>
      <c r="S129" s="156">
        <f t="shared" si="44"/>
        <v>7.4833389373798159E-2</v>
      </c>
      <c r="T129" s="156">
        <f t="shared" si="45"/>
        <v>2.4484406661507287E-2</v>
      </c>
      <c r="U129" s="156">
        <f t="shared" si="46"/>
        <v>1.5287968537082655E-2</v>
      </c>
      <c r="V129" s="156">
        <f t="shared" si="47"/>
        <v>0.55519564975536273</v>
      </c>
      <c r="W129" s="13"/>
    </row>
    <row r="130" spans="1:23" x14ac:dyDescent="0.25">
      <c r="A130" s="150" t="s">
        <v>92</v>
      </c>
      <c r="B130" s="129">
        <v>437737</v>
      </c>
      <c r="C130" s="129">
        <v>452037</v>
      </c>
      <c r="D130" s="129">
        <v>467704</v>
      </c>
      <c r="E130" s="129">
        <v>497763</v>
      </c>
      <c r="F130" s="129">
        <v>521624</v>
      </c>
      <c r="G130" s="129">
        <v>536697</v>
      </c>
      <c r="H130" s="129">
        <v>546939</v>
      </c>
      <c r="I130" s="129">
        <v>548128</v>
      </c>
      <c r="J130" s="129">
        <v>551588</v>
      </c>
      <c r="K130" s="129">
        <v>559015</v>
      </c>
      <c r="L130" s="129">
        <v>566956</v>
      </c>
      <c r="M130" s="129">
        <v>580829</v>
      </c>
      <c r="N130" s="129">
        <v>585439</v>
      </c>
      <c r="O130" s="129">
        <v>580054</v>
      </c>
      <c r="P130" s="129">
        <v>605994</v>
      </c>
      <c r="Q130" s="129">
        <v>596259</v>
      </c>
      <c r="R130" s="129">
        <v>606471</v>
      </c>
      <c r="S130" s="155">
        <f t="shared" si="44"/>
        <v>0.10644046646038881</v>
      </c>
      <c r="T130" s="155">
        <f t="shared" si="45"/>
        <v>3.592517751635952E-2</v>
      </c>
      <c r="U130" s="155">
        <f t="shared" si="46"/>
        <v>1.7126785507640137E-2</v>
      </c>
      <c r="V130" s="155">
        <f t="shared" si="47"/>
        <v>0.48540940818840389</v>
      </c>
      <c r="W130" s="13"/>
    </row>
    <row r="131" spans="1:23" x14ac:dyDescent="0.25">
      <c r="A131" s="150" t="s">
        <v>93</v>
      </c>
      <c r="B131" s="129">
        <v>57073</v>
      </c>
      <c r="C131" s="129">
        <v>66583</v>
      </c>
      <c r="D131" s="129">
        <v>73106</v>
      </c>
      <c r="E131" s="129">
        <v>78157</v>
      </c>
      <c r="F131" s="129">
        <v>79892</v>
      </c>
      <c r="G131" s="129">
        <v>80518</v>
      </c>
      <c r="H131" s="129">
        <v>91219</v>
      </c>
      <c r="I131" s="129">
        <v>90398</v>
      </c>
      <c r="J131" s="129">
        <v>88836</v>
      </c>
      <c r="K131" s="129">
        <v>83702</v>
      </c>
      <c r="L131" s="129">
        <v>85407</v>
      </c>
      <c r="M131" s="129">
        <v>83659</v>
      </c>
      <c r="N131" s="129">
        <v>78311</v>
      </c>
      <c r="O131" s="129">
        <v>67111</v>
      </c>
      <c r="P131" s="129">
        <v>65480</v>
      </c>
      <c r="Q131" s="129">
        <v>57501</v>
      </c>
      <c r="R131" s="129">
        <v>53178</v>
      </c>
      <c r="S131" s="155">
        <f t="shared" si="44"/>
        <v>-0.41173477289320559</v>
      </c>
      <c r="T131" s="155">
        <f t="shared" si="45"/>
        <v>-0.32093831007138207</v>
      </c>
      <c r="U131" s="155">
        <f t="shared" si="46"/>
        <v>-7.5181301194761824E-2</v>
      </c>
      <c r="V131" s="155">
        <f t="shared" si="47"/>
        <v>4.2562796091887234E-2</v>
      </c>
      <c r="W131" s="13"/>
    </row>
    <row r="132" spans="1:23" x14ac:dyDescent="0.25">
      <c r="A132" s="150" t="s">
        <v>94</v>
      </c>
      <c r="B132" s="129">
        <v>436</v>
      </c>
      <c r="C132" s="129">
        <v>469</v>
      </c>
      <c r="D132" s="129">
        <v>309</v>
      </c>
      <c r="E132" s="129">
        <v>510</v>
      </c>
      <c r="F132" s="129">
        <v>519</v>
      </c>
      <c r="G132" s="129">
        <v>666</v>
      </c>
      <c r="H132" s="129">
        <v>871</v>
      </c>
      <c r="I132" s="129">
        <v>1065</v>
      </c>
      <c r="J132" s="129">
        <v>1432</v>
      </c>
      <c r="K132" s="129">
        <v>2012</v>
      </c>
      <c r="L132" s="129">
        <v>1819</v>
      </c>
      <c r="M132" s="129">
        <v>1578</v>
      </c>
      <c r="N132" s="129">
        <v>1518</v>
      </c>
      <c r="O132" s="129">
        <v>1673</v>
      </c>
      <c r="P132" s="129">
        <v>2659</v>
      </c>
      <c r="Q132" s="129">
        <v>3972</v>
      </c>
      <c r="R132" s="129">
        <v>5171</v>
      </c>
      <c r="S132" s="155">
        <f t="shared" si="44"/>
        <v>3.8553990610328639</v>
      </c>
      <c r="T132" s="155">
        <f t="shared" si="45"/>
        <v>2.4064558629776021</v>
      </c>
      <c r="U132" s="155">
        <f t="shared" si="46"/>
        <v>0.30186304128902314</v>
      </c>
      <c r="V132" s="155">
        <f t="shared" si="47"/>
        <v>4.1387833049597363E-3</v>
      </c>
      <c r="W132" s="13"/>
    </row>
    <row r="133" spans="1:23" x14ac:dyDescent="0.25">
      <c r="A133" s="150" t="s">
        <v>95</v>
      </c>
      <c r="B133" s="129">
        <v>6559</v>
      </c>
      <c r="C133" s="129">
        <v>2034</v>
      </c>
      <c r="D133" s="129">
        <v>1686</v>
      </c>
      <c r="E133" s="129">
        <v>2001</v>
      </c>
      <c r="F133" s="129">
        <v>2087</v>
      </c>
      <c r="G133" s="129">
        <v>2018</v>
      </c>
      <c r="H133" s="129">
        <v>1879</v>
      </c>
      <c r="I133" s="129">
        <v>2702</v>
      </c>
      <c r="J133" s="129">
        <v>1992</v>
      </c>
      <c r="K133" s="129">
        <v>1669</v>
      </c>
      <c r="L133" s="129">
        <v>1846</v>
      </c>
      <c r="M133" s="129">
        <v>1855</v>
      </c>
      <c r="N133" s="129">
        <v>2144</v>
      </c>
      <c r="O133" s="129">
        <v>3540</v>
      </c>
      <c r="P133" s="129">
        <v>10336</v>
      </c>
      <c r="Q133" s="129">
        <v>19354</v>
      </c>
      <c r="R133" s="129">
        <v>26152</v>
      </c>
      <c r="S133" s="155">
        <f t="shared" si="44"/>
        <v>8.6787564766839385</v>
      </c>
      <c r="T133" s="155">
        <f t="shared" si="45"/>
        <v>11.197761194029852</v>
      </c>
      <c r="U133" s="155">
        <f t="shared" si="46"/>
        <v>0.35124522062622715</v>
      </c>
      <c r="V133" s="155">
        <f t="shared" si="47"/>
        <v>2.0931630437305556E-2</v>
      </c>
      <c r="W133" s="13"/>
    </row>
    <row r="134" spans="1:23" x14ac:dyDescent="0.25">
      <c r="A134" s="150" t="s">
        <v>96</v>
      </c>
      <c r="B134" s="129">
        <v>3577</v>
      </c>
      <c r="C134" s="129">
        <v>3487</v>
      </c>
      <c r="D134" s="129">
        <v>6931</v>
      </c>
      <c r="E134" s="129">
        <v>6960</v>
      </c>
      <c r="F134" s="129">
        <v>11689</v>
      </c>
      <c r="G134" s="129">
        <v>11367</v>
      </c>
      <c r="H134" s="129">
        <v>4425</v>
      </c>
      <c r="I134" s="129">
        <v>3074</v>
      </c>
      <c r="J134" s="129">
        <v>2347</v>
      </c>
      <c r="K134" s="129">
        <v>9383</v>
      </c>
      <c r="L134" s="129">
        <v>9778</v>
      </c>
      <c r="M134" s="129">
        <v>10292</v>
      </c>
      <c r="N134" s="129">
        <v>9672</v>
      </c>
      <c r="O134" s="129">
        <v>7731</v>
      </c>
      <c r="P134" s="129">
        <v>6906</v>
      </c>
      <c r="Q134" s="129">
        <v>6131</v>
      </c>
      <c r="R134" s="129">
        <v>2690</v>
      </c>
      <c r="S134" s="155">
        <f t="shared" si="44"/>
        <v>-0.12491867273910215</v>
      </c>
      <c r="T134" s="155">
        <f t="shared" si="45"/>
        <v>-0.72187758478081054</v>
      </c>
      <c r="U134" s="155">
        <f t="shared" si="46"/>
        <v>-0.56124612624367964</v>
      </c>
      <c r="V134" s="155">
        <f t="shared" si="47"/>
        <v>2.1530317328063609E-3</v>
      </c>
      <c r="W134" s="13"/>
    </row>
    <row r="135" spans="1:23" x14ac:dyDescent="0.25">
      <c r="A135" s="97" t="s">
        <v>0</v>
      </c>
      <c r="B135" s="94">
        <v>748344</v>
      </c>
      <c r="C135" s="94">
        <v>783349</v>
      </c>
      <c r="D135" s="94">
        <v>849340</v>
      </c>
      <c r="E135" s="94">
        <v>938258</v>
      </c>
      <c r="F135" s="94">
        <v>1015077</v>
      </c>
      <c r="G135" s="94">
        <v>1064816</v>
      </c>
      <c r="H135" s="94">
        <v>1114277</v>
      </c>
      <c r="I135" s="94">
        <v>1144381</v>
      </c>
      <c r="J135" s="94">
        <v>1165906</v>
      </c>
      <c r="K135" s="94">
        <v>1178480</v>
      </c>
      <c r="L135" s="94">
        <v>1177292</v>
      </c>
      <c r="M135" s="94">
        <v>1188047</v>
      </c>
      <c r="N135" s="94">
        <v>1194480</v>
      </c>
      <c r="O135" s="94">
        <v>1151841</v>
      </c>
      <c r="P135" s="94">
        <v>1204409</v>
      </c>
      <c r="Q135" s="94">
        <v>1211779</v>
      </c>
      <c r="R135" s="94">
        <v>1249401</v>
      </c>
      <c r="S135" s="156">
        <f t="shared" si="44"/>
        <v>9.1770135994917776E-2</v>
      </c>
      <c r="T135" s="156">
        <f t="shared" si="45"/>
        <v>4.5979003415712275E-2</v>
      </c>
      <c r="U135" s="156">
        <f t="shared" si="46"/>
        <v>3.1046915320367824E-2</v>
      </c>
      <c r="V135" s="156">
        <f t="shared" si="47"/>
        <v>1</v>
      </c>
      <c r="W135" s="13"/>
    </row>
    <row r="136" spans="1:23"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row>
    <row r="137" spans="1:23" ht="18" x14ac:dyDescent="0.25">
      <c r="A137" s="20" t="s">
        <v>127</v>
      </c>
      <c r="B137" s="20"/>
      <c r="C137" s="20"/>
      <c r="D137" s="20"/>
      <c r="E137" s="20"/>
      <c r="F137" s="20"/>
      <c r="G137" s="20"/>
      <c r="H137" s="20"/>
      <c r="I137" s="13"/>
      <c r="J137" s="13"/>
      <c r="K137" s="13"/>
      <c r="L137" s="13"/>
      <c r="M137" s="13"/>
      <c r="N137" s="13"/>
      <c r="O137" s="13"/>
      <c r="P137" s="13"/>
      <c r="Q137" s="13"/>
      <c r="R137" s="13"/>
      <c r="S137" s="29"/>
      <c r="T137" s="29"/>
      <c r="U137" s="29"/>
      <c r="V137" s="29"/>
      <c r="W137" s="44"/>
    </row>
    <row r="138" spans="1:23" ht="30" customHeight="1" x14ac:dyDescent="0.25">
      <c r="A138" s="126" t="s">
        <v>58</v>
      </c>
      <c r="B138" s="111">
        <v>2007</v>
      </c>
      <c r="C138" s="111">
        <v>2008</v>
      </c>
      <c r="D138" s="111">
        <v>2009</v>
      </c>
      <c r="E138" s="111">
        <v>2010</v>
      </c>
      <c r="F138" s="111">
        <v>2011</v>
      </c>
      <c r="G138" s="111">
        <v>2012</v>
      </c>
      <c r="H138" s="111">
        <v>2013</v>
      </c>
      <c r="I138" s="111">
        <v>2014</v>
      </c>
      <c r="J138" s="111">
        <v>2015</v>
      </c>
      <c r="K138" s="111">
        <v>2016</v>
      </c>
      <c r="L138" s="111">
        <v>2017</v>
      </c>
      <c r="M138" s="111">
        <v>2018</v>
      </c>
      <c r="N138" s="111">
        <v>2019</v>
      </c>
      <c r="O138" s="111">
        <v>2020</v>
      </c>
      <c r="P138" s="111">
        <v>2021</v>
      </c>
      <c r="Q138" s="111">
        <v>2022</v>
      </c>
      <c r="R138" s="111">
        <v>2023</v>
      </c>
      <c r="S138" s="112" t="s">
        <v>436</v>
      </c>
      <c r="T138" s="112" t="s">
        <v>437</v>
      </c>
      <c r="U138" s="112" t="s">
        <v>438</v>
      </c>
      <c r="V138" s="112" t="s">
        <v>439</v>
      </c>
      <c r="W138" s="44"/>
    </row>
    <row r="139" spans="1:23" x14ac:dyDescent="0.25">
      <c r="A139" s="93" t="s">
        <v>92</v>
      </c>
      <c r="B139" s="98">
        <v>176706</v>
      </c>
      <c r="C139" s="98">
        <v>181847</v>
      </c>
      <c r="D139" s="98">
        <v>196944</v>
      </c>
      <c r="E139" s="98">
        <v>216605</v>
      </c>
      <c r="F139" s="98">
        <v>218904</v>
      </c>
      <c r="G139" s="98">
        <v>219112</v>
      </c>
      <c r="H139" s="98">
        <v>222484</v>
      </c>
      <c r="I139" s="98">
        <v>222438</v>
      </c>
      <c r="J139" s="98">
        <v>221723</v>
      </c>
      <c r="K139" s="98">
        <v>224839</v>
      </c>
      <c r="L139" s="98">
        <v>227162</v>
      </c>
      <c r="M139" s="98">
        <v>229949</v>
      </c>
      <c r="N139" s="98">
        <v>227343</v>
      </c>
      <c r="O139" s="98">
        <v>215169</v>
      </c>
      <c r="P139" s="98">
        <v>208672</v>
      </c>
      <c r="Q139" s="98">
        <v>212305</v>
      </c>
      <c r="R139" s="98">
        <v>233936</v>
      </c>
      <c r="S139" s="155">
        <f t="shared" ref="S139:S144" si="48">(R139-I139)/I139</f>
        <v>5.1690808225213318E-2</v>
      </c>
      <c r="T139" s="155">
        <f t="shared" ref="T139:T144" si="49">(R139-N139)/N139</f>
        <v>2.9000233127916848E-2</v>
      </c>
      <c r="U139" s="155">
        <f t="shared" ref="U139:U144" si="50">(R139-Q139)/Q139</f>
        <v>0.10188643696568615</v>
      </c>
      <c r="V139" s="155">
        <f t="shared" ref="V139:V144" si="51">R139/R$16</f>
        <v>0.67709602632713839</v>
      </c>
      <c r="W139" s="44"/>
    </row>
    <row r="140" spans="1:23" x14ac:dyDescent="0.25">
      <c r="A140" s="93" t="s">
        <v>93</v>
      </c>
      <c r="B140" s="98">
        <v>62280</v>
      </c>
      <c r="C140" s="98">
        <v>68258</v>
      </c>
      <c r="D140" s="98">
        <v>77955</v>
      </c>
      <c r="E140" s="98">
        <v>91697</v>
      </c>
      <c r="F140" s="98">
        <v>101023</v>
      </c>
      <c r="G140" s="98">
        <v>104348</v>
      </c>
      <c r="H140" s="98">
        <v>113321</v>
      </c>
      <c r="I140" s="98">
        <v>110620</v>
      </c>
      <c r="J140" s="98">
        <v>106066</v>
      </c>
      <c r="K140" s="98">
        <v>99206</v>
      </c>
      <c r="L140" s="98">
        <v>91788</v>
      </c>
      <c r="M140" s="98">
        <v>86683</v>
      </c>
      <c r="N140" s="98">
        <v>82165</v>
      </c>
      <c r="O140" s="98">
        <v>66717</v>
      </c>
      <c r="P140" s="98">
        <v>71279</v>
      </c>
      <c r="Q140" s="98">
        <v>66675</v>
      </c>
      <c r="R140" s="98">
        <v>65884</v>
      </c>
      <c r="S140" s="155">
        <f t="shared" si="48"/>
        <v>-0.40441149882480565</v>
      </c>
      <c r="T140" s="155">
        <f t="shared" si="49"/>
        <v>-0.19815006389581938</v>
      </c>
      <c r="U140" s="155">
        <f t="shared" si="50"/>
        <v>-1.1863517060367455E-2</v>
      </c>
      <c r="V140" s="155">
        <f t="shared" si="51"/>
        <v>0.19069230301679599</v>
      </c>
      <c r="W140" s="44"/>
    </row>
    <row r="141" spans="1:23" x14ac:dyDescent="0.25">
      <c r="A141" s="75" t="s">
        <v>94</v>
      </c>
      <c r="B141" s="12">
        <v>457</v>
      </c>
      <c r="C141" s="12">
        <v>293</v>
      </c>
      <c r="D141" s="12">
        <v>327</v>
      </c>
      <c r="E141" s="12">
        <v>1131</v>
      </c>
      <c r="F141" s="12">
        <v>1340</v>
      </c>
      <c r="G141" s="12">
        <v>1610</v>
      </c>
      <c r="H141" s="12">
        <v>2435</v>
      </c>
      <c r="I141" s="12">
        <v>2982</v>
      </c>
      <c r="J141" s="12">
        <v>2061</v>
      </c>
      <c r="K141" s="12">
        <v>2209</v>
      </c>
      <c r="L141" s="12">
        <v>2622</v>
      </c>
      <c r="M141" s="12">
        <v>2171</v>
      </c>
      <c r="N141" s="12">
        <v>2615</v>
      </c>
      <c r="O141" s="12">
        <v>1875</v>
      </c>
      <c r="P141" s="12">
        <v>2364</v>
      </c>
      <c r="Q141" s="12">
        <v>2031</v>
      </c>
      <c r="R141" s="12">
        <v>4277</v>
      </c>
      <c r="S141" s="155">
        <f t="shared" si="48"/>
        <v>0.43427230046948356</v>
      </c>
      <c r="T141" s="155">
        <f t="shared" si="49"/>
        <v>0.63556405353728485</v>
      </c>
      <c r="U141" s="155">
        <f t="shared" si="50"/>
        <v>1.1058591826686361</v>
      </c>
      <c r="V141" s="155">
        <f t="shared" si="51"/>
        <v>1.2379196466559961E-2</v>
      </c>
      <c r="W141" s="44"/>
    </row>
    <row r="142" spans="1:23" x14ac:dyDescent="0.25">
      <c r="A142" s="75" t="s">
        <v>95</v>
      </c>
      <c r="B142" s="12">
        <v>2457</v>
      </c>
      <c r="C142" s="12">
        <v>1305</v>
      </c>
      <c r="D142" s="12">
        <v>1478</v>
      </c>
      <c r="E142" s="12">
        <v>1664</v>
      </c>
      <c r="F142" s="12">
        <v>1777</v>
      </c>
      <c r="G142" s="12">
        <v>1856</v>
      </c>
      <c r="H142" s="12">
        <v>3116</v>
      </c>
      <c r="I142" s="12">
        <v>5108</v>
      </c>
      <c r="J142" s="12">
        <v>7522</v>
      </c>
      <c r="K142" s="12">
        <v>9491</v>
      </c>
      <c r="L142" s="12">
        <v>11289</v>
      </c>
      <c r="M142" s="12">
        <v>14121</v>
      </c>
      <c r="N142" s="12">
        <v>17302</v>
      </c>
      <c r="O142" s="12">
        <v>18655</v>
      </c>
      <c r="P142" s="12">
        <v>31460</v>
      </c>
      <c r="Q142" s="12">
        <v>37094</v>
      </c>
      <c r="R142" s="12">
        <v>41344</v>
      </c>
      <c r="S142" s="155">
        <f t="shared" si="48"/>
        <v>7.0939702427564608</v>
      </c>
      <c r="T142" s="155">
        <f t="shared" si="49"/>
        <v>1.3895503410010404</v>
      </c>
      <c r="U142" s="155">
        <f t="shared" si="50"/>
        <v>0.11457378551787351</v>
      </c>
      <c r="V142" s="155">
        <f t="shared" si="51"/>
        <v>0.11966460105528526</v>
      </c>
      <c r="W142" s="44"/>
    </row>
    <row r="143" spans="1:23" x14ac:dyDescent="0.25">
      <c r="A143" s="93" t="s">
        <v>96</v>
      </c>
      <c r="B143" s="98">
        <v>1479</v>
      </c>
      <c r="C143" s="98">
        <v>1261</v>
      </c>
      <c r="D143" s="98">
        <v>4943</v>
      </c>
      <c r="E143" s="98">
        <v>3961</v>
      </c>
      <c r="F143" s="98">
        <v>5279</v>
      </c>
      <c r="G143" s="98">
        <v>5902</v>
      </c>
      <c r="H143" s="98">
        <v>1644</v>
      </c>
      <c r="I143" s="98">
        <v>312</v>
      </c>
      <c r="J143" s="98">
        <v>387</v>
      </c>
      <c r="K143" s="98">
        <v>2161</v>
      </c>
      <c r="L143" s="98">
        <v>2410</v>
      </c>
      <c r="M143" s="98">
        <v>1967</v>
      </c>
      <c r="N143" s="98">
        <v>1249</v>
      </c>
      <c r="O143" s="98">
        <v>1013</v>
      </c>
      <c r="P143" s="98">
        <v>762</v>
      </c>
      <c r="Q143" s="98">
        <v>350</v>
      </c>
      <c r="R143" s="98">
        <v>58</v>
      </c>
      <c r="S143" s="155">
        <f t="shared" si="48"/>
        <v>-0.8141025641025641</v>
      </c>
      <c r="T143" s="155">
        <f t="shared" si="49"/>
        <v>-0.95356285028022414</v>
      </c>
      <c r="U143" s="155">
        <f t="shared" si="50"/>
        <v>-0.8342857142857143</v>
      </c>
      <c r="V143" s="155">
        <f t="shared" si="51"/>
        <v>1.6787313422035954E-4</v>
      </c>
      <c r="W143" s="44"/>
    </row>
    <row r="144" spans="1:23" s="43" customFormat="1" x14ac:dyDescent="0.25">
      <c r="A144" s="97" t="s">
        <v>0</v>
      </c>
      <c r="B144" s="2">
        <v>243379</v>
      </c>
      <c r="C144" s="2">
        <v>252964</v>
      </c>
      <c r="D144" s="2">
        <v>281647</v>
      </c>
      <c r="E144" s="2">
        <v>315058</v>
      </c>
      <c r="F144" s="2">
        <v>328323</v>
      </c>
      <c r="G144" s="2">
        <v>332828</v>
      </c>
      <c r="H144" s="2">
        <v>343000</v>
      </c>
      <c r="I144" s="2">
        <v>341460</v>
      </c>
      <c r="J144" s="2">
        <v>337759</v>
      </c>
      <c r="K144" s="2">
        <v>337906</v>
      </c>
      <c r="L144" s="2">
        <v>335271</v>
      </c>
      <c r="M144" s="2">
        <v>334891</v>
      </c>
      <c r="N144" s="2">
        <v>330674</v>
      </c>
      <c r="O144" s="2">
        <v>303429</v>
      </c>
      <c r="P144" s="2">
        <v>314537</v>
      </c>
      <c r="Q144" s="2">
        <v>318455</v>
      </c>
      <c r="R144" s="2">
        <v>345499</v>
      </c>
      <c r="S144" s="156">
        <f t="shared" si="48"/>
        <v>1.1828618286182861E-2</v>
      </c>
      <c r="T144" s="156">
        <f t="shared" si="49"/>
        <v>4.4832675081802623E-2</v>
      </c>
      <c r="U144" s="156">
        <f t="shared" si="50"/>
        <v>8.4922516525097733E-2</v>
      </c>
      <c r="V144" s="156">
        <f t="shared" si="51"/>
        <v>1</v>
      </c>
      <c r="W144" s="45"/>
    </row>
    <row r="145" spans="1:23" x14ac:dyDescent="0.25">
      <c r="A145" s="3"/>
      <c r="B145" s="3"/>
      <c r="C145" s="3"/>
      <c r="D145" s="3"/>
      <c r="E145" s="3"/>
      <c r="F145" s="3"/>
      <c r="G145" s="3"/>
      <c r="H145" s="3"/>
      <c r="I145" s="3"/>
      <c r="J145" s="3"/>
      <c r="K145" s="3"/>
      <c r="L145" s="3"/>
      <c r="M145" s="3"/>
      <c r="N145" s="3"/>
      <c r="O145" s="3"/>
      <c r="P145" s="3"/>
      <c r="Q145" s="3"/>
      <c r="R145" s="3"/>
      <c r="S145" s="3"/>
      <c r="T145" s="3"/>
      <c r="U145" s="3"/>
      <c r="V145" s="3"/>
    </row>
    <row r="146" spans="1:23" ht="18" x14ac:dyDescent="0.25">
      <c r="A146" s="23" t="s">
        <v>128</v>
      </c>
      <c r="B146" s="23"/>
      <c r="C146" s="23"/>
      <c r="D146" s="23"/>
      <c r="E146" s="23"/>
      <c r="F146" s="23"/>
      <c r="G146" s="23"/>
      <c r="H146" s="23"/>
      <c r="I146" s="3"/>
      <c r="J146" s="3"/>
      <c r="K146" s="3"/>
      <c r="L146" s="3"/>
      <c r="M146" s="3"/>
      <c r="N146" s="3"/>
      <c r="O146" s="3"/>
      <c r="P146" s="3"/>
      <c r="Q146" s="3"/>
      <c r="R146" s="3"/>
      <c r="S146" s="28"/>
      <c r="T146" s="28"/>
      <c r="U146" s="28"/>
      <c r="V146" s="28"/>
      <c r="W146" s="44"/>
    </row>
    <row r="147" spans="1:23" ht="30" customHeight="1" x14ac:dyDescent="0.25">
      <c r="A147" s="126" t="s">
        <v>140</v>
      </c>
      <c r="B147" s="111">
        <v>2007</v>
      </c>
      <c r="C147" s="111">
        <v>2008</v>
      </c>
      <c r="D147" s="111">
        <v>2009</v>
      </c>
      <c r="E147" s="111">
        <v>2010</v>
      </c>
      <c r="F147" s="111">
        <v>2011</v>
      </c>
      <c r="G147" s="111">
        <v>2012</v>
      </c>
      <c r="H147" s="111">
        <v>2013</v>
      </c>
      <c r="I147" s="111">
        <v>2014</v>
      </c>
      <c r="J147" s="111">
        <v>2015</v>
      </c>
      <c r="K147" s="111">
        <v>2016</v>
      </c>
      <c r="L147" s="111">
        <v>2017</v>
      </c>
      <c r="M147" s="111">
        <v>2018</v>
      </c>
      <c r="N147" s="111">
        <v>2019</v>
      </c>
      <c r="O147" s="111">
        <v>2020</v>
      </c>
      <c r="P147" s="111">
        <v>2021</v>
      </c>
      <c r="Q147" s="111">
        <v>2022</v>
      </c>
      <c r="R147" s="111">
        <v>2023</v>
      </c>
      <c r="S147" s="112" t="s">
        <v>436</v>
      </c>
      <c r="T147" s="112" t="s">
        <v>437</v>
      </c>
      <c r="U147" s="112" t="s">
        <v>438</v>
      </c>
      <c r="V147" s="112" t="s">
        <v>439</v>
      </c>
      <c r="W147" s="44"/>
    </row>
    <row r="148" spans="1:23" s="43" customFormat="1" x14ac:dyDescent="0.25">
      <c r="A148" s="97" t="s">
        <v>2</v>
      </c>
      <c r="B148" s="2">
        <v>43912</v>
      </c>
      <c r="C148" s="2">
        <v>47056</v>
      </c>
      <c r="D148" s="2">
        <v>53202</v>
      </c>
      <c r="E148" s="2">
        <v>63115</v>
      </c>
      <c r="F148" s="2">
        <v>64035</v>
      </c>
      <c r="G148" s="2">
        <v>62584</v>
      </c>
      <c r="H148" s="2">
        <v>64724</v>
      </c>
      <c r="I148" s="2">
        <v>65941</v>
      </c>
      <c r="J148" s="2">
        <v>63551</v>
      </c>
      <c r="K148" s="2">
        <v>59423</v>
      </c>
      <c r="L148" s="2">
        <v>60034</v>
      </c>
      <c r="M148" s="2">
        <v>59204</v>
      </c>
      <c r="N148" s="2">
        <v>60927</v>
      </c>
      <c r="O148" s="2">
        <v>56166</v>
      </c>
      <c r="P148" s="2">
        <v>58314</v>
      </c>
      <c r="Q148" s="2">
        <v>56028</v>
      </c>
      <c r="R148" s="2">
        <v>60153</v>
      </c>
      <c r="S148" s="156">
        <f t="shared" ref="S148:S166" si="52">(R148-I148)/I148</f>
        <v>-8.7775435616687644E-2</v>
      </c>
      <c r="T148" s="156">
        <f t="shared" ref="T148:T166" si="53">(R148-N148)/N148</f>
        <v>-1.2703727411492442E-2</v>
      </c>
      <c r="U148" s="156">
        <f t="shared" ref="U148:U166" si="54">(R148-Q148)/Q148</f>
        <v>7.3623902334547006E-2</v>
      </c>
      <c r="V148" s="156">
        <f t="shared" ref="V148:V166" si="55">R148/R$16</f>
        <v>0.17410470073719461</v>
      </c>
      <c r="W148" s="45"/>
    </row>
    <row r="149" spans="1:23" x14ac:dyDescent="0.25">
      <c r="A149" s="150" t="s">
        <v>92</v>
      </c>
      <c r="B149" s="98">
        <v>25977</v>
      </c>
      <c r="C149" s="98">
        <v>28050</v>
      </c>
      <c r="D149" s="98">
        <v>32412</v>
      </c>
      <c r="E149" s="98">
        <v>36848</v>
      </c>
      <c r="F149" s="98">
        <v>36276</v>
      </c>
      <c r="G149" s="98">
        <v>34204</v>
      </c>
      <c r="H149" s="98">
        <v>35210</v>
      </c>
      <c r="I149" s="98">
        <v>36369</v>
      </c>
      <c r="J149" s="98">
        <v>35889</v>
      </c>
      <c r="K149" s="98">
        <v>34681</v>
      </c>
      <c r="L149" s="98">
        <v>36308</v>
      </c>
      <c r="M149" s="98">
        <v>36692</v>
      </c>
      <c r="N149" s="98">
        <v>38247</v>
      </c>
      <c r="O149" s="98">
        <v>36004</v>
      </c>
      <c r="P149" s="98">
        <v>34699</v>
      </c>
      <c r="Q149" s="98">
        <v>34515</v>
      </c>
      <c r="R149" s="98">
        <v>37415</v>
      </c>
      <c r="S149" s="155">
        <f t="shared" si="52"/>
        <v>2.8760757788226236E-2</v>
      </c>
      <c r="T149" s="155">
        <f t="shared" si="53"/>
        <v>-2.1753340131252123E-2</v>
      </c>
      <c r="U149" s="155">
        <f t="shared" si="54"/>
        <v>8.4021439953643348E-2</v>
      </c>
      <c r="V149" s="155">
        <f t="shared" si="55"/>
        <v>0.10829264339404746</v>
      </c>
      <c r="W149" s="44"/>
    </row>
    <row r="150" spans="1:23" x14ac:dyDescent="0.25">
      <c r="A150" s="150" t="s">
        <v>93</v>
      </c>
      <c r="B150" s="98">
        <v>17410</v>
      </c>
      <c r="C150" s="98">
        <v>18652</v>
      </c>
      <c r="D150" s="98">
        <v>20487</v>
      </c>
      <c r="E150" s="98">
        <v>25286</v>
      </c>
      <c r="F150" s="98">
        <v>27270</v>
      </c>
      <c r="G150" s="98">
        <v>27418</v>
      </c>
      <c r="H150" s="98">
        <v>28913</v>
      </c>
      <c r="I150" s="98">
        <v>28903</v>
      </c>
      <c r="J150" s="98">
        <v>26623</v>
      </c>
      <c r="K150" s="98">
        <v>24084</v>
      </c>
      <c r="L150" s="98">
        <v>22765</v>
      </c>
      <c r="M150" s="98">
        <v>21861</v>
      </c>
      <c r="N150" s="98">
        <v>21953</v>
      </c>
      <c r="O150" s="98">
        <v>18646</v>
      </c>
      <c r="P150" s="98">
        <v>20515</v>
      </c>
      <c r="Q150" s="98">
        <v>19738</v>
      </c>
      <c r="R150" s="98">
        <v>20550</v>
      </c>
      <c r="S150" s="155">
        <f t="shared" si="52"/>
        <v>-0.28900114174999136</v>
      </c>
      <c r="T150" s="155">
        <f t="shared" si="53"/>
        <v>-6.3909260693299316E-2</v>
      </c>
      <c r="U150" s="155">
        <f t="shared" si="54"/>
        <v>4.1138919850035462E-2</v>
      </c>
      <c r="V150" s="155">
        <f t="shared" si="55"/>
        <v>5.9479188072903248E-2</v>
      </c>
      <c r="W150" s="44"/>
    </row>
    <row r="151" spans="1:23" x14ac:dyDescent="0.25">
      <c r="A151" s="150" t="s">
        <v>94</v>
      </c>
      <c r="B151" s="98">
        <v>85</v>
      </c>
      <c r="C151" s="98">
        <v>138</v>
      </c>
      <c r="D151" s="98">
        <v>202</v>
      </c>
      <c r="E151" s="98">
        <v>939</v>
      </c>
      <c r="F151" s="98">
        <v>426</v>
      </c>
      <c r="G151" s="98">
        <v>425</v>
      </c>
      <c r="H151" s="98">
        <v>181</v>
      </c>
      <c r="I151" s="98">
        <v>282</v>
      </c>
      <c r="J151" s="98">
        <v>267</v>
      </c>
      <c r="K151" s="98">
        <v>263</v>
      </c>
      <c r="L151" s="98">
        <v>340</v>
      </c>
      <c r="M151" s="98">
        <v>334</v>
      </c>
      <c r="N151" s="98">
        <v>114</v>
      </c>
      <c r="O151" s="98">
        <v>167</v>
      </c>
      <c r="P151" s="98">
        <v>322</v>
      </c>
      <c r="Q151" s="98">
        <v>21</v>
      </c>
      <c r="R151" s="98">
        <v>225</v>
      </c>
      <c r="S151" s="155">
        <f t="shared" si="52"/>
        <v>-0.20212765957446807</v>
      </c>
      <c r="T151" s="155">
        <f t="shared" si="53"/>
        <v>0.97368421052631582</v>
      </c>
      <c r="U151" s="155">
        <f t="shared" si="54"/>
        <v>9.7142857142857135</v>
      </c>
      <c r="V151" s="155">
        <f t="shared" si="55"/>
        <v>6.5123198619967059E-4</v>
      </c>
      <c r="W151" s="44"/>
    </row>
    <row r="152" spans="1:23" x14ac:dyDescent="0.25">
      <c r="A152" s="150" t="s">
        <v>95</v>
      </c>
      <c r="B152" s="98">
        <v>0</v>
      </c>
      <c r="C152" s="98">
        <v>0</v>
      </c>
      <c r="D152" s="98">
        <v>0</v>
      </c>
      <c r="E152" s="98">
        <v>0</v>
      </c>
      <c r="F152" s="98">
        <v>63</v>
      </c>
      <c r="G152" s="98">
        <v>147</v>
      </c>
      <c r="H152" s="98">
        <v>113</v>
      </c>
      <c r="I152" s="98">
        <v>279</v>
      </c>
      <c r="J152" s="98">
        <v>706</v>
      </c>
      <c r="K152" s="98">
        <v>371</v>
      </c>
      <c r="L152" s="98">
        <v>400</v>
      </c>
      <c r="M152" s="98">
        <v>310</v>
      </c>
      <c r="N152" s="98">
        <v>613</v>
      </c>
      <c r="O152" s="98">
        <v>1349</v>
      </c>
      <c r="P152" s="98">
        <v>2778</v>
      </c>
      <c r="Q152" s="98">
        <v>1754</v>
      </c>
      <c r="R152" s="98">
        <v>1963</v>
      </c>
      <c r="S152" s="155">
        <f t="shared" si="52"/>
        <v>6.0358422939068097</v>
      </c>
      <c r="T152" s="155">
        <f t="shared" si="53"/>
        <v>2.2022838499184338</v>
      </c>
      <c r="U152" s="155">
        <f t="shared" si="54"/>
        <v>0.11915621436716077</v>
      </c>
      <c r="V152" s="155">
        <f t="shared" si="55"/>
        <v>5.6816372840442376E-3</v>
      </c>
      <c r="W152" s="44"/>
    </row>
    <row r="153" spans="1:23" x14ac:dyDescent="0.25">
      <c r="A153" s="150" t="s">
        <v>96</v>
      </c>
      <c r="B153" s="98">
        <v>440</v>
      </c>
      <c r="C153" s="98">
        <v>216</v>
      </c>
      <c r="D153" s="98">
        <v>101</v>
      </c>
      <c r="E153" s="98">
        <v>42</v>
      </c>
      <c r="F153" s="98">
        <v>0</v>
      </c>
      <c r="G153" s="98">
        <v>390</v>
      </c>
      <c r="H153" s="98">
        <v>307</v>
      </c>
      <c r="I153" s="98">
        <v>108</v>
      </c>
      <c r="J153" s="98">
        <v>66</v>
      </c>
      <c r="K153" s="98">
        <v>24</v>
      </c>
      <c r="L153" s="98">
        <v>221</v>
      </c>
      <c r="M153" s="98">
        <v>7</v>
      </c>
      <c r="N153" s="98">
        <v>0</v>
      </c>
      <c r="O153" s="98">
        <v>0</v>
      </c>
      <c r="P153" s="98">
        <v>0</v>
      </c>
      <c r="Q153" s="98">
        <v>0</v>
      </c>
      <c r="R153" s="98">
        <v>0</v>
      </c>
      <c r="S153" s="155">
        <f t="shared" si="52"/>
        <v>-1</v>
      </c>
      <c r="T153" s="155" t="s">
        <v>143</v>
      </c>
      <c r="U153" s="155" t="s">
        <v>143</v>
      </c>
      <c r="V153" s="155">
        <f t="shared" si="55"/>
        <v>0</v>
      </c>
      <c r="W153" s="44"/>
    </row>
    <row r="154" spans="1:23" s="43" customFormat="1" x14ac:dyDescent="0.25">
      <c r="A154" s="97" t="s">
        <v>3</v>
      </c>
      <c r="B154" s="2">
        <v>68128</v>
      </c>
      <c r="C154" s="2">
        <v>68712</v>
      </c>
      <c r="D154" s="2">
        <v>81182</v>
      </c>
      <c r="E154" s="2">
        <v>95186</v>
      </c>
      <c r="F154" s="2">
        <v>105562</v>
      </c>
      <c r="G154" s="2">
        <v>111783</v>
      </c>
      <c r="H154" s="2">
        <v>126264</v>
      </c>
      <c r="I154" s="2">
        <v>128343</v>
      </c>
      <c r="J154" s="2">
        <v>124380</v>
      </c>
      <c r="K154" s="2">
        <v>123220</v>
      </c>
      <c r="L154" s="2">
        <v>119657</v>
      </c>
      <c r="M154" s="2">
        <v>121506</v>
      </c>
      <c r="N154" s="2">
        <v>121894</v>
      </c>
      <c r="O154" s="2">
        <v>109617</v>
      </c>
      <c r="P154" s="2">
        <v>121006</v>
      </c>
      <c r="Q154" s="2">
        <v>129859</v>
      </c>
      <c r="R154" s="2">
        <v>135710</v>
      </c>
      <c r="S154" s="156">
        <f t="shared" si="52"/>
        <v>5.7400871103215602E-2</v>
      </c>
      <c r="T154" s="156">
        <f t="shared" si="53"/>
        <v>0.11334438118365137</v>
      </c>
      <c r="U154" s="156">
        <f t="shared" si="54"/>
        <v>4.5056561347307462E-2</v>
      </c>
      <c r="V154" s="156">
        <f t="shared" si="55"/>
        <v>0.39279419043181024</v>
      </c>
      <c r="W154" s="45"/>
    </row>
    <row r="155" spans="1:23" x14ac:dyDescent="0.25">
      <c r="A155" s="150" t="s">
        <v>92</v>
      </c>
      <c r="B155" s="98">
        <v>41863</v>
      </c>
      <c r="C155" s="98">
        <v>40662</v>
      </c>
      <c r="D155" s="98">
        <v>45678</v>
      </c>
      <c r="E155" s="98">
        <v>52967</v>
      </c>
      <c r="F155" s="98">
        <v>54923</v>
      </c>
      <c r="G155" s="98">
        <v>55975</v>
      </c>
      <c r="H155" s="98">
        <v>63737</v>
      </c>
      <c r="I155" s="98">
        <v>64378</v>
      </c>
      <c r="J155" s="98">
        <v>62115</v>
      </c>
      <c r="K155" s="98">
        <v>61754</v>
      </c>
      <c r="L155" s="98">
        <v>61496</v>
      </c>
      <c r="M155" s="98">
        <v>62241</v>
      </c>
      <c r="N155" s="98">
        <v>61092</v>
      </c>
      <c r="O155" s="98">
        <v>57125</v>
      </c>
      <c r="P155" s="98">
        <v>57147</v>
      </c>
      <c r="Q155" s="98">
        <v>59167</v>
      </c>
      <c r="R155" s="98">
        <v>59792</v>
      </c>
      <c r="S155" s="155">
        <f t="shared" si="52"/>
        <v>-7.1235515238124825E-2</v>
      </c>
      <c r="T155" s="155">
        <f t="shared" si="53"/>
        <v>-2.1279381915799124E-2</v>
      </c>
      <c r="U155" s="155">
        <f t="shared" si="54"/>
        <v>1.056332077002383E-2</v>
      </c>
      <c r="V155" s="155">
        <f t="shared" si="55"/>
        <v>0.17305983519489201</v>
      </c>
      <c r="W155" s="44"/>
    </row>
    <row r="156" spans="1:23" x14ac:dyDescent="0.25">
      <c r="A156" s="150" t="s">
        <v>93</v>
      </c>
      <c r="B156" s="98">
        <v>25724</v>
      </c>
      <c r="C156" s="98">
        <v>27174</v>
      </c>
      <c r="D156" s="98">
        <v>32631</v>
      </c>
      <c r="E156" s="98">
        <v>39934</v>
      </c>
      <c r="F156" s="98">
        <v>47215</v>
      </c>
      <c r="G156" s="98">
        <v>52185</v>
      </c>
      <c r="H156" s="98">
        <v>58146</v>
      </c>
      <c r="I156" s="98">
        <v>57558</v>
      </c>
      <c r="J156" s="98">
        <v>54770</v>
      </c>
      <c r="K156" s="98">
        <v>51358</v>
      </c>
      <c r="L156" s="98">
        <v>46078</v>
      </c>
      <c r="M156" s="98">
        <v>44907</v>
      </c>
      <c r="N156" s="98">
        <v>43225</v>
      </c>
      <c r="O156" s="98">
        <v>35502</v>
      </c>
      <c r="P156" s="98">
        <v>37742</v>
      </c>
      <c r="Q156" s="98">
        <v>36869</v>
      </c>
      <c r="R156" s="98">
        <v>35872</v>
      </c>
      <c r="S156" s="155">
        <f t="shared" si="52"/>
        <v>-0.37676778206331007</v>
      </c>
      <c r="T156" s="155">
        <f t="shared" si="53"/>
        <v>-0.17010989010989011</v>
      </c>
      <c r="U156" s="155">
        <f t="shared" si="54"/>
        <v>-2.7041688139087038E-2</v>
      </c>
      <c r="V156" s="155">
        <f t="shared" si="55"/>
        <v>0.10382663915090927</v>
      </c>
      <c r="W156" s="44"/>
    </row>
    <row r="157" spans="1:23" x14ac:dyDescent="0.25">
      <c r="A157" s="150" t="s">
        <v>94</v>
      </c>
      <c r="B157" s="98">
        <v>154</v>
      </c>
      <c r="C157" s="98">
        <v>0</v>
      </c>
      <c r="D157" s="98">
        <v>62</v>
      </c>
      <c r="E157" s="98">
        <v>67</v>
      </c>
      <c r="F157" s="98">
        <v>736</v>
      </c>
      <c r="G157" s="98">
        <v>966</v>
      </c>
      <c r="H157" s="98">
        <v>1959</v>
      </c>
      <c r="I157" s="98">
        <v>2402</v>
      </c>
      <c r="J157" s="98">
        <v>1338</v>
      </c>
      <c r="K157" s="98">
        <v>1555</v>
      </c>
      <c r="L157" s="98">
        <v>1660</v>
      </c>
      <c r="M157" s="98">
        <v>1124</v>
      </c>
      <c r="N157" s="98">
        <v>1803</v>
      </c>
      <c r="O157" s="98">
        <v>1107</v>
      </c>
      <c r="P157" s="98">
        <v>1323</v>
      </c>
      <c r="Q157" s="98">
        <v>1165</v>
      </c>
      <c r="R157" s="98">
        <v>2849</v>
      </c>
      <c r="S157" s="155">
        <f t="shared" si="52"/>
        <v>0.18609492089925062</v>
      </c>
      <c r="T157" s="155">
        <f t="shared" si="53"/>
        <v>0.5801442041042707</v>
      </c>
      <c r="U157" s="155">
        <f t="shared" si="54"/>
        <v>1.4454935622317597</v>
      </c>
      <c r="V157" s="155">
        <f t="shared" si="55"/>
        <v>8.2460441274793857E-3</v>
      </c>
      <c r="W157" s="44"/>
    </row>
    <row r="158" spans="1:23" x14ac:dyDescent="0.25">
      <c r="A158" s="150" t="s">
        <v>95</v>
      </c>
      <c r="B158" s="98">
        <v>333</v>
      </c>
      <c r="C158" s="98">
        <v>736</v>
      </c>
      <c r="D158" s="98">
        <v>822</v>
      </c>
      <c r="E158" s="98">
        <v>1073</v>
      </c>
      <c r="F158" s="98">
        <v>1327</v>
      </c>
      <c r="G158" s="98">
        <v>1411</v>
      </c>
      <c r="H158" s="98">
        <v>2384</v>
      </c>
      <c r="I158" s="98">
        <v>3958</v>
      </c>
      <c r="J158" s="98">
        <v>6134</v>
      </c>
      <c r="K158" s="98">
        <v>8502</v>
      </c>
      <c r="L158" s="98">
        <v>10363</v>
      </c>
      <c r="M158" s="98">
        <v>13171</v>
      </c>
      <c r="N158" s="98">
        <v>15706</v>
      </c>
      <c r="O158" s="98">
        <v>15815</v>
      </c>
      <c r="P158" s="98">
        <v>24722</v>
      </c>
      <c r="Q158" s="98">
        <v>32598</v>
      </c>
      <c r="R158" s="98">
        <v>37139</v>
      </c>
      <c r="S158" s="155">
        <f t="shared" si="52"/>
        <v>8.3832743810005059</v>
      </c>
      <c r="T158" s="155">
        <f t="shared" si="53"/>
        <v>1.3646377180695275</v>
      </c>
      <c r="U158" s="155">
        <f t="shared" si="54"/>
        <v>0.13930302472544329</v>
      </c>
      <c r="V158" s="155">
        <f t="shared" si="55"/>
        <v>0.10749379882430919</v>
      </c>
      <c r="W158" s="44"/>
    </row>
    <row r="159" spans="1:23" x14ac:dyDescent="0.25">
      <c r="A159" s="150" t="s">
        <v>96</v>
      </c>
      <c r="B159" s="98">
        <v>54</v>
      </c>
      <c r="C159" s="98">
        <v>140</v>
      </c>
      <c r="D159" s="98">
        <v>1989</v>
      </c>
      <c r="E159" s="98">
        <v>1145</v>
      </c>
      <c r="F159" s="98">
        <v>1361</v>
      </c>
      <c r="G159" s="98">
        <v>1246</v>
      </c>
      <c r="H159" s="98">
        <v>38</v>
      </c>
      <c r="I159" s="98">
        <v>47</v>
      </c>
      <c r="J159" s="98">
        <v>23</v>
      </c>
      <c r="K159" s="98">
        <v>51</v>
      </c>
      <c r="L159" s="98">
        <v>60</v>
      </c>
      <c r="M159" s="98">
        <v>63</v>
      </c>
      <c r="N159" s="98">
        <v>68</v>
      </c>
      <c r="O159" s="98">
        <v>68</v>
      </c>
      <c r="P159" s="98">
        <v>72</v>
      </c>
      <c r="Q159" s="98">
        <v>60</v>
      </c>
      <c r="R159" s="98">
        <v>58</v>
      </c>
      <c r="S159" s="155">
        <f t="shared" si="52"/>
        <v>0.23404255319148937</v>
      </c>
      <c r="T159" s="155">
        <f t="shared" si="53"/>
        <v>-0.14705882352941177</v>
      </c>
      <c r="U159" s="155">
        <f t="shared" si="54"/>
        <v>-3.3333333333333333E-2</v>
      </c>
      <c r="V159" s="155">
        <f t="shared" si="55"/>
        <v>1.6787313422035954E-4</v>
      </c>
      <c r="W159" s="44"/>
    </row>
    <row r="160" spans="1:23" s="43" customFormat="1" x14ac:dyDescent="0.25">
      <c r="A160" s="97" t="s">
        <v>4</v>
      </c>
      <c r="B160" s="2">
        <v>131339</v>
      </c>
      <c r="C160" s="2">
        <v>137196</v>
      </c>
      <c r="D160" s="2">
        <v>147263</v>
      </c>
      <c r="E160" s="2">
        <v>156757</v>
      </c>
      <c r="F160" s="2">
        <v>158726</v>
      </c>
      <c r="G160" s="2">
        <v>158461</v>
      </c>
      <c r="H160" s="2">
        <v>152012</v>
      </c>
      <c r="I160" s="2">
        <v>147176</v>
      </c>
      <c r="J160" s="2">
        <v>149828</v>
      </c>
      <c r="K160" s="2">
        <v>155263</v>
      </c>
      <c r="L160" s="2">
        <v>155580</v>
      </c>
      <c r="M160" s="2">
        <v>154181</v>
      </c>
      <c r="N160" s="2">
        <v>147853</v>
      </c>
      <c r="O160" s="2">
        <v>137646</v>
      </c>
      <c r="P160" s="2">
        <v>135217</v>
      </c>
      <c r="Q160" s="2">
        <v>132568</v>
      </c>
      <c r="R160" s="2">
        <v>149636</v>
      </c>
      <c r="S160" s="156">
        <f t="shared" si="52"/>
        <v>1.6714681741588303E-2</v>
      </c>
      <c r="T160" s="156">
        <f t="shared" si="53"/>
        <v>1.2059275090799645E-2</v>
      </c>
      <c r="U160" s="156">
        <f t="shared" si="54"/>
        <v>0.12874901937119063</v>
      </c>
      <c r="V160" s="156">
        <f t="shared" si="55"/>
        <v>0.43310110883099517</v>
      </c>
      <c r="W160" s="45"/>
    </row>
    <row r="161" spans="1:23" x14ac:dyDescent="0.25">
      <c r="A161" s="150" t="s">
        <v>92</v>
      </c>
      <c r="B161" s="98">
        <v>108866</v>
      </c>
      <c r="C161" s="98">
        <v>113135</v>
      </c>
      <c r="D161" s="98">
        <v>118854</v>
      </c>
      <c r="E161" s="98">
        <v>126790</v>
      </c>
      <c r="F161" s="98">
        <v>127705</v>
      </c>
      <c r="G161" s="98">
        <v>128933</v>
      </c>
      <c r="H161" s="98">
        <v>123537</v>
      </c>
      <c r="I161" s="98">
        <v>121691</v>
      </c>
      <c r="J161" s="98">
        <v>123719</v>
      </c>
      <c r="K161" s="98">
        <v>128404</v>
      </c>
      <c r="L161" s="98">
        <v>129358</v>
      </c>
      <c r="M161" s="98">
        <v>131016</v>
      </c>
      <c r="N161" s="98">
        <v>128004</v>
      </c>
      <c r="O161" s="98">
        <v>122040</v>
      </c>
      <c r="P161" s="98">
        <v>116826</v>
      </c>
      <c r="Q161" s="98">
        <v>118623</v>
      </c>
      <c r="R161" s="98">
        <v>136729</v>
      </c>
      <c r="S161" s="155">
        <f t="shared" si="52"/>
        <v>0.1235752849430114</v>
      </c>
      <c r="T161" s="155">
        <f t="shared" si="53"/>
        <v>6.8161932439611259E-2</v>
      </c>
      <c r="U161" s="155">
        <f t="shared" si="54"/>
        <v>0.15263481786837291</v>
      </c>
      <c r="V161" s="155">
        <f t="shared" si="55"/>
        <v>0.39574354773819898</v>
      </c>
      <c r="W161" s="44"/>
    </row>
    <row r="162" spans="1:23" x14ac:dyDescent="0.25">
      <c r="A162" s="150" t="s">
        <v>93</v>
      </c>
      <c r="B162" s="98">
        <v>19146</v>
      </c>
      <c r="C162" s="98">
        <v>22432</v>
      </c>
      <c r="D162" s="98">
        <v>24837</v>
      </c>
      <c r="E162" s="98">
        <v>26477</v>
      </c>
      <c r="F162" s="98">
        <v>26538</v>
      </c>
      <c r="G162" s="98">
        <v>24745</v>
      </c>
      <c r="H162" s="98">
        <v>26262</v>
      </c>
      <c r="I162" s="98">
        <v>24159</v>
      </c>
      <c r="J162" s="98">
        <v>24673</v>
      </c>
      <c r="K162" s="98">
        <v>23764</v>
      </c>
      <c r="L162" s="98">
        <v>22945</v>
      </c>
      <c r="M162" s="98">
        <v>19915</v>
      </c>
      <c r="N162" s="98">
        <v>16987</v>
      </c>
      <c r="O162" s="98">
        <v>12569</v>
      </c>
      <c r="P162" s="98">
        <v>13022</v>
      </c>
      <c r="Q162" s="98">
        <v>10068</v>
      </c>
      <c r="R162" s="98">
        <v>9462</v>
      </c>
      <c r="S162" s="155">
        <f t="shared" si="52"/>
        <v>-0.6083447162548119</v>
      </c>
      <c r="T162" s="155">
        <f t="shared" si="53"/>
        <v>-0.44298581268028492</v>
      </c>
      <c r="U162" s="155">
        <f t="shared" si="54"/>
        <v>-6.0190703218116808E-2</v>
      </c>
      <c r="V162" s="155">
        <f t="shared" si="55"/>
        <v>2.7386475792983481E-2</v>
      </c>
      <c r="W162" s="44"/>
    </row>
    <row r="163" spans="1:23" x14ac:dyDescent="0.25">
      <c r="A163" s="150" t="s">
        <v>94</v>
      </c>
      <c r="B163" s="98">
        <v>218</v>
      </c>
      <c r="C163" s="98">
        <v>155</v>
      </c>
      <c r="D163" s="98">
        <v>63</v>
      </c>
      <c r="E163" s="98">
        <v>125</v>
      </c>
      <c r="F163" s="98">
        <v>178</v>
      </c>
      <c r="G163" s="98">
        <v>219</v>
      </c>
      <c r="H163" s="98">
        <v>295</v>
      </c>
      <c r="I163" s="98">
        <v>298</v>
      </c>
      <c r="J163" s="98">
        <v>456</v>
      </c>
      <c r="K163" s="98">
        <v>391</v>
      </c>
      <c r="L163" s="98">
        <v>622</v>
      </c>
      <c r="M163" s="98">
        <v>713</v>
      </c>
      <c r="N163" s="98">
        <v>698</v>
      </c>
      <c r="O163" s="98">
        <v>601</v>
      </c>
      <c r="P163" s="98">
        <v>719</v>
      </c>
      <c r="Q163" s="98">
        <v>845</v>
      </c>
      <c r="R163" s="98">
        <v>1203</v>
      </c>
      <c r="S163" s="155">
        <f t="shared" si="52"/>
        <v>3.0369127516778525</v>
      </c>
      <c r="T163" s="155">
        <f t="shared" si="53"/>
        <v>0.72349570200573066</v>
      </c>
      <c r="U163" s="155">
        <f t="shared" si="54"/>
        <v>0.42366863905325441</v>
      </c>
      <c r="V163" s="155">
        <f t="shared" si="55"/>
        <v>3.4819203528809054E-3</v>
      </c>
      <c r="W163" s="44"/>
    </row>
    <row r="164" spans="1:23" x14ac:dyDescent="0.25">
      <c r="A164" s="150" t="s">
        <v>95</v>
      </c>
      <c r="B164" s="98">
        <v>2124</v>
      </c>
      <c r="C164" s="98">
        <v>569</v>
      </c>
      <c r="D164" s="98">
        <v>656</v>
      </c>
      <c r="E164" s="98">
        <v>591</v>
      </c>
      <c r="F164" s="98">
        <v>387</v>
      </c>
      <c r="G164" s="98">
        <v>298</v>
      </c>
      <c r="H164" s="98">
        <v>619</v>
      </c>
      <c r="I164" s="98">
        <v>871</v>
      </c>
      <c r="J164" s="98">
        <v>682</v>
      </c>
      <c r="K164" s="98">
        <v>618</v>
      </c>
      <c r="L164" s="98">
        <v>526</v>
      </c>
      <c r="M164" s="98">
        <v>640</v>
      </c>
      <c r="N164" s="98">
        <v>983</v>
      </c>
      <c r="O164" s="98">
        <v>1491</v>
      </c>
      <c r="P164" s="98">
        <v>3960</v>
      </c>
      <c r="Q164" s="98">
        <v>2742</v>
      </c>
      <c r="R164" s="98">
        <v>2242</v>
      </c>
      <c r="S164" s="155">
        <f t="shared" si="52"/>
        <v>1.574052812858783</v>
      </c>
      <c r="T164" s="155">
        <f t="shared" si="53"/>
        <v>1.2807731434384537</v>
      </c>
      <c r="U164" s="155">
        <f t="shared" si="54"/>
        <v>-0.18234865061998543</v>
      </c>
      <c r="V164" s="155">
        <f t="shared" si="55"/>
        <v>6.4891649469318293E-3</v>
      </c>
      <c r="W164" s="44"/>
    </row>
    <row r="165" spans="1:23" x14ac:dyDescent="0.25">
      <c r="A165" s="150" t="s">
        <v>96</v>
      </c>
      <c r="B165" s="98">
        <v>985</v>
      </c>
      <c r="C165" s="98">
        <v>905</v>
      </c>
      <c r="D165" s="98">
        <v>2853</v>
      </c>
      <c r="E165" s="98">
        <v>2774</v>
      </c>
      <c r="F165" s="98">
        <v>3918</v>
      </c>
      <c r="G165" s="98">
        <v>4266</v>
      </c>
      <c r="H165" s="98">
        <v>1299</v>
      </c>
      <c r="I165" s="98">
        <v>157</v>
      </c>
      <c r="J165" s="98">
        <v>298</v>
      </c>
      <c r="K165" s="98">
        <v>2086</v>
      </c>
      <c r="L165" s="98">
        <v>2129</v>
      </c>
      <c r="M165" s="98">
        <v>1897</v>
      </c>
      <c r="N165" s="98">
        <v>1181</v>
      </c>
      <c r="O165" s="98">
        <v>945</v>
      </c>
      <c r="P165" s="98">
        <v>690</v>
      </c>
      <c r="Q165" s="98">
        <v>290</v>
      </c>
      <c r="R165" s="98">
        <v>0</v>
      </c>
      <c r="S165" s="155">
        <f t="shared" si="52"/>
        <v>-1</v>
      </c>
      <c r="T165" s="155">
        <f t="shared" si="53"/>
        <v>-1</v>
      </c>
      <c r="U165" s="155">
        <f t="shared" si="54"/>
        <v>-1</v>
      </c>
      <c r="V165" s="155">
        <f t="shared" si="55"/>
        <v>0</v>
      </c>
      <c r="W165" s="44"/>
    </row>
    <row r="166" spans="1:23" s="43" customFormat="1" x14ac:dyDescent="0.25">
      <c r="A166" s="97" t="s">
        <v>0</v>
      </c>
      <c r="B166" s="2">
        <v>243379</v>
      </c>
      <c r="C166" s="2">
        <v>252964</v>
      </c>
      <c r="D166" s="2">
        <v>281647</v>
      </c>
      <c r="E166" s="2">
        <v>315058</v>
      </c>
      <c r="F166" s="2">
        <v>328323</v>
      </c>
      <c r="G166" s="2">
        <v>332828</v>
      </c>
      <c r="H166" s="2">
        <v>343000</v>
      </c>
      <c r="I166" s="2">
        <v>341460</v>
      </c>
      <c r="J166" s="2">
        <v>337759</v>
      </c>
      <c r="K166" s="2">
        <v>337906</v>
      </c>
      <c r="L166" s="2">
        <v>335271</v>
      </c>
      <c r="M166" s="2">
        <v>334891</v>
      </c>
      <c r="N166" s="2">
        <v>330674</v>
      </c>
      <c r="O166" s="2">
        <v>303429</v>
      </c>
      <c r="P166" s="2">
        <v>314537</v>
      </c>
      <c r="Q166" s="2">
        <v>318455</v>
      </c>
      <c r="R166" s="2">
        <v>345499</v>
      </c>
      <c r="S166" s="156">
        <f t="shared" si="52"/>
        <v>1.1828618286182861E-2</v>
      </c>
      <c r="T166" s="156">
        <f t="shared" si="53"/>
        <v>4.4832675081802623E-2</v>
      </c>
      <c r="U166" s="156">
        <f t="shared" si="54"/>
        <v>8.4922516525097733E-2</v>
      </c>
      <c r="V166" s="156">
        <f t="shared" si="55"/>
        <v>1</v>
      </c>
      <c r="W166" s="45"/>
    </row>
    <row r="167" spans="1:23" x14ac:dyDescent="0.25">
      <c r="A167" s="3"/>
      <c r="L167" s="28"/>
      <c r="M167" s="28"/>
      <c r="N167" s="28"/>
      <c r="O167" s="28"/>
      <c r="P167" s="28"/>
      <c r="Q167" s="28"/>
      <c r="R167" s="28"/>
      <c r="S167" s="28"/>
      <c r="T167" s="28"/>
      <c r="U167" s="28"/>
      <c r="V167" s="28"/>
      <c r="W167" s="44"/>
    </row>
    <row r="168" spans="1:23" ht="15.75" x14ac:dyDescent="0.25">
      <c r="A168" s="23" t="s">
        <v>396</v>
      </c>
      <c r="S168" s="28"/>
      <c r="T168" s="28"/>
      <c r="U168" s="28"/>
      <c r="V168" s="28"/>
      <c r="W168" s="44"/>
    </row>
    <row r="169" spans="1:23" ht="25.5" x14ac:dyDescent="0.25">
      <c r="A169" s="117" t="s">
        <v>46</v>
      </c>
      <c r="B169" s="111">
        <v>2007</v>
      </c>
      <c r="C169" s="111">
        <v>2008</v>
      </c>
      <c r="D169" s="111">
        <v>2009</v>
      </c>
      <c r="E169" s="111">
        <v>2010</v>
      </c>
      <c r="F169" s="111">
        <v>2011</v>
      </c>
      <c r="G169" s="111">
        <v>2012</v>
      </c>
      <c r="H169" s="111">
        <v>2013</v>
      </c>
      <c r="I169" s="111">
        <v>2014</v>
      </c>
      <c r="J169" s="111">
        <v>2015</v>
      </c>
      <c r="K169" s="111">
        <v>2016</v>
      </c>
      <c r="L169" s="111">
        <v>2017</v>
      </c>
      <c r="M169" s="111">
        <v>2018</v>
      </c>
      <c r="N169" s="111">
        <v>2019</v>
      </c>
      <c r="O169" s="111">
        <v>2020</v>
      </c>
      <c r="P169" s="111">
        <v>2021</v>
      </c>
      <c r="Q169" s="111">
        <v>2022</v>
      </c>
      <c r="R169" s="111">
        <v>2023</v>
      </c>
      <c r="S169" s="112" t="s">
        <v>436</v>
      </c>
      <c r="T169" s="112" t="s">
        <v>437</v>
      </c>
      <c r="U169" s="112" t="s">
        <v>438</v>
      </c>
      <c r="V169" s="112" t="s">
        <v>439</v>
      </c>
      <c r="W169" s="44"/>
    </row>
    <row r="170" spans="1:23" x14ac:dyDescent="0.25">
      <c r="A170" s="70" t="s">
        <v>254</v>
      </c>
      <c r="B170" s="21">
        <v>11503</v>
      </c>
      <c r="C170" s="21">
        <v>12791</v>
      </c>
      <c r="D170" s="21">
        <v>12939</v>
      </c>
      <c r="E170" s="21">
        <v>13938</v>
      </c>
      <c r="F170" s="21">
        <v>14466</v>
      </c>
      <c r="G170" s="21">
        <v>14251</v>
      </c>
      <c r="H170" s="21">
        <v>15588</v>
      </c>
      <c r="I170" s="21">
        <v>15906</v>
      </c>
      <c r="J170" s="21">
        <v>15914</v>
      </c>
      <c r="K170" s="21">
        <v>16143</v>
      </c>
      <c r="L170" s="21">
        <v>16328</v>
      </c>
      <c r="M170" s="21">
        <v>17151</v>
      </c>
      <c r="N170" s="21">
        <v>17276</v>
      </c>
      <c r="O170" s="21">
        <v>16758</v>
      </c>
      <c r="P170" s="21">
        <v>17378</v>
      </c>
      <c r="Q170" s="21">
        <v>16658</v>
      </c>
      <c r="R170" s="21">
        <v>16930</v>
      </c>
      <c r="S170" s="155">
        <f t="shared" ref="S170:S186" si="56">(R170-I170)/I170</f>
        <v>6.4378222054570597E-2</v>
      </c>
      <c r="T170" s="155">
        <f t="shared" ref="T170:T186" si="57">(R170-N170)/N170</f>
        <v>-2.002778420930771E-2</v>
      </c>
      <c r="U170" s="155">
        <f t="shared" ref="U170:U186" si="58">(R170-Q170)/Q170</f>
        <v>1.6328490815223917E-2</v>
      </c>
      <c r="V170" s="155">
        <f t="shared" ref="V170:V186" si="59">R170/R$9</f>
        <v>1.3550493396435572E-2</v>
      </c>
      <c r="W170" s="44"/>
    </row>
    <row r="171" spans="1:23" x14ac:dyDescent="0.25">
      <c r="A171" s="70" t="s">
        <v>255</v>
      </c>
      <c r="B171" s="21">
        <v>11866</v>
      </c>
      <c r="C171" s="21">
        <v>13066</v>
      </c>
      <c r="D171" s="21">
        <v>14135</v>
      </c>
      <c r="E171" s="21">
        <v>15234</v>
      </c>
      <c r="F171" s="21">
        <v>15564</v>
      </c>
      <c r="G171" s="21">
        <v>15485</v>
      </c>
      <c r="H171" s="21">
        <v>16552</v>
      </c>
      <c r="I171" s="21">
        <v>17098</v>
      </c>
      <c r="J171" s="21">
        <v>17728</v>
      </c>
      <c r="K171" s="21">
        <v>17407</v>
      </c>
      <c r="L171" s="21">
        <v>17145</v>
      </c>
      <c r="M171" s="21">
        <v>18618</v>
      </c>
      <c r="N171" s="21">
        <v>19048</v>
      </c>
      <c r="O171" s="21">
        <v>18269</v>
      </c>
      <c r="P171" s="21">
        <v>18968</v>
      </c>
      <c r="Q171" s="21">
        <v>18328</v>
      </c>
      <c r="R171" s="21">
        <v>18731</v>
      </c>
      <c r="S171" s="155">
        <f t="shared" si="56"/>
        <v>9.5508246578547201E-2</v>
      </c>
      <c r="T171" s="155">
        <f t="shared" si="57"/>
        <v>-1.6642167156656867E-2</v>
      </c>
      <c r="U171" s="155">
        <f t="shared" si="58"/>
        <v>2.1988214753382803E-2</v>
      </c>
      <c r="V171" s="155">
        <f t="shared" si="59"/>
        <v>1.4991984158808902E-2</v>
      </c>
      <c r="W171" s="44"/>
    </row>
    <row r="172" spans="1:23" x14ac:dyDescent="0.25">
      <c r="A172" s="70" t="s">
        <v>256</v>
      </c>
      <c r="B172" s="21">
        <v>27271</v>
      </c>
      <c r="C172" s="21">
        <v>28867</v>
      </c>
      <c r="D172" s="21">
        <v>31244</v>
      </c>
      <c r="E172" s="21">
        <v>33544</v>
      </c>
      <c r="F172" s="21">
        <v>35064</v>
      </c>
      <c r="G172" s="21">
        <v>37078</v>
      </c>
      <c r="H172" s="21">
        <v>39658</v>
      </c>
      <c r="I172" s="21">
        <v>40722</v>
      </c>
      <c r="J172" s="21">
        <v>40530</v>
      </c>
      <c r="K172" s="21">
        <v>39169</v>
      </c>
      <c r="L172" s="21">
        <v>39617</v>
      </c>
      <c r="M172" s="21">
        <v>40237</v>
      </c>
      <c r="N172" s="21">
        <v>40247</v>
      </c>
      <c r="O172" s="21">
        <v>38552</v>
      </c>
      <c r="P172" s="21">
        <v>38952</v>
      </c>
      <c r="Q172" s="21">
        <v>37446</v>
      </c>
      <c r="R172" s="21">
        <v>36796</v>
      </c>
      <c r="S172" s="155">
        <f t="shared" si="56"/>
        <v>-9.6409803054859786E-2</v>
      </c>
      <c r="T172" s="155">
        <f t="shared" si="57"/>
        <v>-8.5745521405322142E-2</v>
      </c>
      <c r="U172" s="155">
        <f t="shared" si="58"/>
        <v>-1.7358329327565026E-2</v>
      </c>
      <c r="V172" s="155">
        <f t="shared" si="59"/>
        <v>2.9450912877450875E-2</v>
      </c>
      <c r="W172" s="44"/>
    </row>
    <row r="173" spans="1:23" x14ac:dyDescent="0.25">
      <c r="A173" s="70" t="s">
        <v>257</v>
      </c>
      <c r="B173" s="21">
        <v>6812</v>
      </c>
      <c r="C173" s="21">
        <v>7780</v>
      </c>
      <c r="D173" s="21">
        <v>8188</v>
      </c>
      <c r="E173" s="21">
        <v>9041</v>
      </c>
      <c r="F173" s="21">
        <v>10187</v>
      </c>
      <c r="G173" s="21">
        <v>10654</v>
      </c>
      <c r="H173" s="21">
        <v>11045</v>
      </c>
      <c r="I173" s="21">
        <v>11949</v>
      </c>
      <c r="J173" s="21">
        <v>10521</v>
      </c>
      <c r="K173" s="21">
        <v>12113</v>
      </c>
      <c r="L173" s="21">
        <v>12534</v>
      </c>
      <c r="M173" s="21">
        <v>12721</v>
      </c>
      <c r="N173" s="21">
        <v>13035</v>
      </c>
      <c r="O173" s="21">
        <v>11944</v>
      </c>
      <c r="P173" s="21">
        <v>13184</v>
      </c>
      <c r="Q173" s="21">
        <v>12559</v>
      </c>
      <c r="R173" s="21">
        <v>12499</v>
      </c>
      <c r="S173" s="155">
        <f t="shared" si="56"/>
        <v>4.6028956398024942E-2</v>
      </c>
      <c r="T173" s="155">
        <f t="shared" si="57"/>
        <v>-4.1120061373225929E-2</v>
      </c>
      <c r="U173" s="155">
        <f t="shared" si="58"/>
        <v>-4.7774504339517477E-3</v>
      </c>
      <c r="V173" s="155">
        <f t="shared" si="59"/>
        <v>1.0003993913883532E-2</v>
      </c>
      <c r="W173" s="44"/>
    </row>
    <row r="174" spans="1:23" x14ac:dyDescent="0.25">
      <c r="A174" s="70" t="s">
        <v>258</v>
      </c>
      <c r="B174" s="21">
        <v>26108</v>
      </c>
      <c r="C174" s="21">
        <v>28810</v>
      </c>
      <c r="D174" s="21">
        <v>31656</v>
      </c>
      <c r="E174" s="21">
        <v>35330</v>
      </c>
      <c r="F174" s="21">
        <v>37561</v>
      </c>
      <c r="G174" s="21">
        <v>39888</v>
      </c>
      <c r="H174" s="21">
        <v>41209</v>
      </c>
      <c r="I174" s="21">
        <v>41618</v>
      </c>
      <c r="J174" s="21">
        <v>42280</v>
      </c>
      <c r="K174" s="21">
        <v>43105</v>
      </c>
      <c r="L174" s="21">
        <v>43114</v>
      </c>
      <c r="M174" s="21">
        <v>44018</v>
      </c>
      <c r="N174" s="21">
        <v>44153</v>
      </c>
      <c r="O174" s="21">
        <v>42101</v>
      </c>
      <c r="P174" s="21">
        <v>44867</v>
      </c>
      <c r="Q174" s="21">
        <v>44385</v>
      </c>
      <c r="R174" s="21">
        <v>44950</v>
      </c>
      <c r="S174" s="155">
        <f t="shared" si="56"/>
        <v>8.0061511845835931E-2</v>
      </c>
      <c r="T174" s="155">
        <f t="shared" si="57"/>
        <v>1.8050868570652051E-2</v>
      </c>
      <c r="U174" s="155">
        <f t="shared" si="58"/>
        <v>1.2729525740678156E-2</v>
      </c>
      <c r="V174" s="155">
        <f t="shared" si="59"/>
        <v>3.5977240293548665E-2</v>
      </c>
      <c r="W174" s="44"/>
    </row>
    <row r="175" spans="1:23" x14ac:dyDescent="0.25">
      <c r="A175" s="70" t="s">
        <v>259</v>
      </c>
      <c r="B175" s="21">
        <v>92943</v>
      </c>
      <c r="C175" s="21">
        <v>97721</v>
      </c>
      <c r="D175" s="21">
        <v>103553</v>
      </c>
      <c r="E175" s="21">
        <v>111799</v>
      </c>
      <c r="F175" s="21">
        <v>119272</v>
      </c>
      <c r="G175" s="21">
        <v>121875</v>
      </c>
      <c r="H175" s="21">
        <v>127616</v>
      </c>
      <c r="I175" s="21">
        <v>129565</v>
      </c>
      <c r="J175" s="21">
        <v>131676</v>
      </c>
      <c r="K175" s="21">
        <v>131979</v>
      </c>
      <c r="L175" s="21">
        <v>130620</v>
      </c>
      <c r="M175" s="21">
        <v>130360</v>
      </c>
      <c r="N175" s="21">
        <v>129742</v>
      </c>
      <c r="O175" s="21">
        <v>125840</v>
      </c>
      <c r="P175" s="21">
        <v>128665</v>
      </c>
      <c r="Q175" s="21">
        <v>125803</v>
      </c>
      <c r="R175" s="21">
        <v>125437</v>
      </c>
      <c r="S175" s="155">
        <f t="shared" si="56"/>
        <v>-3.1860456141704935E-2</v>
      </c>
      <c r="T175" s="155">
        <f t="shared" si="57"/>
        <v>-3.3181236608037491E-2</v>
      </c>
      <c r="U175" s="155">
        <f t="shared" si="58"/>
        <v>-2.909310588777692E-3</v>
      </c>
      <c r="V175" s="155">
        <f t="shared" si="59"/>
        <v>0.10039771058291133</v>
      </c>
      <c r="W175" s="44"/>
    </row>
    <row r="176" spans="1:23" x14ac:dyDescent="0.25">
      <c r="A176" s="70" t="s">
        <v>260</v>
      </c>
      <c r="B176" s="21">
        <v>363861</v>
      </c>
      <c r="C176" s="21">
        <v>370010</v>
      </c>
      <c r="D176" s="21">
        <v>397176</v>
      </c>
      <c r="E176" s="21">
        <v>440894</v>
      </c>
      <c r="F176" s="21">
        <v>476505</v>
      </c>
      <c r="G176" s="21">
        <v>498515</v>
      </c>
      <c r="H176" s="21">
        <v>515604</v>
      </c>
      <c r="I176" s="21">
        <v>532338</v>
      </c>
      <c r="J176" s="21">
        <v>543950</v>
      </c>
      <c r="K176" s="21">
        <v>550423</v>
      </c>
      <c r="L176" s="21">
        <v>550113</v>
      </c>
      <c r="M176" s="21">
        <v>554931</v>
      </c>
      <c r="N176" s="21">
        <v>561890</v>
      </c>
      <c r="O176" s="21">
        <v>538796</v>
      </c>
      <c r="P176" s="21">
        <v>575558</v>
      </c>
      <c r="Q176" s="21">
        <v>595243</v>
      </c>
      <c r="R176" s="21">
        <v>623950</v>
      </c>
      <c r="S176" s="155">
        <f t="shared" si="56"/>
        <v>0.17209366981128532</v>
      </c>
      <c r="T176" s="155">
        <f t="shared" si="57"/>
        <v>0.11044866432931713</v>
      </c>
      <c r="U176" s="155">
        <f t="shared" si="58"/>
        <v>4.8227362606532119E-2</v>
      </c>
      <c r="V176" s="155">
        <f t="shared" si="59"/>
        <v>0.49939931215038247</v>
      </c>
      <c r="W176" s="44"/>
    </row>
    <row r="177" spans="1:23" x14ac:dyDescent="0.25">
      <c r="A177" s="96" t="s">
        <v>355</v>
      </c>
      <c r="B177" s="65">
        <v>11305</v>
      </c>
      <c r="C177" s="65">
        <v>11655</v>
      </c>
      <c r="D177" s="21">
        <v>15693</v>
      </c>
      <c r="E177" s="21">
        <v>18804</v>
      </c>
      <c r="F177" s="21">
        <v>21607</v>
      </c>
      <c r="G177" s="21">
        <v>24928</v>
      </c>
      <c r="H177" s="21">
        <v>26270</v>
      </c>
      <c r="I177" s="21">
        <v>28214</v>
      </c>
      <c r="J177" s="21">
        <v>28890</v>
      </c>
      <c r="K177" s="21">
        <v>28829</v>
      </c>
      <c r="L177" s="21">
        <v>28930</v>
      </c>
      <c r="M177" s="21">
        <v>28827</v>
      </c>
      <c r="N177" s="21">
        <v>28444</v>
      </c>
      <c r="O177" s="21">
        <v>27268</v>
      </c>
      <c r="P177" s="21">
        <v>27087</v>
      </c>
      <c r="Q177" s="21">
        <v>26941</v>
      </c>
      <c r="R177" s="21">
        <v>28616</v>
      </c>
      <c r="S177" s="155">
        <f t="shared" si="56"/>
        <v>1.4248245551853689E-2</v>
      </c>
      <c r="T177" s="155">
        <f t="shared" si="57"/>
        <v>6.0469694838981855E-3</v>
      </c>
      <c r="U177" s="155">
        <f t="shared" si="58"/>
        <v>6.2172896329015258E-2</v>
      </c>
      <c r="V177" s="155">
        <f t="shared" si="59"/>
        <v>2.2903775489214431E-2</v>
      </c>
      <c r="W177" s="44"/>
    </row>
    <row r="178" spans="1:23" x14ac:dyDescent="0.25">
      <c r="A178" s="70" t="s">
        <v>261</v>
      </c>
      <c r="B178" s="21">
        <v>27825</v>
      </c>
      <c r="C178" s="21">
        <v>32208</v>
      </c>
      <c r="D178" s="21">
        <v>36402</v>
      </c>
      <c r="E178" s="21">
        <v>41401</v>
      </c>
      <c r="F178" s="21">
        <v>45158</v>
      </c>
      <c r="G178" s="21">
        <v>49233</v>
      </c>
      <c r="H178" s="21">
        <v>51625</v>
      </c>
      <c r="I178" s="21">
        <v>49625</v>
      </c>
      <c r="J178" s="21">
        <v>51093</v>
      </c>
      <c r="K178" s="21">
        <v>53407</v>
      </c>
      <c r="L178" s="21">
        <v>53368</v>
      </c>
      <c r="M178" s="21">
        <v>55231</v>
      </c>
      <c r="N178" s="21">
        <v>56414</v>
      </c>
      <c r="O178" s="21">
        <v>56488</v>
      </c>
      <c r="P178" s="21">
        <v>57939</v>
      </c>
      <c r="Q178" s="21">
        <v>56696</v>
      </c>
      <c r="R178" s="21">
        <v>57927</v>
      </c>
      <c r="S178" s="155">
        <f t="shared" si="56"/>
        <v>0.16729471032745591</v>
      </c>
      <c r="T178" s="155">
        <f t="shared" si="57"/>
        <v>2.6819583791257488E-2</v>
      </c>
      <c r="U178" s="155">
        <f t="shared" si="58"/>
        <v>2.171229010864964E-2</v>
      </c>
      <c r="V178" s="155">
        <f t="shared" si="59"/>
        <v>4.6363817541365822E-2</v>
      </c>
      <c r="W178" s="44"/>
    </row>
    <row r="179" spans="1:23" x14ac:dyDescent="0.25">
      <c r="A179" s="70" t="s">
        <v>320</v>
      </c>
      <c r="B179" s="21">
        <v>14150</v>
      </c>
      <c r="C179" s="21">
        <v>14077</v>
      </c>
      <c r="D179" s="21">
        <v>16279</v>
      </c>
      <c r="E179" s="21">
        <v>18738</v>
      </c>
      <c r="F179" s="21">
        <v>20348</v>
      </c>
      <c r="G179" s="21">
        <v>21849</v>
      </c>
      <c r="H179" s="21">
        <v>22921</v>
      </c>
      <c r="I179" s="21">
        <v>23936</v>
      </c>
      <c r="J179" s="21">
        <v>24364</v>
      </c>
      <c r="K179" s="21">
        <v>24329</v>
      </c>
      <c r="L179" s="21">
        <v>24197</v>
      </c>
      <c r="M179" s="21">
        <v>23958</v>
      </c>
      <c r="N179" s="21">
        <v>23185</v>
      </c>
      <c r="O179" s="21">
        <v>22453</v>
      </c>
      <c r="P179" s="21">
        <v>22643</v>
      </c>
      <c r="Q179" s="21">
        <v>21815</v>
      </c>
      <c r="R179" s="21">
        <v>22383</v>
      </c>
      <c r="S179" s="155">
        <f t="shared" si="56"/>
        <v>-6.4881350267379678E-2</v>
      </c>
      <c r="T179" s="155">
        <f t="shared" si="57"/>
        <v>-3.4591330601682124E-2</v>
      </c>
      <c r="U179" s="155">
        <f t="shared" si="58"/>
        <v>2.6037130414852165E-2</v>
      </c>
      <c r="V179" s="155">
        <f t="shared" si="59"/>
        <v>1.7914984860745269E-2</v>
      </c>
      <c r="W179" s="44"/>
    </row>
    <row r="180" spans="1:23" x14ac:dyDescent="0.25">
      <c r="A180" s="70" t="s">
        <v>267</v>
      </c>
      <c r="B180" s="21">
        <v>79590</v>
      </c>
      <c r="C180" s="21">
        <v>88088</v>
      </c>
      <c r="D180" s="21">
        <v>95228</v>
      </c>
      <c r="E180" s="21">
        <v>103509</v>
      </c>
      <c r="F180" s="21">
        <v>113801</v>
      </c>
      <c r="G180" s="21">
        <v>119928</v>
      </c>
      <c r="H180" s="21">
        <v>126714</v>
      </c>
      <c r="I180" s="21">
        <v>129205</v>
      </c>
      <c r="J180" s="21">
        <v>131015</v>
      </c>
      <c r="K180" s="21">
        <v>129296</v>
      </c>
      <c r="L180" s="21">
        <v>127762</v>
      </c>
      <c r="M180" s="21">
        <v>126203</v>
      </c>
      <c r="N180" s="21">
        <v>125425</v>
      </c>
      <c r="O180" s="21">
        <v>120887</v>
      </c>
      <c r="P180" s="21">
        <v>123794</v>
      </c>
      <c r="Q180" s="21">
        <v>122414</v>
      </c>
      <c r="R180" s="21">
        <v>125196</v>
      </c>
      <c r="S180" s="155">
        <f t="shared" si="56"/>
        <v>-3.1028210982547114E-2</v>
      </c>
      <c r="T180" s="155">
        <f t="shared" si="57"/>
        <v>-1.8257923061590592E-3</v>
      </c>
      <c r="U180" s="155">
        <f t="shared" si="58"/>
        <v>2.2726158772689398E-2</v>
      </c>
      <c r="V180" s="155">
        <f t="shared" si="59"/>
        <v>0.10020481814885693</v>
      </c>
      <c r="W180" s="44"/>
    </row>
    <row r="181" spans="1:23" x14ac:dyDescent="0.25">
      <c r="A181" s="70" t="s">
        <v>269</v>
      </c>
      <c r="B181" s="21">
        <v>32132</v>
      </c>
      <c r="C181" s="21">
        <v>32800</v>
      </c>
      <c r="D181" s="21">
        <v>36496</v>
      </c>
      <c r="E181" s="21">
        <v>40697</v>
      </c>
      <c r="F181" s="21">
        <v>45054</v>
      </c>
      <c r="G181" s="21">
        <v>48462</v>
      </c>
      <c r="H181" s="21">
        <v>51936</v>
      </c>
      <c r="I181" s="21">
        <v>53640</v>
      </c>
      <c r="J181" s="21">
        <v>54826</v>
      </c>
      <c r="K181" s="21">
        <v>57476</v>
      </c>
      <c r="L181" s="21">
        <v>57728</v>
      </c>
      <c r="M181" s="21">
        <v>57553</v>
      </c>
      <c r="N181" s="21">
        <v>57178</v>
      </c>
      <c r="O181" s="21">
        <v>55921</v>
      </c>
      <c r="P181" s="21">
        <v>58083</v>
      </c>
      <c r="Q181" s="21">
        <v>56346</v>
      </c>
      <c r="R181" s="21">
        <v>56867</v>
      </c>
      <c r="S181" s="155">
        <f t="shared" si="56"/>
        <v>6.0160328113348246E-2</v>
      </c>
      <c r="T181" s="155">
        <f t="shared" si="57"/>
        <v>-5.4391549197243694E-3</v>
      </c>
      <c r="U181" s="155">
        <f t="shared" si="58"/>
        <v>9.2464416285095666E-3</v>
      </c>
      <c r="V181" s="155">
        <f t="shared" si="59"/>
        <v>4.5515410984943987E-2</v>
      </c>
      <c r="W181" s="44"/>
    </row>
    <row r="182" spans="1:23" x14ac:dyDescent="0.25">
      <c r="A182" s="70" t="s">
        <v>263</v>
      </c>
      <c r="B182" s="21">
        <v>13983</v>
      </c>
      <c r="C182" s="21">
        <v>14427</v>
      </c>
      <c r="D182" s="21">
        <v>15553</v>
      </c>
      <c r="E182" s="21">
        <v>17051</v>
      </c>
      <c r="F182" s="21">
        <v>18330</v>
      </c>
      <c r="G182" s="21">
        <v>19555</v>
      </c>
      <c r="H182" s="21">
        <v>20950</v>
      </c>
      <c r="I182" s="21">
        <v>21505</v>
      </c>
      <c r="J182" s="21">
        <v>21684</v>
      </c>
      <c r="K182" s="21">
        <v>22226</v>
      </c>
      <c r="L182" s="21">
        <v>23078</v>
      </c>
      <c r="M182" s="21">
        <v>24946</v>
      </c>
      <c r="N182" s="21">
        <v>25535</v>
      </c>
      <c r="O182" s="21">
        <v>25574</v>
      </c>
      <c r="P182" s="21">
        <v>26335</v>
      </c>
      <c r="Q182" s="21">
        <v>26736</v>
      </c>
      <c r="R182" s="21">
        <v>27408</v>
      </c>
      <c r="S182" s="155">
        <f t="shared" si="56"/>
        <v>0.27449430365031385</v>
      </c>
      <c r="T182" s="155">
        <f t="shared" si="57"/>
        <v>7.335030350499315E-2</v>
      </c>
      <c r="U182" s="155">
        <f t="shared" si="58"/>
        <v>2.5134649910233394E-2</v>
      </c>
      <c r="V182" s="155">
        <f t="shared" si="59"/>
        <v>2.1936912168311055E-2</v>
      </c>
      <c r="W182" s="44"/>
    </row>
    <row r="183" spans="1:23" x14ac:dyDescent="0.25">
      <c r="A183" s="70" t="s">
        <v>264</v>
      </c>
      <c r="B183" s="21">
        <v>20579</v>
      </c>
      <c r="C183" s="21">
        <v>23401</v>
      </c>
      <c r="D183" s="21">
        <v>26429</v>
      </c>
      <c r="E183" s="21">
        <v>29225</v>
      </c>
      <c r="F183" s="21">
        <v>32931</v>
      </c>
      <c r="G183" s="21">
        <v>34306</v>
      </c>
      <c r="H183" s="21">
        <v>37460</v>
      </c>
      <c r="I183" s="21">
        <v>39501</v>
      </c>
      <c r="J183" s="21">
        <v>41375</v>
      </c>
      <c r="K183" s="21">
        <v>42147</v>
      </c>
      <c r="L183" s="21">
        <v>42174</v>
      </c>
      <c r="M183" s="21">
        <v>42556</v>
      </c>
      <c r="N183" s="21">
        <v>42309</v>
      </c>
      <c r="O183" s="21">
        <v>41123</v>
      </c>
      <c r="P183" s="21">
        <v>40995</v>
      </c>
      <c r="Q183" s="21">
        <v>41099</v>
      </c>
      <c r="R183" s="21">
        <v>42190</v>
      </c>
      <c r="S183" s="155">
        <f t="shared" si="56"/>
        <v>6.8074225968962815E-2</v>
      </c>
      <c r="T183" s="155">
        <f t="shared" si="57"/>
        <v>-2.8126403365714152E-3</v>
      </c>
      <c r="U183" s="155">
        <f t="shared" si="58"/>
        <v>2.6545658045207914E-2</v>
      </c>
      <c r="V183" s="155">
        <f t="shared" si="59"/>
        <v>3.3768181712676718E-2</v>
      </c>
      <c r="W183" s="44"/>
    </row>
    <row r="184" spans="1:23" x14ac:dyDescent="0.25">
      <c r="A184" s="70" t="s">
        <v>265</v>
      </c>
      <c r="B184" s="21">
        <v>855</v>
      </c>
      <c r="C184" s="21">
        <v>964</v>
      </c>
      <c r="D184" s="21">
        <v>1342</v>
      </c>
      <c r="E184" s="21">
        <v>1521</v>
      </c>
      <c r="F184" s="21">
        <v>1671</v>
      </c>
      <c r="G184" s="21">
        <v>1599</v>
      </c>
      <c r="H184" s="21">
        <v>1721</v>
      </c>
      <c r="I184" s="21">
        <v>1987</v>
      </c>
      <c r="J184" s="21">
        <v>2215</v>
      </c>
      <c r="K184" s="21">
        <v>2471</v>
      </c>
      <c r="L184" s="21">
        <v>2620</v>
      </c>
      <c r="M184" s="21">
        <v>2762</v>
      </c>
      <c r="N184" s="21">
        <v>2852</v>
      </c>
      <c r="O184" s="21">
        <v>2888</v>
      </c>
      <c r="P184" s="21">
        <v>2870</v>
      </c>
      <c r="Q184" s="21">
        <v>2565</v>
      </c>
      <c r="R184" s="21">
        <v>2476</v>
      </c>
      <c r="S184" s="155">
        <f t="shared" si="56"/>
        <v>0.24609964771011575</v>
      </c>
      <c r="T184" s="155">
        <f t="shared" si="57"/>
        <v>-0.13183730715287517</v>
      </c>
      <c r="U184" s="155">
        <f t="shared" si="58"/>
        <v>-3.4697855750487332E-2</v>
      </c>
      <c r="V184" s="155">
        <f t="shared" si="59"/>
        <v>1.9817496544344048E-3</v>
      </c>
      <c r="W184" s="44"/>
    </row>
    <row r="185" spans="1:23" x14ac:dyDescent="0.25">
      <c r="A185" s="70" t="s">
        <v>266</v>
      </c>
      <c r="B185" s="21">
        <v>7561</v>
      </c>
      <c r="C185" s="21">
        <v>6684</v>
      </c>
      <c r="D185" s="21">
        <v>7027</v>
      </c>
      <c r="E185" s="21">
        <v>7532</v>
      </c>
      <c r="F185" s="21">
        <v>7558</v>
      </c>
      <c r="G185" s="21">
        <v>7210</v>
      </c>
      <c r="H185" s="21">
        <v>7408</v>
      </c>
      <c r="I185" s="21">
        <v>7572</v>
      </c>
      <c r="J185" s="21">
        <v>7845</v>
      </c>
      <c r="K185" s="21">
        <v>7960</v>
      </c>
      <c r="L185" s="21">
        <v>7964</v>
      </c>
      <c r="M185" s="21">
        <v>7975</v>
      </c>
      <c r="N185" s="21">
        <v>7747</v>
      </c>
      <c r="O185" s="21">
        <v>6979</v>
      </c>
      <c r="P185" s="21">
        <v>7091</v>
      </c>
      <c r="Q185" s="21">
        <v>6745</v>
      </c>
      <c r="R185" s="21">
        <v>7045</v>
      </c>
      <c r="S185" s="155">
        <f t="shared" si="56"/>
        <v>-6.9598520866349711E-2</v>
      </c>
      <c r="T185" s="155">
        <f t="shared" si="57"/>
        <v>-9.0615722215050987E-2</v>
      </c>
      <c r="U185" s="155">
        <f t="shared" si="58"/>
        <v>4.4477390659747963E-2</v>
      </c>
      <c r="V185" s="155">
        <f t="shared" si="59"/>
        <v>5.6387020660300415E-3</v>
      </c>
      <c r="W185" s="44"/>
    </row>
    <row r="186" spans="1:23" x14ac:dyDescent="0.25">
      <c r="A186" s="74" t="s">
        <v>0</v>
      </c>
      <c r="B186" s="22">
        <v>748344</v>
      </c>
      <c r="C186" s="22">
        <v>783349</v>
      </c>
      <c r="D186" s="22">
        <v>849340</v>
      </c>
      <c r="E186" s="22">
        <v>938258</v>
      </c>
      <c r="F186" s="22">
        <v>1015077</v>
      </c>
      <c r="G186" s="22">
        <v>1064816</v>
      </c>
      <c r="H186" s="22">
        <v>1114277</v>
      </c>
      <c r="I186" s="22">
        <v>1144381</v>
      </c>
      <c r="J186" s="22">
        <v>1165906</v>
      </c>
      <c r="K186" s="22">
        <v>1178480</v>
      </c>
      <c r="L186" s="22">
        <v>1177292</v>
      </c>
      <c r="M186" s="22">
        <v>1188047</v>
      </c>
      <c r="N186" s="22">
        <v>1194480</v>
      </c>
      <c r="O186" s="22">
        <v>1151841</v>
      </c>
      <c r="P186" s="22">
        <v>1204409</v>
      </c>
      <c r="Q186" s="22">
        <v>1211779</v>
      </c>
      <c r="R186" s="22">
        <v>1249401</v>
      </c>
      <c r="S186" s="156">
        <f t="shared" si="56"/>
        <v>9.1770135994917776E-2</v>
      </c>
      <c r="T186" s="156">
        <f t="shared" si="57"/>
        <v>4.5979003415712275E-2</v>
      </c>
      <c r="U186" s="156">
        <f t="shared" si="58"/>
        <v>3.1046915320367824E-2</v>
      </c>
      <c r="V186" s="156">
        <f t="shared" si="59"/>
        <v>1</v>
      </c>
      <c r="W186" s="44"/>
    </row>
    <row r="187" spans="1:23" x14ac:dyDescent="0.25">
      <c r="A187" s="3"/>
      <c r="S187" s="28"/>
      <c r="T187" s="28"/>
      <c r="U187" s="28"/>
      <c r="V187" s="28"/>
      <c r="W187" s="44"/>
    </row>
    <row r="188" spans="1:23" ht="18" x14ac:dyDescent="0.25">
      <c r="A188" s="23" t="s">
        <v>397</v>
      </c>
      <c r="S188" s="28"/>
      <c r="T188" s="28"/>
      <c r="U188" s="28"/>
      <c r="V188" s="28"/>
      <c r="W188" s="44"/>
    </row>
    <row r="189" spans="1:23" ht="25.5" x14ac:dyDescent="0.25">
      <c r="A189" s="117" t="s">
        <v>46</v>
      </c>
      <c r="B189" s="111">
        <v>2007</v>
      </c>
      <c r="C189" s="111">
        <v>2008</v>
      </c>
      <c r="D189" s="111">
        <v>2009</v>
      </c>
      <c r="E189" s="111">
        <v>2010</v>
      </c>
      <c r="F189" s="111">
        <v>2011</v>
      </c>
      <c r="G189" s="111">
        <v>2012</v>
      </c>
      <c r="H189" s="111">
        <v>2013</v>
      </c>
      <c r="I189" s="111">
        <v>2014</v>
      </c>
      <c r="J189" s="111">
        <v>2015</v>
      </c>
      <c r="K189" s="111">
        <v>2016</v>
      </c>
      <c r="L189" s="111">
        <v>2017</v>
      </c>
      <c r="M189" s="111">
        <v>2018</v>
      </c>
      <c r="N189" s="111">
        <v>2019</v>
      </c>
      <c r="O189" s="111">
        <v>2020</v>
      </c>
      <c r="P189" s="111">
        <v>2021</v>
      </c>
      <c r="Q189" s="111">
        <v>2022</v>
      </c>
      <c r="R189" s="111">
        <v>2023</v>
      </c>
      <c r="S189" s="112" t="s">
        <v>436</v>
      </c>
      <c r="T189" s="112" t="s">
        <v>437</v>
      </c>
      <c r="U189" s="112" t="s">
        <v>438</v>
      </c>
      <c r="V189" s="112" t="s">
        <v>439</v>
      </c>
      <c r="W189" s="44"/>
    </row>
    <row r="190" spans="1:23" x14ac:dyDescent="0.25">
      <c r="A190" s="70" t="s">
        <v>254</v>
      </c>
      <c r="B190" s="21">
        <v>2996</v>
      </c>
      <c r="C190" s="21">
        <v>3905</v>
      </c>
      <c r="D190" s="21">
        <v>4001</v>
      </c>
      <c r="E190" s="21">
        <v>4264</v>
      </c>
      <c r="F190" s="21">
        <v>4561</v>
      </c>
      <c r="G190" s="21">
        <v>4260</v>
      </c>
      <c r="H190" s="21">
        <v>4633</v>
      </c>
      <c r="I190" s="21">
        <v>4499</v>
      </c>
      <c r="J190" s="21">
        <v>4668</v>
      </c>
      <c r="K190" s="21">
        <v>4770</v>
      </c>
      <c r="L190" s="21">
        <v>4834</v>
      </c>
      <c r="M190" s="21">
        <v>5078</v>
      </c>
      <c r="N190" s="21">
        <v>4792</v>
      </c>
      <c r="O190" s="21">
        <v>4569</v>
      </c>
      <c r="P190" s="21">
        <v>4191</v>
      </c>
      <c r="Q190" s="21">
        <v>4120</v>
      </c>
      <c r="R190" s="21">
        <v>4355</v>
      </c>
      <c r="S190" s="155">
        <f t="shared" ref="S190:S206" si="60">(R190-I190)/I190</f>
        <v>-3.200711269170927E-2</v>
      </c>
      <c r="T190" s="155">
        <f t="shared" ref="T190:T206" si="61">(R190-N190)/N190</f>
        <v>-9.1193656093489145E-2</v>
      </c>
      <c r="U190" s="155">
        <f t="shared" ref="U190:U206" si="62">(R190-Q190)/Q190</f>
        <v>5.7038834951456313E-2</v>
      </c>
      <c r="V190" s="155">
        <f t="shared" ref="V190:V206" si="63">R190/R$16</f>
        <v>1.2604956888442513E-2</v>
      </c>
      <c r="W190" s="44"/>
    </row>
    <row r="191" spans="1:23" x14ac:dyDescent="0.25">
      <c r="A191" s="70" t="s">
        <v>255</v>
      </c>
      <c r="B191" s="21">
        <v>3190</v>
      </c>
      <c r="C191" s="21">
        <v>4270</v>
      </c>
      <c r="D191" s="21">
        <v>5039</v>
      </c>
      <c r="E191" s="21">
        <v>5282</v>
      </c>
      <c r="F191" s="21">
        <v>5123</v>
      </c>
      <c r="G191" s="21">
        <v>5060</v>
      </c>
      <c r="H191" s="21">
        <v>5552</v>
      </c>
      <c r="I191" s="21">
        <v>5461</v>
      </c>
      <c r="J191" s="21">
        <v>5278</v>
      </c>
      <c r="K191" s="21">
        <v>5191</v>
      </c>
      <c r="L191" s="21">
        <v>5194</v>
      </c>
      <c r="M191" s="21">
        <v>5409</v>
      </c>
      <c r="N191" s="21">
        <v>5716</v>
      </c>
      <c r="O191" s="21">
        <v>5323</v>
      </c>
      <c r="P191" s="21">
        <v>5042</v>
      </c>
      <c r="Q191" s="21">
        <v>5046</v>
      </c>
      <c r="R191" s="21">
        <v>5574</v>
      </c>
      <c r="S191" s="155">
        <f t="shared" si="60"/>
        <v>2.0692180919245559E-2</v>
      </c>
      <c r="T191" s="155">
        <f t="shared" si="61"/>
        <v>-2.4842547235829252E-2</v>
      </c>
      <c r="U191" s="155">
        <f t="shared" si="62"/>
        <v>0.10463733650416171</v>
      </c>
      <c r="V191" s="155">
        <f t="shared" si="63"/>
        <v>1.6133187071453173E-2</v>
      </c>
      <c r="W191" s="44"/>
    </row>
    <row r="192" spans="1:23" x14ac:dyDescent="0.25">
      <c r="A192" s="70" t="s">
        <v>256</v>
      </c>
      <c r="B192" s="21">
        <v>8757</v>
      </c>
      <c r="C192" s="21">
        <v>9503</v>
      </c>
      <c r="D192" s="21">
        <v>10616</v>
      </c>
      <c r="E192" s="21">
        <v>11282</v>
      </c>
      <c r="F192" s="21">
        <v>11243</v>
      </c>
      <c r="G192" s="21">
        <v>11675</v>
      </c>
      <c r="H192" s="21">
        <v>12048</v>
      </c>
      <c r="I192" s="21">
        <v>11973</v>
      </c>
      <c r="J192" s="21">
        <v>11127</v>
      </c>
      <c r="K192" s="21">
        <v>11163</v>
      </c>
      <c r="L192" s="21">
        <v>11357</v>
      </c>
      <c r="M192" s="21">
        <v>11438</v>
      </c>
      <c r="N192" s="21">
        <v>11168</v>
      </c>
      <c r="O192" s="21">
        <v>10482</v>
      </c>
      <c r="P192" s="21">
        <v>10211</v>
      </c>
      <c r="Q192" s="21">
        <v>9939</v>
      </c>
      <c r="R192" s="21">
        <v>10616</v>
      </c>
      <c r="S192" s="155">
        <f t="shared" si="60"/>
        <v>-0.11333834460870292</v>
      </c>
      <c r="T192" s="155">
        <f t="shared" si="61"/>
        <v>-4.9426934097421202E-2</v>
      </c>
      <c r="U192" s="155">
        <f t="shared" si="62"/>
        <v>6.811550457792534E-2</v>
      </c>
      <c r="V192" s="155">
        <f t="shared" si="63"/>
        <v>3.0726572291092016E-2</v>
      </c>
      <c r="W192" s="44"/>
    </row>
    <row r="193" spans="1:23" x14ac:dyDescent="0.25">
      <c r="A193" s="70" t="s">
        <v>257</v>
      </c>
      <c r="B193" s="21">
        <v>2463</v>
      </c>
      <c r="C193" s="21">
        <v>2890</v>
      </c>
      <c r="D193" s="21">
        <v>3244</v>
      </c>
      <c r="E193" s="21">
        <v>3536</v>
      </c>
      <c r="F193" s="21">
        <v>4104</v>
      </c>
      <c r="G193" s="21">
        <v>3939</v>
      </c>
      <c r="H193" s="21">
        <v>4638</v>
      </c>
      <c r="I193" s="21">
        <v>4291</v>
      </c>
      <c r="J193" s="21">
        <v>3817</v>
      </c>
      <c r="K193" s="21">
        <v>4073</v>
      </c>
      <c r="L193" s="21">
        <v>4519</v>
      </c>
      <c r="M193" s="21">
        <v>4119</v>
      </c>
      <c r="N193" s="21">
        <v>4204</v>
      </c>
      <c r="O193" s="21">
        <v>3556</v>
      </c>
      <c r="P193" s="21">
        <v>3735</v>
      </c>
      <c r="Q193" s="21">
        <v>3330</v>
      </c>
      <c r="R193" s="21">
        <v>3677</v>
      </c>
      <c r="S193" s="155">
        <f t="shared" si="60"/>
        <v>-0.14309018876718713</v>
      </c>
      <c r="T193" s="155">
        <f t="shared" si="61"/>
        <v>-0.12535680304471933</v>
      </c>
      <c r="U193" s="155">
        <f t="shared" si="62"/>
        <v>0.1042042042042042</v>
      </c>
      <c r="V193" s="155">
        <f t="shared" si="63"/>
        <v>1.0642577836694173E-2</v>
      </c>
      <c r="W193" s="44"/>
    </row>
    <row r="194" spans="1:23" x14ac:dyDescent="0.25">
      <c r="A194" s="70" t="s">
        <v>258</v>
      </c>
      <c r="B194" s="21">
        <v>8468</v>
      </c>
      <c r="C194" s="21">
        <v>9633</v>
      </c>
      <c r="D194" s="21">
        <v>10689</v>
      </c>
      <c r="E194" s="21">
        <v>12298</v>
      </c>
      <c r="F194" s="21">
        <v>12170</v>
      </c>
      <c r="G194" s="21">
        <v>13053</v>
      </c>
      <c r="H194" s="21">
        <v>12861</v>
      </c>
      <c r="I194" s="21">
        <v>12445</v>
      </c>
      <c r="J194" s="21">
        <v>11717</v>
      </c>
      <c r="K194" s="21">
        <v>12863</v>
      </c>
      <c r="L194" s="21">
        <v>12963</v>
      </c>
      <c r="M194" s="21">
        <v>13191</v>
      </c>
      <c r="N194" s="21">
        <v>12917</v>
      </c>
      <c r="O194" s="21">
        <v>12310</v>
      </c>
      <c r="P194" s="21">
        <v>12642</v>
      </c>
      <c r="Q194" s="21">
        <v>12730</v>
      </c>
      <c r="R194" s="21">
        <v>13198</v>
      </c>
      <c r="S194" s="155">
        <f t="shared" si="60"/>
        <v>6.0506227400562475E-2</v>
      </c>
      <c r="T194" s="155">
        <f t="shared" si="61"/>
        <v>2.1754277308972673E-2</v>
      </c>
      <c r="U194" s="155">
        <f t="shared" si="62"/>
        <v>3.6763550667714064E-2</v>
      </c>
      <c r="V194" s="155">
        <f t="shared" si="63"/>
        <v>3.8199821128281124E-2</v>
      </c>
      <c r="W194" s="44"/>
    </row>
    <row r="195" spans="1:23" x14ac:dyDescent="0.25">
      <c r="A195" s="70" t="s">
        <v>259</v>
      </c>
      <c r="B195" s="21">
        <v>28399</v>
      </c>
      <c r="C195" s="21">
        <v>28591</v>
      </c>
      <c r="D195" s="21">
        <v>32680</v>
      </c>
      <c r="E195" s="21">
        <v>35944</v>
      </c>
      <c r="F195" s="21">
        <v>37180</v>
      </c>
      <c r="G195" s="21">
        <v>37387</v>
      </c>
      <c r="H195" s="21">
        <v>38647</v>
      </c>
      <c r="I195" s="21">
        <v>38378</v>
      </c>
      <c r="J195" s="21">
        <v>37035</v>
      </c>
      <c r="K195" s="21">
        <v>36841</v>
      </c>
      <c r="L195" s="21">
        <v>35817</v>
      </c>
      <c r="M195" s="21">
        <v>35211</v>
      </c>
      <c r="N195" s="21">
        <v>34405</v>
      </c>
      <c r="O195" s="21">
        <v>31845</v>
      </c>
      <c r="P195" s="21">
        <v>31084</v>
      </c>
      <c r="Q195" s="21">
        <v>31012</v>
      </c>
      <c r="R195" s="21">
        <v>33268</v>
      </c>
      <c r="S195" s="155">
        <f t="shared" si="60"/>
        <v>-0.13314920006253583</v>
      </c>
      <c r="T195" s="155">
        <f t="shared" si="61"/>
        <v>-3.3047522162476382E-2</v>
      </c>
      <c r="U195" s="155">
        <f t="shared" si="62"/>
        <v>7.2746033793370302E-2</v>
      </c>
      <c r="V195" s="155">
        <f t="shared" si="63"/>
        <v>9.6289714297291745E-2</v>
      </c>
      <c r="W195" s="44"/>
    </row>
    <row r="196" spans="1:23" x14ac:dyDescent="0.25">
      <c r="A196" s="70" t="s">
        <v>260</v>
      </c>
      <c r="B196" s="21">
        <v>120202</v>
      </c>
      <c r="C196" s="21">
        <v>120202</v>
      </c>
      <c r="D196" s="21">
        <v>130555</v>
      </c>
      <c r="E196" s="21">
        <v>147992</v>
      </c>
      <c r="F196" s="21">
        <v>156596</v>
      </c>
      <c r="G196" s="21">
        <v>155178</v>
      </c>
      <c r="H196" s="21">
        <v>158185</v>
      </c>
      <c r="I196" s="21">
        <v>161896</v>
      </c>
      <c r="J196" s="21">
        <v>159180</v>
      </c>
      <c r="K196" s="21">
        <v>157636</v>
      </c>
      <c r="L196" s="21">
        <v>153789</v>
      </c>
      <c r="M196" s="21">
        <v>154119</v>
      </c>
      <c r="N196" s="21">
        <v>154028</v>
      </c>
      <c r="O196" s="21">
        <v>138388</v>
      </c>
      <c r="P196" s="21">
        <v>152620</v>
      </c>
      <c r="Q196" s="21">
        <v>156101</v>
      </c>
      <c r="R196" s="21">
        <v>168415</v>
      </c>
      <c r="S196" s="155">
        <f t="shared" si="60"/>
        <v>4.0266590897860353E-2</v>
      </c>
      <c r="T196" s="155">
        <f t="shared" si="61"/>
        <v>9.3405095177500189E-2</v>
      </c>
      <c r="U196" s="155">
        <f t="shared" si="62"/>
        <v>7.8884824568708725E-2</v>
      </c>
      <c r="V196" s="155">
        <f t="shared" si="63"/>
        <v>0.48745437758141125</v>
      </c>
      <c r="W196" s="44"/>
    </row>
    <row r="197" spans="1:23" x14ac:dyDescent="0.25">
      <c r="A197" s="96" t="s">
        <v>355</v>
      </c>
      <c r="B197" s="65">
        <v>4809</v>
      </c>
      <c r="C197" s="65">
        <v>4798</v>
      </c>
      <c r="D197" s="21">
        <v>6838</v>
      </c>
      <c r="E197" s="21">
        <v>8017</v>
      </c>
      <c r="F197" s="21">
        <v>8536</v>
      </c>
      <c r="G197" s="21">
        <v>9804</v>
      </c>
      <c r="H197" s="21">
        <v>9782</v>
      </c>
      <c r="I197" s="21">
        <v>9415</v>
      </c>
      <c r="J197" s="21">
        <v>9327</v>
      </c>
      <c r="K197" s="21">
        <v>9055</v>
      </c>
      <c r="L197" s="21">
        <v>9635</v>
      </c>
      <c r="M197" s="21">
        <v>9486</v>
      </c>
      <c r="N197" s="21">
        <v>9222</v>
      </c>
      <c r="O197" s="21">
        <v>8667</v>
      </c>
      <c r="P197" s="21">
        <v>8211</v>
      </c>
      <c r="Q197" s="21">
        <v>8699</v>
      </c>
      <c r="R197" s="21">
        <v>9507</v>
      </c>
      <c r="S197" s="155">
        <f t="shared" si="60"/>
        <v>9.771640998406798E-3</v>
      </c>
      <c r="T197" s="155">
        <f t="shared" si="61"/>
        <v>3.0904359141184126E-2</v>
      </c>
      <c r="U197" s="155">
        <f t="shared" si="62"/>
        <v>9.2884239567766411E-2</v>
      </c>
      <c r="V197" s="155">
        <f t="shared" si="63"/>
        <v>2.7516722190223417E-2</v>
      </c>
      <c r="W197" s="44"/>
    </row>
    <row r="198" spans="1:23" x14ac:dyDescent="0.25">
      <c r="A198" s="70" t="s">
        <v>261</v>
      </c>
      <c r="B198" s="21">
        <v>8934</v>
      </c>
      <c r="C198" s="21">
        <v>10081</v>
      </c>
      <c r="D198" s="21">
        <v>12234</v>
      </c>
      <c r="E198" s="21">
        <v>13336</v>
      </c>
      <c r="F198" s="21">
        <v>13543</v>
      </c>
      <c r="G198" s="21">
        <v>14305</v>
      </c>
      <c r="H198" s="21">
        <v>15078</v>
      </c>
      <c r="I198" s="21">
        <v>13925</v>
      </c>
      <c r="J198" s="21">
        <v>14249</v>
      </c>
      <c r="K198" s="21">
        <v>14631</v>
      </c>
      <c r="L198" s="21">
        <v>15392</v>
      </c>
      <c r="M198" s="21">
        <v>16101</v>
      </c>
      <c r="N198" s="21">
        <v>15817</v>
      </c>
      <c r="O198" s="21">
        <v>15704</v>
      </c>
      <c r="P198" s="21">
        <v>15400</v>
      </c>
      <c r="Q198" s="21">
        <v>15295</v>
      </c>
      <c r="R198" s="21">
        <v>16761</v>
      </c>
      <c r="S198" s="155">
        <f t="shared" si="60"/>
        <v>0.20366247755834829</v>
      </c>
      <c r="T198" s="155">
        <f t="shared" si="61"/>
        <v>5.9682619965859517E-2</v>
      </c>
      <c r="U198" s="155">
        <f t="shared" si="62"/>
        <v>9.5848316443282122E-2</v>
      </c>
      <c r="V198" s="155">
        <f t="shared" si="63"/>
        <v>4.8512441425300798E-2</v>
      </c>
      <c r="W198" s="44"/>
    </row>
    <row r="199" spans="1:23" x14ac:dyDescent="0.25">
      <c r="A199" s="70" t="s">
        <v>320</v>
      </c>
      <c r="B199" s="21">
        <v>4605</v>
      </c>
      <c r="C199" s="21">
        <v>4560</v>
      </c>
      <c r="D199" s="21">
        <v>5260</v>
      </c>
      <c r="E199" s="21">
        <v>6513</v>
      </c>
      <c r="F199" s="21">
        <v>6567</v>
      </c>
      <c r="G199" s="21">
        <v>6411</v>
      </c>
      <c r="H199" s="21">
        <v>6764</v>
      </c>
      <c r="I199" s="21">
        <v>6876</v>
      </c>
      <c r="J199" s="21">
        <v>6671</v>
      </c>
      <c r="K199" s="21">
        <v>6868</v>
      </c>
      <c r="L199" s="21">
        <v>7313</v>
      </c>
      <c r="M199" s="21">
        <v>7143</v>
      </c>
      <c r="N199" s="21">
        <v>6908</v>
      </c>
      <c r="O199" s="21">
        <v>6395</v>
      </c>
      <c r="P199" s="21">
        <v>6209</v>
      </c>
      <c r="Q199" s="21">
        <v>6220</v>
      </c>
      <c r="R199" s="21">
        <v>6919</v>
      </c>
      <c r="S199" s="155">
        <f t="shared" si="60"/>
        <v>6.2536358347876674E-3</v>
      </c>
      <c r="T199" s="155">
        <f t="shared" si="61"/>
        <v>1.5923566878980893E-3</v>
      </c>
      <c r="U199" s="155">
        <f t="shared" si="62"/>
        <v>0.11237942122186495</v>
      </c>
      <c r="V199" s="155">
        <f t="shared" si="63"/>
        <v>2.0026107166735647E-2</v>
      </c>
      <c r="W199" s="44"/>
    </row>
    <row r="200" spans="1:23" x14ac:dyDescent="0.25">
      <c r="A200" s="70" t="s">
        <v>267</v>
      </c>
      <c r="B200" s="21">
        <v>25867</v>
      </c>
      <c r="C200" s="21">
        <v>29339</v>
      </c>
      <c r="D200" s="21">
        <v>30740</v>
      </c>
      <c r="E200" s="21">
        <v>33033</v>
      </c>
      <c r="F200" s="21">
        <v>34771</v>
      </c>
      <c r="G200" s="21">
        <v>35862</v>
      </c>
      <c r="H200" s="21">
        <v>37106</v>
      </c>
      <c r="I200" s="21">
        <v>35668</v>
      </c>
      <c r="J200" s="21">
        <v>35896</v>
      </c>
      <c r="K200" s="21">
        <v>35279</v>
      </c>
      <c r="L200" s="21">
        <v>35190</v>
      </c>
      <c r="M200" s="21">
        <v>34559</v>
      </c>
      <c r="N200" s="21">
        <v>34041</v>
      </c>
      <c r="O200" s="21">
        <v>30944</v>
      </c>
      <c r="P200" s="21">
        <v>31126</v>
      </c>
      <c r="Q200" s="21">
        <v>30654</v>
      </c>
      <c r="R200" s="21">
        <v>34851</v>
      </c>
      <c r="S200" s="155">
        <f t="shared" si="60"/>
        <v>-2.2905685768756307E-2</v>
      </c>
      <c r="T200" s="155">
        <f t="shared" si="61"/>
        <v>2.3794835639376045E-2</v>
      </c>
      <c r="U200" s="155">
        <f t="shared" si="62"/>
        <v>0.1369152476022705</v>
      </c>
      <c r="V200" s="155">
        <f t="shared" si="63"/>
        <v>0.10087149311575432</v>
      </c>
      <c r="W200" s="44"/>
    </row>
    <row r="201" spans="1:23" x14ac:dyDescent="0.25">
      <c r="A201" s="70" t="s">
        <v>269</v>
      </c>
      <c r="B201" s="21">
        <v>9672</v>
      </c>
      <c r="C201" s="21">
        <v>9931</v>
      </c>
      <c r="D201" s="21">
        <v>12324</v>
      </c>
      <c r="E201" s="21">
        <v>13923</v>
      </c>
      <c r="F201" s="21">
        <v>13928</v>
      </c>
      <c r="G201" s="21">
        <v>15456</v>
      </c>
      <c r="H201" s="21">
        <v>15840</v>
      </c>
      <c r="I201" s="21">
        <v>15271</v>
      </c>
      <c r="J201" s="21">
        <v>16025</v>
      </c>
      <c r="K201" s="21">
        <v>16622</v>
      </c>
      <c r="L201" s="21">
        <v>16527</v>
      </c>
      <c r="M201" s="21">
        <v>15908</v>
      </c>
      <c r="N201" s="21">
        <v>14933</v>
      </c>
      <c r="O201" s="21">
        <v>14357</v>
      </c>
      <c r="P201" s="21">
        <v>13929</v>
      </c>
      <c r="Q201" s="21">
        <v>14142</v>
      </c>
      <c r="R201" s="21">
        <v>15522</v>
      </c>
      <c r="S201" s="155">
        <f t="shared" si="60"/>
        <v>1.6436382686137122E-2</v>
      </c>
      <c r="T201" s="155">
        <f t="shared" si="61"/>
        <v>3.9442844706355056E-2</v>
      </c>
      <c r="U201" s="155">
        <f t="shared" si="62"/>
        <v>9.7581671616461599E-2</v>
      </c>
      <c r="V201" s="155">
        <f t="shared" si="63"/>
        <v>4.4926323954627943E-2</v>
      </c>
      <c r="W201" s="44"/>
    </row>
    <row r="202" spans="1:23" x14ac:dyDescent="0.25">
      <c r="A202" s="70" t="s">
        <v>263</v>
      </c>
      <c r="B202" s="21">
        <v>3716</v>
      </c>
      <c r="C202" s="21">
        <v>4025</v>
      </c>
      <c r="D202" s="21">
        <v>4365</v>
      </c>
      <c r="E202" s="21">
        <v>5058</v>
      </c>
      <c r="F202" s="21">
        <v>5025</v>
      </c>
      <c r="G202" s="21">
        <v>5476</v>
      </c>
      <c r="H202" s="21">
        <v>5985</v>
      </c>
      <c r="I202" s="21">
        <v>5461</v>
      </c>
      <c r="J202" s="21">
        <v>5709</v>
      </c>
      <c r="K202" s="21">
        <v>5936</v>
      </c>
      <c r="L202" s="21">
        <v>6183</v>
      </c>
      <c r="M202" s="21">
        <v>6636</v>
      </c>
      <c r="N202" s="21">
        <v>6623</v>
      </c>
      <c r="O202" s="21">
        <v>6175</v>
      </c>
      <c r="P202" s="21">
        <v>6289</v>
      </c>
      <c r="Q202" s="21">
        <v>6517</v>
      </c>
      <c r="R202" s="21">
        <v>7204</v>
      </c>
      <c r="S202" s="155">
        <f t="shared" si="60"/>
        <v>0.31917231276323016</v>
      </c>
      <c r="T202" s="155">
        <f t="shared" si="61"/>
        <v>8.7724596104484368E-2</v>
      </c>
      <c r="U202" s="155">
        <f t="shared" si="62"/>
        <v>0.10541660273131809</v>
      </c>
      <c r="V202" s="155">
        <f t="shared" si="63"/>
        <v>2.08510010159219E-2</v>
      </c>
      <c r="W202" s="44"/>
    </row>
    <row r="203" spans="1:23" x14ac:dyDescent="0.25">
      <c r="A203" s="70" t="s">
        <v>264</v>
      </c>
      <c r="B203" s="21">
        <v>7668</v>
      </c>
      <c r="C203" s="21">
        <v>8596</v>
      </c>
      <c r="D203" s="21">
        <v>10023</v>
      </c>
      <c r="E203" s="21">
        <v>11150</v>
      </c>
      <c r="F203" s="21">
        <v>11716</v>
      </c>
      <c r="G203" s="21">
        <v>12108</v>
      </c>
      <c r="H203" s="21">
        <v>12671</v>
      </c>
      <c r="I203" s="21">
        <v>12537</v>
      </c>
      <c r="J203" s="21">
        <v>13533</v>
      </c>
      <c r="K203" s="21">
        <v>13214</v>
      </c>
      <c r="L203" s="21">
        <v>12778</v>
      </c>
      <c r="M203" s="21">
        <v>12953</v>
      </c>
      <c r="N203" s="21">
        <v>12386</v>
      </c>
      <c r="O203" s="21">
        <v>11610</v>
      </c>
      <c r="P203" s="21">
        <v>10749</v>
      </c>
      <c r="Q203" s="21">
        <v>11734</v>
      </c>
      <c r="R203" s="21">
        <v>12438</v>
      </c>
      <c r="S203" s="155">
        <f t="shared" si="60"/>
        <v>-7.8966259870782481E-3</v>
      </c>
      <c r="T203" s="155">
        <f t="shared" si="61"/>
        <v>4.1982883901178752E-3</v>
      </c>
      <c r="U203" s="155">
        <f t="shared" si="62"/>
        <v>5.9996591102778253E-2</v>
      </c>
      <c r="V203" s="155">
        <f t="shared" si="63"/>
        <v>3.6000104197117792E-2</v>
      </c>
      <c r="W203" s="44"/>
    </row>
    <row r="204" spans="1:23" x14ac:dyDescent="0.25">
      <c r="A204" s="70" t="s">
        <v>265</v>
      </c>
      <c r="B204" s="21">
        <v>458</v>
      </c>
      <c r="C204" s="21">
        <v>478</v>
      </c>
      <c r="D204" s="21">
        <v>674</v>
      </c>
      <c r="E204" s="21">
        <v>751</v>
      </c>
      <c r="F204" s="21">
        <v>707</v>
      </c>
      <c r="G204" s="21">
        <v>656</v>
      </c>
      <c r="H204" s="21">
        <v>756</v>
      </c>
      <c r="I204" s="21">
        <v>952</v>
      </c>
      <c r="J204" s="21">
        <v>951</v>
      </c>
      <c r="K204" s="21">
        <v>1037</v>
      </c>
      <c r="L204" s="21">
        <v>1071</v>
      </c>
      <c r="M204" s="21">
        <v>1085</v>
      </c>
      <c r="N204" s="21">
        <v>1079</v>
      </c>
      <c r="O204" s="21">
        <v>1021</v>
      </c>
      <c r="P204" s="21">
        <v>957</v>
      </c>
      <c r="Q204" s="21">
        <v>857</v>
      </c>
      <c r="R204" s="21">
        <v>838</v>
      </c>
      <c r="S204" s="155">
        <f t="shared" si="60"/>
        <v>-0.11974789915966387</v>
      </c>
      <c r="T204" s="155">
        <f t="shared" si="61"/>
        <v>-0.22335495829471733</v>
      </c>
      <c r="U204" s="155">
        <f t="shared" si="62"/>
        <v>-2.2170361726954493E-2</v>
      </c>
      <c r="V204" s="155">
        <f t="shared" si="63"/>
        <v>2.4254773530458843E-3</v>
      </c>
      <c r="W204" s="44"/>
    </row>
    <row r="205" spans="1:23" x14ac:dyDescent="0.25">
      <c r="A205" s="70" t="s">
        <v>266</v>
      </c>
      <c r="B205" s="21">
        <v>3175</v>
      </c>
      <c r="C205" s="21">
        <v>2162</v>
      </c>
      <c r="D205" s="21">
        <v>2365</v>
      </c>
      <c r="E205" s="21">
        <v>2679</v>
      </c>
      <c r="F205" s="21">
        <v>2553</v>
      </c>
      <c r="G205" s="21">
        <v>2198</v>
      </c>
      <c r="H205" s="21">
        <v>2454</v>
      </c>
      <c r="I205" s="21">
        <v>2412</v>
      </c>
      <c r="J205" s="21">
        <v>2576</v>
      </c>
      <c r="K205" s="21">
        <v>2727</v>
      </c>
      <c r="L205" s="21">
        <v>2709</v>
      </c>
      <c r="M205" s="21">
        <v>2455</v>
      </c>
      <c r="N205" s="21">
        <v>2435</v>
      </c>
      <c r="O205" s="21">
        <v>2083</v>
      </c>
      <c r="P205" s="21">
        <v>2142</v>
      </c>
      <c r="Q205" s="21">
        <v>2059</v>
      </c>
      <c r="R205" s="21">
        <v>2356</v>
      </c>
      <c r="S205" s="155">
        <f t="shared" si="60"/>
        <v>-2.3217247097844111E-2</v>
      </c>
      <c r="T205" s="155">
        <f t="shared" si="61"/>
        <v>-3.2443531827515401E-2</v>
      </c>
      <c r="U205" s="155">
        <f t="shared" si="62"/>
        <v>0.14424477901894123</v>
      </c>
      <c r="V205" s="155">
        <f t="shared" si="63"/>
        <v>6.8191224866063285E-3</v>
      </c>
      <c r="W205" s="44"/>
    </row>
    <row r="206" spans="1:23" x14ac:dyDescent="0.25">
      <c r="A206" s="74" t="s">
        <v>0</v>
      </c>
      <c r="B206" s="22">
        <v>243379</v>
      </c>
      <c r="C206" s="22">
        <v>252964</v>
      </c>
      <c r="D206" s="22">
        <v>281647</v>
      </c>
      <c r="E206" s="22">
        <v>315058</v>
      </c>
      <c r="F206" s="22">
        <v>328323</v>
      </c>
      <c r="G206" s="22">
        <v>332828</v>
      </c>
      <c r="H206" s="22">
        <v>343000</v>
      </c>
      <c r="I206" s="22">
        <v>341460</v>
      </c>
      <c r="J206" s="22">
        <v>337759</v>
      </c>
      <c r="K206" s="22">
        <v>337906</v>
      </c>
      <c r="L206" s="22">
        <v>335271</v>
      </c>
      <c r="M206" s="22">
        <v>334891</v>
      </c>
      <c r="N206" s="22">
        <v>330674</v>
      </c>
      <c r="O206" s="22">
        <v>303429</v>
      </c>
      <c r="P206" s="22">
        <v>314537</v>
      </c>
      <c r="Q206" s="22">
        <v>318455</v>
      </c>
      <c r="R206" s="22">
        <v>345499</v>
      </c>
      <c r="S206" s="156">
        <f t="shared" si="60"/>
        <v>1.1828618286182861E-2</v>
      </c>
      <c r="T206" s="156">
        <f t="shared" si="61"/>
        <v>4.4832675081802623E-2</v>
      </c>
      <c r="U206" s="156">
        <f t="shared" si="62"/>
        <v>8.4922516525097733E-2</v>
      </c>
      <c r="V206" s="156">
        <f t="shared" si="63"/>
        <v>1</v>
      </c>
      <c r="W206" s="44"/>
    </row>
    <row r="207" spans="1:23" x14ac:dyDescent="0.25">
      <c r="A207" s="3"/>
      <c r="S207" s="28"/>
      <c r="T207" s="28"/>
      <c r="U207" s="28"/>
      <c r="V207" s="28"/>
      <c r="W207" s="44"/>
    </row>
    <row r="208" spans="1:23" ht="15.75" x14ac:dyDescent="0.25">
      <c r="A208" s="23" t="s">
        <v>398</v>
      </c>
      <c r="S208" s="28"/>
      <c r="T208" s="28"/>
      <c r="U208" s="28"/>
      <c r="V208" s="28"/>
      <c r="W208" s="44"/>
    </row>
    <row r="209" spans="1:23" ht="25.5" x14ac:dyDescent="0.25">
      <c r="A209" s="117" t="s">
        <v>46</v>
      </c>
      <c r="B209" s="111">
        <v>2007</v>
      </c>
      <c r="C209" s="111">
        <v>2008</v>
      </c>
      <c r="D209" s="111">
        <v>2009</v>
      </c>
      <c r="E209" s="111">
        <v>2010</v>
      </c>
      <c r="F209" s="111">
        <v>2011</v>
      </c>
      <c r="G209" s="111">
        <v>2012</v>
      </c>
      <c r="H209" s="111">
        <v>2013</v>
      </c>
      <c r="I209" s="111">
        <v>2014</v>
      </c>
      <c r="J209" s="111">
        <v>2015</v>
      </c>
      <c r="K209" s="111">
        <v>2016</v>
      </c>
      <c r="L209" s="111">
        <v>2017</v>
      </c>
      <c r="M209" s="111">
        <v>2018</v>
      </c>
      <c r="N209" s="111">
        <v>2019</v>
      </c>
      <c r="O209" s="111">
        <v>2020</v>
      </c>
      <c r="P209" s="111">
        <v>2021</v>
      </c>
      <c r="Q209" s="111">
        <v>2022</v>
      </c>
      <c r="R209" s="111">
        <v>2023</v>
      </c>
      <c r="S209" s="112" t="s">
        <v>436</v>
      </c>
      <c r="T209" s="112" t="s">
        <v>437</v>
      </c>
      <c r="U209" s="112" t="s">
        <v>438</v>
      </c>
      <c r="V209" s="112" t="s">
        <v>439</v>
      </c>
      <c r="W209" s="44"/>
    </row>
    <row r="210" spans="1:23" x14ac:dyDescent="0.25">
      <c r="A210" s="70" t="s">
        <v>254</v>
      </c>
      <c r="B210" s="21">
        <v>11503</v>
      </c>
      <c r="C210" s="21">
        <v>12791</v>
      </c>
      <c r="D210" s="21">
        <v>12939</v>
      </c>
      <c r="E210" s="21">
        <v>13938</v>
      </c>
      <c r="F210" s="21">
        <v>14466</v>
      </c>
      <c r="G210" s="21">
        <v>14251</v>
      </c>
      <c r="H210" s="21">
        <v>15588</v>
      </c>
      <c r="I210" s="21">
        <v>15906</v>
      </c>
      <c r="J210" s="21">
        <v>15914</v>
      </c>
      <c r="K210" s="21">
        <v>16143</v>
      </c>
      <c r="L210" s="21">
        <v>16328</v>
      </c>
      <c r="M210" s="21">
        <v>17151</v>
      </c>
      <c r="N210" s="21">
        <v>17276</v>
      </c>
      <c r="O210" s="21">
        <v>16758</v>
      </c>
      <c r="P210" s="21">
        <v>17378</v>
      </c>
      <c r="Q210" s="21">
        <v>16658</v>
      </c>
      <c r="R210" s="21">
        <v>16922</v>
      </c>
      <c r="S210" s="155">
        <f>(R210-I210)/I210</f>
        <v>6.387526719476927E-2</v>
      </c>
      <c r="T210" s="155">
        <f>(R210-N210)/N210</f>
        <v>-2.0490854364436213E-2</v>
      </c>
      <c r="U210" s="155">
        <f>(R210-Q210)/Q210</f>
        <v>1.5848241085364388E-2</v>
      </c>
      <c r="V210" s="155">
        <f>R210/R$226</f>
        <v>1.5253427559289339E-2</v>
      </c>
      <c r="W210" s="44"/>
    </row>
    <row r="211" spans="1:23" x14ac:dyDescent="0.25">
      <c r="A211" s="70" t="s">
        <v>255</v>
      </c>
      <c r="B211" s="21">
        <v>11866</v>
      </c>
      <c r="C211" s="21">
        <v>13066</v>
      </c>
      <c r="D211" s="21">
        <v>14135</v>
      </c>
      <c r="E211" s="21">
        <v>15234</v>
      </c>
      <c r="F211" s="21">
        <v>15564</v>
      </c>
      <c r="G211" s="21">
        <v>15485</v>
      </c>
      <c r="H211" s="21">
        <v>16552</v>
      </c>
      <c r="I211" s="21">
        <v>17098</v>
      </c>
      <c r="J211" s="21">
        <v>17728</v>
      </c>
      <c r="K211" s="21">
        <v>17407</v>
      </c>
      <c r="L211" s="21">
        <v>17145</v>
      </c>
      <c r="M211" s="21">
        <v>18618</v>
      </c>
      <c r="N211" s="21">
        <v>19048</v>
      </c>
      <c r="O211" s="21">
        <v>18269</v>
      </c>
      <c r="P211" s="21">
        <v>18968</v>
      </c>
      <c r="Q211" s="21">
        <v>18301</v>
      </c>
      <c r="R211" s="21">
        <v>18713</v>
      </c>
      <c r="S211" s="155">
        <f t="shared" ref="S211:S226" si="64">(R211-I211)/I211</f>
        <v>9.4455491870394204E-2</v>
      </c>
      <c r="T211" s="155">
        <f t="shared" ref="T211:T226" si="65">(R211-N211)/N211</f>
        <v>-1.7587148257034859E-2</v>
      </c>
      <c r="U211" s="155">
        <f t="shared" ref="U211:U226" si="66">(R211-Q211)/Q211</f>
        <v>2.2512431014698651E-2</v>
      </c>
      <c r="V211" s="155">
        <f t="shared" ref="V211:V226" si="67">R211/R$226</f>
        <v>1.686782826598401E-2</v>
      </c>
      <c r="W211" s="44"/>
    </row>
    <row r="212" spans="1:23" x14ac:dyDescent="0.25">
      <c r="A212" s="70" t="s">
        <v>256</v>
      </c>
      <c r="B212" s="21">
        <v>26296</v>
      </c>
      <c r="C212" s="21">
        <v>27818</v>
      </c>
      <c r="D212" s="21">
        <v>30304</v>
      </c>
      <c r="E212" s="21">
        <v>32620</v>
      </c>
      <c r="F212" s="21">
        <v>34233</v>
      </c>
      <c r="G212" s="21">
        <v>36159</v>
      </c>
      <c r="H212" s="21">
        <v>39074</v>
      </c>
      <c r="I212" s="21">
        <v>39324</v>
      </c>
      <c r="J212" s="21">
        <v>39890</v>
      </c>
      <c r="K212" s="21">
        <v>39097</v>
      </c>
      <c r="L212" s="21">
        <v>39462</v>
      </c>
      <c r="M212" s="21">
        <v>40187</v>
      </c>
      <c r="N212" s="21">
        <v>40247</v>
      </c>
      <c r="O212" s="21">
        <v>38552</v>
      </c>
      <c r="P212" s="21">
        <v>38952</v>
      </c>
      <c r="Q212" s="21">
        <v>37404</v>
      </c>
      <c r="R212" s="21">
        <v>36705</v>
      </c>
      <c r="S212" s="155">
        <f t="shared" si="64"/>
        <v>-6.6600549282880686E-2</v>
      </c>
      <c r="T212" s="155">
        <f t="shared" si="65"/>
        <v>-8.8006559495117653E-2</v>
      </c>
      <c r="U212" s="155">
        <f t="shared" si="66"/>
        <v>-1.8687840872633942E-2</v>
      </c>
      <c r="V212" s="155">
        <f t="shared" si="67"/>
        <v>3.3085749826481221E-2</v>
      </c>
      <c r="W212" s="44"/>
    </row>
    <row r="213" spans="1:23" x14ac:dyDescent="0.25">
      <c r="A213" s="70" t="s">
        <v>257</v>
      </c>
      <c r="B213" s="21">
        <v>6812</v>
      </c>
      <c r="C213" s="21">
        <v>7780</v>
      </c>
      <c r="D213" s="21">
        <v>8188</v>
      </c>
      <c r="E213" s="21">
        <v>9041</v>
      </c>
      <c r="F213" s="21">
        <v>10187</v>
      </c>
      <c r="G213" s="21">
        <v>10654</v>
      </c>
      <c r="H213" s="21">
        <v>11045</v>
      </c>
      <c r="I213" s="21">
        <v>11949</v>
      </c>
      <c r="J213" s="21">
        <v>10521</v>
      </c>
      <c r="K213" s="21">
        <v>12113</v>
      </c>
      <c r="L213" s="21">
        <v>12534</v>
      </c>
      <c r="M213" s="21">
        <v>12721</v>
      </c>
      <c r="N213" s="21">
        <v>13035</v>
      </c>
      <c r="O213" s="21">
        <v>11944</v>
      </c>
      <c r="P213" s="21">
        <v>13184</v>
      </c>
      <c r="Q213" s="21">
        <v>12550</v>
      </c>
      <c r="R213" s="21">
        <v>12486</v>
      </c>
      <c r="S213" s="155">
        <f t="shared" si="64"/>
        <v>4.4940999246798896E-2</v>
      </c>
      <c r="T213" s="155">
        <f t="shared" si="65"/>
        <v>-4.2117376294591481E-2</v>
      </c>
      <c r="U213" s="155">
        <f t="shared" si="66"/>
        <v>-5.0996015936254982E-3</v>
      </c>
      <c r="V213" s="155">
        <f t="shared" si="67"/>
        <v>1.1254833737459325E-2</v>
      </c>
      <c r="W213" s="44"/>
    </row>
    <row r="214" spans="1:23" x14ac:dyDescent="0.25">
      <c r="A214" s="70" t="s">
        <v>258</v>
      </c>
      <c r="B214" s="21">
        <v>26108</v>
      </c>
      <c r="C214" s="21">
        <v>28810</v>
      </c>
      <c r="D214" s="21">
        <v>31656</v>
      </c>
      <c r="E214" s="21">
        <v>35330</v>
      </c>
      <c r="F214" s="21">
        <v>37561</v>
      </c>
      <c r="G214" s="21">
        <v>39888</v>
      </c>
      <c r="H214" s="21">
        <v>41209</v>
      </c>
      <c r="I214" s="21">
        <v>41560</v>
      </c>
      <c r="J214" s="21">
        <v>42101</v>
      </c>
      <c r="K214" s="21">
        <v>42781</v>
      </c>
      <c r="L214" s="21">
        <v>42712</v>
      </c>
      <c r="M214" s="21">
        <v>43644</v>
      </c>
      <c r="N214" s="21">
        <v>43973</v>
      </c>
      <c r="O214" s="21">
        <v>41903</v>
      </c>
      <c r="P214" s="21">
        <v>44456</v>
      </c>
      <c r="Q214" s="21">
        <v>44038</v>
      </c>
      <c r="R214" s="21">
        <v>44714</v>
      </c>
      <c r="S214" s="155">
        <f t="shared" si="64"/>
        <v>7.5890279114533207E-2</v>
      </c>
      <c r="T214" s="155">
        <f t="shared" si="65"/>
        <v>1.6851249630455051E-2</v>
      </c>
      <c r="U214" s="155">
        <f t="shared" si="66"/>
        <v>1.5350379217948136E-2</v>
      </c>
      <c r="V214" s="155">
        <f t="shared" si="67"/>
        <v>4.0305032495335277E-2</v>
      </c>
      <c r="W214" s="44"/>
    </row>
    <row r="215" spans="1:23" x14ac:dyDescent="0.25">
      <c r="A215" s="70" t="s">
        <v>259</v>
      </c>
      <c r="B215" s="21">
        <v>91747</v>
      </c>
      <c r="C215" s="21">
        <v>97253</v>
      </c>
      <c r="D215" s="21">
        <v>103286</v>
      </c>
      <c r="E215" s="21">
        <v>111422</v>
      </c>
      <c r="F215" s="21">
        <v>118905</v>
      </c>
      <c r="G215" s="21">
        <v>121652</v>
      </c>
      <c r="H215" s="21">
        <v>127300</v>
      </c>
      <c r="I215" s="21">
        <v>129235</v>
      </c>
      <c r="J215" s="21">
        <v>130935</v>
      </c>
      <c r="K215" s="21">
        <v>130171</v>
      </c>
      <c r="L215" s="21">
        <v>129440</v>
      </c>
      <c r="M215" s="21">
        <v>129055</v>
      </c>
      <c r="N215" s="21">
        <v>129482</v>
      </c>
      <c r="O215" s="21">
        <v>125683</v>
      </c>
      <c r="P215" s="21">
        <v>128142</v>
      </c>
      <c r="Q215" s="21">
        <v>124728</v>
      </c>
      <c r="R215" s="21">
        <v>123910</v>
      </c>
      <c r="S215" s="155">
        <f t="shared" si="64"/>
        <v>-4.1204008202112431E-2</v>
      </c>
      <c r="T215" s="155">
        <f t="shared" si="65"/>
        <v>-4.3033008449050836E-2</v>
      </c>
      <c r="U215" s="155">
        <f t="shared" si="66"/>
        <v>-6.5582707972548261E-3</v>
      </c>
      <c r="V215" s="155">
        <f t="shared" si="67"/>
        <v>0.1116920109249227</v>
      </c>
      <c r="W215" s="44"/>
    </row>
    <row r="216" spans="1:23" x14ac:dyDescent="0.25">
      <c r="A216" s="70" t="s">
        <v>260</v>
      </c>
      <c r="B216" s="21">
        <v>359715</v>
      </c>
      <c r="C216" s="21">
        <v>369220</v>
      </c>
      <c r="D216" s="21">
        <v>395866</v>
      </c>
      <c r="E216" s="21">
        <v>439088</v>
      </c>
      <c r="F216" s="21">
        <v>474169</v>
      </c>
      <c r="G216" s="21">
        <v>494786</v>
      </c>
      <c r="H216" s="21">
        <v>510406</v>
      </c>
      <c r="I216" s="21">
        <v>520836</v>
      </c>
      <c r="J216" s="21">
        <v>527020</v>
      </c>
      <c r="K216" s="21">
        <v>529930</v>
      </c>
      <c r="L216" s="21">
        <v>525128</v>
      </c>
      <c r="M216" s="21">
        <v>523488</v>
      </c>
      <c r="N216" s="21">
        <v>518803</v>
      </c>
      <c r="O216" s="21">
        <v>488383</v>
      </c>
      <c r="P216" s="21">
        <v>499253</v>
      </c>
      <c r="Q216" s="21">
        <v>487491</v>
      </c>
      <c r="R216" s="21">
        <v>488923</v>
      </c>
      <c r="S216" s="155">
        <f t="shared" si="64"/>
        <v>-6.1272646284051026E-2</v>
      </c>
      <c r="T216" s="155">
        <f t="shared" si="65"/>
        <v>-5.759411568552996E-2</v>
      </c>
      <c r="U216" s="155">
        <f t="shared" si="66"/>
        <v>2.9374901280228762E-3</v>
      </c>
      <c r="V216" s="155">
        <f t="shared" si="67"/>
        <v>0.44071336500238872</v>
      </c>
      <c r="W216" s="44"/>
    </row>
    <row r="217" spans="1:23" x14ac:dyDescent="0.25">
      <c r="A217" s="96" t="s">
        <v>355</v>
      </c>
      <c r="B217" s="65">
        <v>11305</v>
      </c>
      <c r="C217" s="65">
        <v>11655</v>
      </c>
      <c r="D217" s="21">
        <v>15693</v>
      </c>
      <c r="E217" s="21">
        <v>18804</v>
      </c>
      <c r="F217" s="21">
        <v>21607</v>
      </c>
      <c r="G217" s="21">
        <v>24928</v>
      </c>
      <c r="H217" s="21">
        <v>26270</v>
      </c>
      <c r="I217" s="21">
        <v>28183</v>
      </c>
      <c r="J217" s="21">
        <v>28837</v>
      </c>
      <c r="K217" s="21">
        <v>28718</v>
      </c>
      <c r="L217" s="21">
        <v>28815</v>
      </c>
      <c r="M217" s="21">
        <v>28661</v>
      </c>
      <c r="N217" s="21">
        <v>28295</v>
      </c>
      <c r="O217" s="21">
        <v>27128</v>
      </c>
      <c r="P217" s="21">
        <v>26867</v>
      </c>
      <c r="Q217" s="21">
        <v>26742</v>
      </c>
      <c r="R217" s="21">
        <v>28439</v>
      </c>
      <c r="S217" s="155">
        <f t="shared" si="64"/>
        <v>9.0834900471915697E-3</v>
      </c>
      <c r="T217" s="155">
        <f t="shared" si="65"/>
        <v>5.0892383813394594E-3</v>
      </c>
      <c r="U217" s="155">
        <f t="shared" si="66"/>
        <v>6.3458230498840779E-2</v>
      </c>
      <c r="V217" s="155">
        <f t="shared" si="67"/>
        <v>2.5634808318084713E-2</v>
      </c>
      <c r="W217" s="44"/>
    </row>
    <row r="218" spans="1:23" x14ac:dyDescent="0.25">
      <c r="A218" s="70" t="s">
        <v>261</v>
      </c>
      <c r="B218" s="21">
        <v>27825</v>
      </c>
      <c r="C218" s="21">
        <v>30388</v>
      </c>
      <c r="D218" s="21">
        <v>34936</v>
      </c>
      <c r="E218" s="21">
        <v>39893</v>
      </c>
      <c r="F218" s="21">
        <v>43062</v>
      </c>
      <c r="G218" s="21">
        <v>46236</v>
      </c>
      <c r="H218" s="21">
        <v>48869</v>
      </c>
      <c r="I218" s="21">
        <v>49625</v>
      </c>
      <c r="J218" s="21">
        <v>51093</v>
      </c>
      <c r="K218" s="21">
        <v>53407</v>
      </c>
      <c r="L218" s="21">
        <v>53368</v>
      </c>
      <c r="M218" s="21">
        <v>55231</v>
      </c>
      <c r="N218" s="21">
        <v>56414</v>
      </c>
      <c r="O218" s="21">
        <v>56488</v>
      </c>
      <c r="P218" s="21">
        <v>57939</v>
      </c>
      <c r="Q218" s="21">
        <v>56669</v>
      </c>
      <c r="R218" s="21">
        <v>57904</v>
      </c>
      <c r="S218" s="155">
        <f t="shared" si="64"/>
        <v>0.16683123425692695</v>
      </c>
      <c r="T218" s="155">
        <f t="shared" si="65"/>
        <v>2.6411883574999115E-2</v>
      </c>
      <c r="U218" s="155">
        <f t="shared" si="66"/>
        <v>2.1793220279164974E-2</v>
      </c>
      <c r="V218" s="155">
        <f t="shared" si="67"/>
        <v>5.2194449201813611E-2</v>
      </c>
      <c r="W218" s="44"/>
    </row>
    <row r="219" spans="1:23" x14ac:dyDescent="0.25">
      <c r="A219" s="70" t="s">
        <v>320</v>
      </c>
      <c r="B219" s="21">
        <v>14150</v>
      </c>
      <c r="C219" s="21">
        <v>14053</v>
      </c>
      <c r="D219" s="21">
        <v>16220</v>
      </c>
      <c r="E219" s="21">
        <v>18607</v>
      </c>
      <c r="F219" s="21">
        <v>20301</v>
      </c>
      <c r="G219" s="21">
        <v>21798</v>
      </c>
      <c r="H219" s="21">
        <v>22878</v>
      </c>
      <c r="I219" s="21">
        <v>23878</v>
      </c>
      <c r="J219" s="21">
        <v>24287</v>
      </c>
      <c r="K219" s="21">
        <v>24177</v>
      </c>
      <c r="L219" s="21">
        <v>24016</v>
      </c>
      <c r="M219" s="21">
        <v>23717</v>
      </c>
      <c r="N219" s="21">
        <v>22964</v>
      </c>
      <c r="O219" s="21">
        <v>22276</v>
      </c>
      <c r="P219" s="21">
        <v>22395</v>
      </c>
      <c r="Q219" s="21">
        <v>21487</v>
      </c>
      <c r="R219" s="21">
        <v>22100</v>
      </c>
      <c r="S219" s="155">
        <f t="shared" si="64"/>
        <v>-7.4461847725940195E-2</v>
      </c>
      <c r="T219" s="155">
        <f t="shared" si="65"/>
        <v>-3.7624107298380075E-2</v>
      </c>
      <c r="U219" s="155">
        <f t="shared" si="66"/>
        <v>2.8528877926187926E-2</v>
      </c>
      <c r="V219" s="155">
        <f t="shared" si="67"/>
        <v>1.9920857408125187E-2</v>
      </c>
      <c r="W219" s="44"/>
    </row>
    <row r="220" spans="1:23" x14ac:dyDescent="0.25">
      <c r="A220" s="70" t="s">
        <v>267</v>
      </c>
      <c r="B220" s="21">
        <v>78979</v>
      </c>
      <c r="C220" s="21">
        <v>87963</v>
      </c>
      <c r="D220" s="21">
        <v>95018</v>
      </c>
      <c r="E220" s="21">
        <v>103346</v>
      </c>
      <c r="F220" s="21">
        <v>113548</v>
      </c>
      <c r="G220" s="21">
        <v>119689</v>
      </c>
      <c r="H220" s="21">
        <v>126110</v>
      </c>
      <c r="I220" s="21">
        <v>128043</v>
      </c>
      <c r="J220" s="21">
        <v>129580</v>
      </c>
      <c r="K220" s="21">
        <v>127984</v>
      </c>
      <c r="L220" s="21">
        <v>126836</v>
      </c>
      <c r="M220" s="21">
        <v>124899</v>
      </c>
      <c r="N220" s="21">
        <v>124098</v>
      </c>
      <c r="O220" s="21">
        <v>119665</v>
      </c>
      <c r="P220" s="21">
        <v>122484</v>
      </c>
      <c r="Q220" s="21">
        <v>120521</v>
      </c>
      <c r="R220" s="21">
        <v>122839</v>
      </c>
      <c r="S220" s="155">
        <f t="shared" si="64"/>
        <v>-4.0642596627695385E-2</v>
      </c>
      <c r="T220" s="155">
        <f t="shared" si="65"/>
        <v>-1.0145207819626424E-2</v>
      </c>
      <c r="U220" s="155">
        <f t="shared" si="66"/>
        <v>1.9233162685341143E-2</v>
      </c>
      <c r="V220" s="155">
        <f t="shared" si="67"/>
        <v>0.11072661552745203</v>
      </c>
      <c r="W220" s="44"/>
    </row>
    <row r="221" spans="1:23" x14ac:dyDescent="0.25">
      <c r="A221" s="70" t="s">
        <v>269</v>
      </c>
      <c r="B221" s="21">
        <v>32132</v>
      </c>
      <c r="C221" s="21">
        <v>32791</v>
      </c>
      <c r="D221" s="21">
        <v>36496</v>
      </c>
      <c r="E221" s="21">
        <v>40697</v>
      </c>
      <c r="F221" s="21">
        <v>45054</v>
      </c>
      <c r="G221" s="21">
        <v>48462</v>
      </c>
      <c r="H221" s="21">
        <v>51936</v>
      </c>
      <c r="I221" s="21">
        <v>53623</v>
      </c>
      <c r="J221" s="21">
        <v>54696</v>
      </c>
      <c r="K221" s="21">
        <v>57244</v>
      </c>
      <c r="L221" s="21">
        <v>57304</v>
      </c>
      <c r="M221" s="21">
        <v>57082</v>
      </c>
      <c r="N221" s="21">
        <v>57024</v>
      </c>
      <c r="O221" s="21">
        <v>55754</v>
      </c>
      <c r="P221" s="21">
        <v>57754</v>
      </c>
      <c r="Q221" s="21">
        <v>56040</v>
      </c>
      <c r="R221" s="21">
        <v>56656</v>
      </c>
      <c r="S221" s="155">
        <f t="shared" si="64"/>
        <v>5.656155008112191E-2</v>
      </c>
      <c r="T221" s="155">
        <f t="shared" si="65"/>
        <v>-6.4534231200897869E-3</v>
      </c>
      <c r="U221" s="155">
        <f t="shared" si="66"/>
        <v>1.099214846538187E-2</v>
      </c>
      <c r="V221" s="155">
        <f t="shared" si="67"/>
        <v>5.1069506665825361E-2</v>
      </c>
      <c r="W221" s="44"/>
    </row>
    <row r="222" spans="1:23" x14ac:dyDescent="0.25">
      <c r="A222" s="70" t="s">
        <v>263</v>
      </c>
      <c r="B222" s="21">
        <v>13983</v>
      </c>
      <c r="C222" s="21">
        <v>14427</v>
      </c>
      <c r="D222" s="21">
        <v>15553</v>
      </c>
      <c r="E222" s="21">
        <v>17051</v>
      </c>
      <c r="F222" s="21">
        <v>18330</v>
      </c>
      <c r="G222" s="21">
        <v>19555</v>
      </c>
      <c r="H222" s="21">
        <v>20950</v>
      </c>
      <c r="I222" s="21">
        <v>21505</v>
      </c>
      <c r="J222" s="21">
        <v>21684</v>
      </c>
      <c r="K222" s="21">
        <v>22226</v>
      </c>
      <c r="L222" s="21">
        <v>23078</v>
      </c>
      <c r="M222" s="21">
        <v>24945</v>
      </c>
      <c r="N222" s="21">
        <v>25529</v>
      </c>
      <c r="O222" s="21">
        <v>25573</v>
      </c>
      <c r="P222" s="21">
        <v>26335</v>
      </c>
      <c r="Q222" s="21">
        <v>26721</v>
      </c>
      <c r="R222" s="21">
        <v>27389</v>
      </c>
      <c r="S222" s="155">
        <f t="shared" si="64"/>
        <v>0.27361078818879331</v>
      </c>
      <c r="T222" s="155">
        <f t="shared" si="65"/>
        <v>7.2858317991304003E-2</v>
      </c>
      <c r="U222" s="155">
        <f t="shared" si="66"/>
        <v>2.4999064406272219E-2</v>
      </c>
      <c r="V222" s="155">
        <f t="shared" si="67"/>
        <v>2.4688342242133066E-2</v>
      </c>
      <c r="W222" s="44"/>
    </row>
    <row r="223" spans="1:23" x14ac:dyDescent="0.25">
      <c r="A223" s="70" t="s">
        <v>264</v>
      </c>
      <c r="B223" s="21">
        <v>20579</v>
      </c>
      <c r="C223" s="21">
        <v>23401</v>
      </c>
      <c r="D223" s="21">
        <v>26429</v>
      </c>
      <c r="E223" s="21">
        <v>29136</v>
      </c>
      <c r="F223" s="21">
        <v>32802</v>
      </c>
      <c r="G223" s="21">
        <v>34187</v>
      </c>
      <c r="H223" s="21">
        <v>37309</v>
      </c>
      <c r="I223" s="21">
        <v>39348</v>
      </c>
      <c r="J223" s="21">
        <v>41193</v>
      </c>
      <c r="K223" s="21">
        <v>41992</v>
      </c>
      <c r="L223" s="21">
        <v>42042</v>
      </c>
      <c r="M223" s="21">
        <v>42452</v>
      </c>
      <c r="N223" s="21">
        <v>42245</v>
      </c>
      <c r="O223" s="21">
        <v>41092</v>
      </c>
      <c r="P223" s="21">
        <v>40974</v>
      </c>
      <c r="Q223" s="21">
        <v>41063</v>
      </c>
      <c r="R223" s="21">
        <v>42171</v>
      </c>
      <c r="S223" s="155">
        <f t="shared" si="64"/>
        <v>7.1744434278743524E-2</v>
      </c>
      <c r="T223" s="155">
        <f t="shared" si="65"/>
        <v>-1.7516865901290094E-3</v>
      </c>
      <c r="U223" s="155">
        <f t="shared" si="66"/>
        <v>2.6982928670579352E-2</v>
      </c>
      <c r="V223" s="155">
        <f t="shared" si="67"/>
        <v>3.8012781799006662E-2</v>
      </c>
      <c r="W223" s="44"/>
    </row>
    <row r="224" spans="1:23" x14ac:dyDescent="0.25">
      <c r="A224" s="70" t="s">
        <v>265</v>
      </c>
      <c r="B224" s="21">
        <v>855</v>
      </c>
      <c r="C224" s="21">
        <v>964</v>
      </c>
      <c r="D224" s="21">
        <v>1342</v>
      </c>
      <c r="E224" s="21">
        <v>1521</v>
      </c>
      <c r="F224" s="21">
        <v>1671</v>
      </c>
      <c r="G224" s="21">
        <v>1599</v>
      </c>
      <c r="H224" s="21">
        <v>1721</v>
      </c>
      <c r="I224" s="21">
        <v>1987</v>
      </c>
      <c r="J224" s="21">
        <v>2215</v>
      </c>
      <c r="K224" s="21">
        <v>2471</v>
      </c>
      <c r="L224" s="21">
        <v>2620</v>
      </c>
      <c r="M224" s="21">
        <v>2762</v>
      </c>
      <c r="N224" s="21">
        <v>2852</v>
      </c>
      <c r="O224" s="21">
        <v>2888</v>
      </c>
      <c r="P224" s="21">
        <v>2870</v>
      </c>
      <c r="Q224" s="21">
        <v>2560</v>
      </c>
      <c r="R224" s="21">
        <v>2476</v>
      </c>
      <c r="S224" s="155">
        <f t="shared" si="64"/>
        <v>0.24609964771011575</v>
      </c>
      <c r="T224" s="155">
        <f t="shared" si="65"/>
        <v>-0.13183730715287517</v>
      </c>
      <c r="U224" s="155">
        <f t="shared" si="66"/>
        <v>-3.2812500000000001E-2</v>
      </c>
      <c r="V224" s="155">
        <f t="shared" si="67"/>
        <v>2.2318571467202699E-3</v>
      </c>
      <c r="W224" s="44"/>
    </row>
    <row r="225" spans="1:23" x14ac:dyDescent="0.25">
      <c r="A225" s="70" t="s">
        <v>266</v>
      </c>
      <c r="B225" s="21">
        <v>7561</v>
      </c>
      <c r="C225" s="21">
        <v>6683</v>
      </c>
      <c r="D225" s="21">
        <v>7025</v>
      </c>
      <c r="E225" s="21">
        <v>7509</v>
      </c>
      <c r="F225" s="21">
        <v>7526</v>
      </c>
      <c r="G225" s="21">
        <v>7196</v>
      </c>
      <c r="H225" s="21">
        <v>7405</v>
      </c>
      <c r="I225" s="21">
        <v>7572</v>
      </c>
      <c r="J225" s="21">
        <v>7841</v>
      </c>
      <c r="K225" s="21">
        <v>7960</v>
      </c>
      <c r="L225" s="21">
        <v>7964</v>
      </c>
      <c r="M225" s="21">
        <v>7975</v>
      </c>
      <c r="N225" s="21">
        <v>7747</v>
      </c>
      <c r="O225" s="21">
        <v>6979</v>
      </c>
      <c r="P225" s="21">
        <v>7091</v>
      </c>
      <c r="Q225" s="21">
        <v>6744</v>
      </c>
      <c r="R225" s="21">
        <v>7043</v>
      </c>
      <c r="S225" s="155">
        <f t="shared" si="64"/>
        <v>-6.9862651875330167E-2</v>
      </c>
      <c r="T225" s="155">
        <f t="shared" si="65"/>
        <v>-9.087388666580612E-2</v>
      </c>
      <c r="U225" s="155">
        <f t="shared" si="66"/>
        <v>4.4335705812574143E-2</v>
      </c>
      <c r="V225" s="155">
        <f t="shared" si="67"/>
        <v>6.3485338789785375E-3</v>
      </c>
      <c r="W225" s="44"/>
    </row>
    <row r="226" spans="1:23" x14ac:dyDescent="0.25">
      <c r="A226" s="74" t="s">
        <v>0</v>
      </c>
      <c r="B226" s="22">
        <v>741416</v>
      </c>
      <c r="C226" s="22">
        <v>779063</v>
      </c>
      <c r="D226" s="22">
        <v>845086</v>
      </c>
      <c r="E226" s="22">
        <v>933237</v>
      </c>
      <c r="F226" s="22">
        <v>1008986</v>
      </c>
      <c r="G226" s="22">
        <v>1056525</v>
      </c>
      <c r="H226" s="22">
        <v>1104622</v>
      </c>
      <c r="I226" s="22">
        <v>1129672</v>
      </c>
      <c r="J226" s="22">
        <v>1145535</v>
      </c>
      <c r="K226" s="22">
        <v>1153821</v>
      </c>
      <c r="L226" s="22">
        <v>1148792</v>
      </c>
      <c r="M226" s="22">
        <v>1152588</v>
      </c>
      <c r="N226" s="22">
        <v>1149032</v>
      </c>
      <c r="O226" s="22">
        <v>1099335</v>
      </c>
      <c r="P226" s="22">
        <v>1125042</v>
      </c>
      <c r="Q226" s="22">
        <v>1099717</v>
      </c>
      <c r="R226" s="22">
        <v>1109390</v>
      </c>
      <c r="S226" s="156">
        <f t="shared" si="64"/>
        <v>-1.7953883959237724E-2</v>
      </c>
      <c r="T226" s="156">
        <f t="shared" si="65"/>
        <v>-3.4500344637921308E-2</v>
      </c>
      <c r="U226" s="156">
        <f t="shared" si="66"/>
        <v>8.7958993086403141E-3</v>
      </c>
      <c r="V226" s="156">
        <f t="shared" si="67"/>
        <v>1</v>
      </c>
      <c r="W226" s="44"/>
    </row>
    <row r="227" spans="1:23" x14ac:dyDescent="0.25">
      <c r="A227" s="3"/>
      <c r="S227" s="28"/>
      <c r="T227" s="28"/>
      <c r="U227" s="28"/>
      <c r="V227" s="28"/>
      <c r="W227" s="44"/>
    </row>
    <row r="228" spans="1:23" ht="18" x14ac:dyDescent="0.25">
      <c r="A228" s="23" t="s">
        <v>399</v>
      </c>
      <c r="S228" s="28"/>
      <c r="T228" s="28"/>
      <c r="U228" s="28"/>
      <c r="V228" s="28"/>
      <c r="W228" s="44"/>
    </row>
    <row r="229" spans="1:23" ht="25.5" x14ac:dyDescent="0.25">
      <c r="A229" s="117" t="s">
        <v>46</v>
      </c>
      <c r="B229" s="111">
        <v>2007</v>
      </c>
      <c r="C229" s="111">
        <v>2008</v>
      </c>
      <c r="D229" s="111">
        <v>2009</v>
      </c>
      <c r="E229" s="111">
        <v>2010</v>
      </c>
      <c r="F229" s="111">
        <v>2011</v>
      </c>
      <c r="G229" s="111">
        <v>2012</v>
      </c>
      <c r="H229" s="111">
        <v>2013</v>
      </c>
      <c r="I229" s="111">
        <v>2014</v>
      </c>
      <c r="J229" s="111">
        <v>2015</v>
      </c>
      <c r="K229" s="111">
        <v>2016</v>
      </c>
      <c r="L229" s="111">
        <v>2017</v>
      </c>
      <c r="M229" s="111">
        <v>2018</v>
      </c>
      <c r="N229" s="111">
        <v>2019</v>
      </c>
      <c r="O229" s="111">
        <v>2020</v>
      </c>
      <c r="P229" s="111">
        <v>2021</v>
      </c>
      <c r="Q229" s="111">
        <v>2022</v>
      </c>
      <c r="R229" s="111">
        <v>2023</v>
      </c>
      <c r="S229" s="112" t="s">
        <v>436</v>
      </c>
      <c r="T229" s="112" t="s">
        <v>437</v>
      </c>
      <c r="U229" s="112" t="s">
        <v>438</v>
      </c>
      <c r="V229" s="112" t="s">
        <v>439</v>
      </c>
      <c r="W229" s="44"/>
    </row>
    <row r="230" spans="1:23" x14ac:dyDescent="0.25">
      <c r="A230" s="70" t="s">
        <v>254</v>
      </c>
      <c r="B230" s="21">
        <v>2996</v>
      </c>
      <c r="C230" s="21">
        <v>3905</v>
      </c>
      <c r="D230" s="21">
        <v>4001</v>
      </c>
      <c r="E230" s="21">
        <v>4264</v>
      </c>
      <c r="F230" s="21">
        <v>4561</v>
      </c>
      <c r="G230" s="21">
        <v>4260</v>
      </c>
      <c r="H230" s="21">
        <v>4633</v>
      </c>
      <c r="I230" s="21">
        <v>4499</v>
      </c>
      <c r="J230" s="21">
        <v>4668</v>
      </c>
      <c r="K230" s="21">
        <v>4770</v>
      </c>
      <c r="L230" s="21">
        <v>4834</v>
      </c>
      <c r="M230" s="21">
        <v>5078</v>
      </c>
      <c r="N230" s="21">
        <v>4792</v>
      </c>
      <c r="O230" s="21">
        <v>4569</v>
      </c>
      <c r="P230" s="21">
        <v>4191</v>
      </c>
      <c r="Q230" s="21">
        <v>4120</v>
      </c>
      <c r="R230" s="21">
        <v>4355</v>
      </c>
      <c r="S230" s="155">
        <f t="shared" ref="S230:S246" si="68">(R230-I230)/I230</f>
        <v>-3.200711269170927E-2</v>
      </c>
      <c r="T230" s="155">
        <f t="shared" ref="T230:T246" si="69">(R230-N230)/N230</f>
        <v>-9.1193656093489145E-2</v>
      </c>
      <c r="U230" s="155">
        <f t="shared" ref="U230:U246" si="70">(R230-Q230)/Q230</f>
        <v>5.7038834951456313E-2</v>
      </c>
      <c r="V230" s="155">
        <f>R230/R$246</f>
        <v>1.431835741644885E-2</v>
      </c>
      <c r="W230" s="44"/>
    </row>
    <row r="231" spans="1:23" x14ac:dyDescent="0.25">
      <c r="A231" s="70" t="s">
        <v>255</v>
      </c>
      <c r="B231" s="21">
        <v>3190</v>
      </c>
      <c r="C231" s="21">
        <v>4270</v>
      </c>
      <c r="D231" s="21">
        <v>5039</v>
      </c>
      <c r="E231" s="21">
        <v>5282</v>
      </c>
      <c r="F231" s="21">
        <v>5123</v>
      </c>
      <c r="G231" s="21">
        <v>5060</v>
      </c>
      <c r="H231" s="21">
        <v>5552</v>
      </c>
      <c r="I231" s="21">
        <v>5461</v>
      </c>
      <c r="J231" s="21">
        <v>5278</v>
      </c>
      <c r="K231" s="21">
        <v>5191</v>
      </c>
      <c r="L231" s="21">
        <v>5194</v>
      </c>
      <c r="M231" s="21">
        <v>5409</v>
      </c>
      <c r="N231" s="21">
        <v>5716</v>
      </c>
      <c r="O231" s="21">
        <v>5323</v>
      </c>
      <c r="P231" s="21">
        <v>5042</v>
      </c>
      <c r="Q231" s="21">
        <v>5046</v>
      </c>
      <c r="R231" s="21">
        <v>5574</v>
      </c>
      <c r="S231" s="155">
        <f t="shared" si="68"/>
        <v>2.0692180919245559E-2</v>
      </c>
      <c r="T231" s="155">
        <f t="shared" si="69"/>
        <v>-2.4842547235829252E-2</v>
      </c>
      <c r="U231" s="155">
        <f t="shared" si="70"/>
        <v>0.10463733650416171</v>
      </c>
      <c r="V231" s="155">
        <f t="shared" ref="V231:V246" si="71">R231/R$246</f>
        <v>1.8326182374118458E-2</v>
      </c>
      <c r="W231" s="44"/>
    </row>
    <row r="232" spans="1:23" x14ac:dyDescent="0.25">
      <c r="A232" s="70" t="s">
        <v>256</v>
      </c>
      <c r="B232" s="21">
        <v>8372</v>
      </c>
      <c r="C232" s="21">
        <v>9168</v>
      </c>
      <c r="D232" s="21">
        <v>10253</v>
      </c>
      <c r="E232" s="21">
        <v>11095</v>
      </c>
      <c r="F232" s="21">
        <v>11226</v>
      </c>
      <c r="G232" s="21">
        <v>11663</v>
      </c>
      <c r="H232" s="21">
        <v>11962</v>
      </c>
      <c r="I232" s="21">
        <v>11502</v>
      </c>
      <c r="J232" s="21">
        <v>11044</v>
      </c>
      <c r="K232" s="21">
        <v>11091</v>
      </c>
      <c r="L232" s="21">
        <v>11303</v>
      </c>
      <c r="M232" s="21">
        <v>11388</v>
      </c>
      <c r="N232" s="21">
        <v>11168</v>
      </c>
      <c r="O232" s="21">
        <v>10482</v>
      </c>
      <c r="P232" s="21">
        <v>10211</v>
      </c>
      <c r="Q232" s="21">
        <v>9939</v>
      </c>
      <c r="R232" s="21">
        <v>10584</v>
      </c>
      <c r="S232" s="155">
        <f t="shared" si="68"/>
        <v>-7.9812206572769953E-2</v>
      </c>
      <c r="T232" s="155">
        <f t="shared" si="69"/>
        <v>-5.2292263610315186E-2</v>
      </c>
      <c r="U232" s="155">
        <f t="shared" si="70"/>
        <v>6.4895864775128279E-2</v>
      </c>
      <c r="V232" s="155">
        <f t="shared" si="71"/>
        <v>3.4798047048379938E-2</v>
      </c>
      <c r="W232" s="44"/>
    </row>
    <row r="233" spans="1:23" x14ac:dyDescent="0.25">
      <c r="A233" s="70" t="s">
        <v>257</v>
      </c>
      <c r="B233" s="21">
        <v>2463</v>
      </c>
      <c r="C233" s="21">
        <v>2890</v>
      </c>
      <c r="D233" s="21">
        <v>3244</v>
      </c>
      <c r="E233" s="21">
        <v>3536</v>
      </c>
      <c r="F233" s="21">
        <v>4104</v>
      </c>
      <c r="G233" s="21">
        <v>3939</v>
      </c>
      <c r="H233" s="21">
        <v>4638</v>
      </c>
      <c r="I233" s="21">
        <v>4291</v>
      </c>
      <c r="J233" s="21">
        <v>3817</v>
      </c>
      <c r="K233" s="21">
        <v>4073</v>
      </c>
      <c r="L233" s="21">
        <v>4519</v>
      </c>
      <c r="M233" s="21">
        <v>4119</v>
      </c>
      <c r="N233" s="21">
        <v>4204</v>
      </c>
      <c r="O233" s="21">
        <v>3556</v>
      </c>
      <c r="P233" s="21">
        <v>3735</v>
      </c>
      <c r="Q233" s="21">
        <v>3330</v>
      </c>
      <c r="R233" s="21">
        <v>3677</v>
      </c>
      <c r="S233" s="155">
        <f t="shared" si="68"/>
        <v>-0.14309018876718713</v>
      </c>
      <c r="T233" s="155">
        <f t="shared" si="69"/>
        <v>-0.12535680304471933</v>
      </c>
      <c r="U233" s="155">
        <f t="shared" si="70"/>
        <v>0.1042042042042042</v>
      </c>
      <c r="V233" s="155">
        <f t="shared" si="71"/>
        <v>1.2089230819812266E-2</v>
      </c>
      <c r="W233" s="44"/>
    </row>
    <row r="234" spans="1:23" x14ac:dyDescent="0.25">
      <c r="A234" s="70" t="s">
        <v>258</v>
      </c>
      <c r="B234" s="21">
        <v>8468</v>
      </c>
      <c r="C234" s="21">
        <v>9633</v>
      </c>
      <c r="D234" s="21">
        <v>10689</v>
      </c>
      <c r="E234" s="21">
        <v>12298</v>
      </c>
      <c r="F234" s="21">
        <v>12170</v>
      </c>
      <c r="G234" s="21">
        <v>13053</v>
      </c>
      <c r="H234" s="21">
        <v>12861</v>
      </c>
      <c r="I234" s="21">
        <v>12391</v>
      </c>
      <c r="J234" s="21">
        <v>11566</v>
      </c>
      <c r="K234" s="21">
        <v>12645</v>
      </c>
      <c r="L234" s="21">
        <v>12760</v>
      </c>
      <c r="M234" s="21">
        <v>13074</v>
      </c>
      <c r="N234" s="21">
        <v>12877</v>
      </c>
      <c r="O234" s="21">
        <v>12238</v>
      </c>
      <c r="P234" s="21">
        <v>12417</v>
      </c>
      <c r="Q234" s="21">
        <v>12729</v>
      </c>
      <c r="R234" s="21">
        <v>13198</v>
      </c>
      <c r="S234" s="155">
        <f t="shared" si="68"/>
        <v>6.5127915422484056E-2</v>
      </c>
      <c r="T234" s="155">
        <f t="shared" si="69"/>
        <v>2.4928166498408014E-2</v>
      </c>
      <c r="U234" s="155">
        <f t="shared" si="70"/>
        <v>3.6844999607196165E-2</v>
      </c>
      <c r="V234" s="155">
        <f t="shared" si="71"/>
        <v>4.3392349295589418E-2</v>
      </c>
      <c r="W234" s="44"/>
    </row>
    <row r="235" spans="1:23" x14ac:dyDescent="0.25">
      <c r="A235" s="70" t="s">
        <v>259</v>
      </c>
      <c r="B235" s="21">
        <v>28124</v>
      </c>
      <c r="C235" s="21">
        <v>28506</v>
      </c>
      <c r="D235" s="21">
        <v>32609</v>
      </c>
      <c r="E235" s="21">
        <v>35787</v>
      </c>
      <c r="F235" s="21">
        <v>37036</v>
      </c>
      <c r="G235" s="21">
        <v>37313</v>
      </c>
      <c r="H235" s="21">
        <v>38520</v>
      </c>
      <c r="I235" s="21">
        <v>38215</v>
      </c>
      <c r="J235" s="21">
        <v>36698</v>
      </c>
      <c r="K235" s="21">
        <v>36445</v>
      </c>
      <c r="L235" s="21">
        <v>35453</v>
      </c>
      <c r="M235" s="21">
        <v>35004</v>
      </c>
      <c r="N235" s="21">
        <v>34317</v>
      </c>
      <c r="O235" s="21">
        <v>31797</v>
      </c>
      <c r="P235" s="21">
        <v>30857</v>
      </c>
      <c r="Q235" s="21">
        <v>30789</v>
      </c>
      <c r="R235" s="21">
        <v>33058</v>
      </c>
      <c r="S235" s="155">
        <f t="shared" si="68"/>
        <v>-0.13494701033625539</v>
      </c>
      <c r="T235" s="155">
        <f t="shared" si="69"/>
        <v>-3.6687356120873038E-2</v>
      </c>
      <c r="U235" s="155">
        <f t="shared" si="70"/>
        <v>7.3695150865568868E-2</v>
      </c>
      <c r="V235" s="155">
        <f t="shared" si="71"/>
        <v>0.10868800447140438</v>
      </c>
      <c r="W235" s="44"/>
    </row>
    <row r="236" spans="1:23" x14ac:dyDescent="0.25">
      <c r="A236" s="70" t="s">
        <v>260</v>
      </c>
      <c r="B236" s="21">
        <v>118649</v>
      </c>
      <c r="C236" s="21">
        <v>119788</v>
      </c>
      <c r="D236" s="21">
        <v>129981</v>
      </c>
      <c r="E236" s="21">
        <v>147200</v>
      </c>
      <c r="F236" s="21">
        <v>155446</v>
      </c>
      <c r="G236" s="21">
        <v>153829</v>
      </c>
      <c r="H236" s="21">
        <v>155806</v>
      </c>
      <c r="I236" s="21">
        <v>158056</v>
      </c>
      <c r="J236" s="21">
        <v>153159</v>
      </c>
      <c r="K236" s="21">
        <v>149723</v>
      </c>
      <c r="L236" s="21">
        <v>143835</v>
      </c>
      <c r="M236" s="21">
        <v>141098</v>
      </c>
      <c r="N236" s="21">
        <v>137405</v>
      </c>
      <c r="O236" s="21">
        <v>120377</v>
      </c>
      <c r="P236" s="21">
        <v>122494</v>
      </c>
      <c r="Q236" s="21">
        <v>119735</v>
      </c>
      <c r="R236" s="21">
        <v>127931</v>
      </c>
      <c r="S236" s="155">
        <f t="shared" si="68"/>
        <v>-0.19059700359366299</v>
      </c>
      <c r="T236" s="155">
        <f t="shared" si="69"/>
        <v>-6.894945598777337E-2</v>
      </c>
      <c r="U236" s="155">
        <f t="shared" si="70"/>
        <v>6.845116298492504E-2</v>
      </c>
      <c r="V236" s="155">
        <f t="shared" si="71"/>
        <v>0.42061120152553799</v>
      </c>
      <c r="W236" s="44"/>
    </row>
    <row r="237" spans="1:23" x14ac:dyDescent="0.25">
      <c r="A237" s="96" t="s">
        <v>355</v>
      </c>
      <c r="B237" s="65">
        <v>4809</v>
      </c>
      <c r="C237" s="65">
        <v>4798</v>
      </c>
      <c r="D237" s="21">
        <v>6838</v>
      </c>
      <c r="E237" s="21">
        <v>8017</v>
      </c>
      <c r="F237" s="21">
        <v>8536</v>
      </c>
      <c r="G237" s="21">
        <v>9804</v>
      </c>
      <c r="H237" s="21">
        <v>9782</v>
      </c>
      <c r="I237" s="21">
        <v>9387</v>
      </c>
      <c r="J237" s="21">
        <v>9289</v>
      </c>
      <c r="K237" s="21">
        <v>8973</v>
      </c>
      <c r="L237" s="21">
        <v>9590</v>
      </c>
      <c r="M237" s="21">
        <v>9437</v>
      </c>
      <c r="N237" s="21">
        <v>9194</v>
      </c>
      <c r="O237" s="21">
        <v>8621</v>
      </c>
      <c r="P237" s="21">
        <v>8104</v>
      </c>
      <c r="Q237" s="21">
        <v>8699</v>
      </c>
      <c r="R237" s="21">
        <v>9507</v>
      </c>
      <c r="S237" s="155">
        <f t="shared" si="68"/>
        <v>1.2783636944710771E-2</v>
      </c>
      <c r="T237" s="155">
        <f t="shared" si="69"/>
        <v>3.4043941701109422E-2</v>
      </c>
      <c r="U237" s="155">
        <f t="shared" si="70"/>
        <v>9.2884239567766411E-2</v>
      </c>
      <c r="V237" s="155">
        <f t="shared" si="71"/>
        <v>3.1257089313014748E-2</v>
      </c>
      <c r="W237" s="44"/>
    </row>
    <row r="238" spans="1:23" x14ac:dyDescent="0.25">
      <c r="A238" s="70" t="s">
        <v>261</v>
      </c>
      <c r="B238" s="21">
        <v>8934</v>
      </c>
      <c r="C238" s="21">
        <v>9693</v>
      </c>
      <c r="D238" s="21">
        <v>11903</v>
      </c>
      <c r="E238" s="21">
        <v>13007</v>
      </c>
      <c r="F238" s="21">
        <v>13308</v>
      </c>
      <c r="G238" s="21">
        <v>14066</v>
      </c>
      <c r="H238" s="21">
        <v>14851</v>
      </c>
      <c r="I238" s="21">
        <v>13925</v>
      </c>
      <c r="J238" s="21">
        <v>14249</v>
      </c>
      <c r="K238" s="21">
        <v>14631</v>
      </c>
      <c r="L238" s="21">
        <v>15392</v>
      </c>
      <c r="M238" s="21">
        <v>16101</v>
      </c>
      <c r="N238" s="21">
        <v>15817</v>
      </c>
      <c r="O238" s="21">
        <v>15704</v>
      </c>
      <c r="P238" s="21">
        <v>15400</v>
      </c>
      <c r="Q238" s="21">
        <v>15295</v>
      </c>
      <c r="R238" s="21">
        <v>16761</v>
      </c>
      <c r="S238" s="155">
        <f t="shared" si="68"/>
        <v>0.20366247755834829</v>
      </c>
      <c r="T238" s="155">
        <f t="shared" si="69"/>
        <v>5.9682619965859517E-2</v>
      </c>
      <c r="U238" s="155">
        <f t="shared" si="70"/>
        <v>9.5848316443282122E-2</v>
      </c>
      <c r="V238" s="155">
        <f t="shared" si="71"/>
        <v>5.5106771218622085E-2</v>
      </c>
      <c r="W238" s="44"/>
    </row>
    <row r="239" spans="1:23" x14ac:dyDescent="0.25">
      <c r="A239" s="70" t="s">
        <v>320</v>
      </c>
      <c r="B239" s="21">
        <v>4605</v>
      </c>
      <c r="C239" s="21">
        <v>4545</v>
      </c>
      <c r="D239" s="21">
        <v>5222</v>
      </c>
      <c r="E239" s="21">
        <v>6457</v>
      </c>
      <c r="F239" s="21">
        <v>6539</v>
      </c>
      <c r="G239" s="21">
        <v>6388</v>
      </c>
      <c r="H239" s="21">
        <v>6752</v>
      </c>
      <c r="I239" s="21">
        <v>6832</v>
      </c>
      <c r="J239" s="21">
        <v>6630</v>
      </c>
      <c r="K239" s="21">
        <v>6777</v>
      </c>
      <c r="L239" s="21">
        <v>7234</v>
      </c>
      <c r="M239" s="21">
        <v>7028</v>
      </c>
      <c r="N239" s="21">
        <v>6828</v>
      </c>
      <c r="O239" s="21">
        <v>6309</v>
      </c>
      <c r="P239" s="21">
        <v>6098</v>
      </c>
      <c r="Q239" s="21">
        <v>6101</v>
      </c>
      <c r="R239" s="21">
        <v>6843</v>
      </c>
      <c r="S239" s="155">
        <f t="shared" si="68"/>
        <v>1.6100702576112413E-3</v>
      </c>
      <c r="T239" s="155">
        <f t="shared" si="69"/>
        <v>2.1968365553602814E-3</v>
      </c>
      <c r="U239" s="155">
        <f t="shared" si="70"/>
        <v>0.12161940665464678</v>
      </c>
      <c r="V239" s="155">
        <f t="shared" si="71"/>
        <v>2.2498397198796666E-2</v>
      </c>
      <c r="W239" s="44"/>
    </row>
    <row r="240" spans="1:23" x14ac:dyDescent="0.25">
      <c r="A240" s="70" t="s">
        <v>267</v>
      </c>
      <c r="B240" s="21">
        <v>25623</v>
      </c>
      <c r="C240" s="21">
        <v>29272</v>
      </c>
      <c r="D240" s="21">
        <v>30640</v>
      </c>
      <c r="E240" s="21">
        <v>32954</v>
      </c>
      <c r="F240" s="21">
        <v>34640</v>
      </c>
      <c r="G240" s="21">
        <v>35740</v>
      </c>
      <c r="H240" s="21">
        <v>36861</v>
      </c>
      <c r="I240" s="21">
        <v>35222</v>
      </c>
      <c r="J240" s="21">
        <v>35243</v>
      </c>
      <c r="K240" s="21">
        <v>34750</v>
      </c>
      <c r="L240" s="21">
        <v>34847</v>
      </c>
      <c r="M240" s="21">
        <v>34148</v>
      </c>
      <c r="N240" s="21">
        <v>33640</v>
      </c>
      <c r="O240" s="21">
        <v>30626</v>
      </c>
      <c r="P240" s="21">
        <v>30650</v>
      </c>
      <c r="Q240" s="21">
        <v>30290</v>
      </c>
      <c r="R240" s="21">
        <v>34350</v>
      </c>
      <c r="S240" s="155">
        <f t="shared" si="68"/>
        <v>-2.4757253988984158E-2</v>
      </c>
      <c r="T240" s="155">
        <f t="shared" si="69"/>
        <v>2.1105826397146255E-2</v>
      </c>
      <c r="U240" s="155">
        <f t="shared" si="70"/>
        <v>0.13403763618355893</v>
      </c>
      <c r="V240" s="155">
        <f t="shared" si="71"/>
        <v>0.11293583863490654</v>
      </c>
      <c r="W240" s="44"/>
    </row>
    <row r="241" spans="1:23" x14ac:dyDescent="0.25">
      <c r="A241" s="70" t="s">
        <v>269</v>
      </c>
      <c r="B241" s="21">
        <v>9672</v>
      </c>
      <c r="C241" s="21">
        <v>9931</v>
      </c>
      <c r="D241" s="21">
        <v>12324</v>
      </c>
      <c r="E241" s="21">
        <v>13923</v>
      </c>
      <c r="F241" s="21">
        <v>13928</v>
      </c>
      <c r="G241" s="21">
        <v>15456</v>
      </c>
      <c r="H241" s="21">
        <v>15840</v>
      </c>
      <c r="I241" s="21">
        <v>15257</v>
      </c>
      <c r="J241" s="21">
        <v>15902</v>
      </c>
      <c r="K241" s="21">
        <v>16462</v>
      </c>
      <c r="L241" s="21">
        <v>16298</v>
      </c>
      <c r="M241" s="21">
        <v>15758</v>
      </c>
      <c r="N241" s="21">
        <v>14895</v>
      </c>
      <c r="O241" s="21">
        <v>14283</v>
      </c>
      <c r="P241" s="21">
        <v>13741</v>
      </c>
      <c r="Q241" s="21">
        <v>14121</v>
      </c>
      <c r="R241" s="21">
        <v>15481</v>
      </c>
      <c r="S241" s="155">
        <f t="shared" si="68"/>
        <v>1.4681785409975749E-2</v>
      </c>
      <c r="T241" s="155">
        <f t="shared" si="69"/>
        <v>3.9342061094326954E-2</v>
      </c>
      <c r="U241" s="155">
        <f t="shared" si="70"/>
        <v>9.6310459599178527E-2</v>
      </c>
      <c r="V241" s="155">
        <f t="shared" si="71"/>
        <v>5.0898390623201985E-2</v>
      </c>
      <c r="W241" s="44"/>
    </row>
    <row r="242" spans="1:23" x14ac:dyDescent="0.25">
      <c r="A242" s="70" t="s">
        <v>263</v>
      </c>
      <c r="B242" s="21">
        <v>3716</v>
      </c>
      <c r="C242" s="21">
        <v>4025</v>
      </c>
      <c r="D242" s="21">
        <v>4365</v>
      </c>
      <c r="E242" s="21">
        <v>5058</v>
      </c>
      <c r="F242" s="21">
        <v>5025</v>
      </c>
      <c r="G242" s="21">
        <v>5476</v>
      </c>
      <c r="H242" s="21">
        <v>5985</v>
      </c>
      <c r="I242" s="21">
        <v>5461</v>
      </c>
      <c r="J242" s="21">
        <v>5709</v>
      </c>
      <c r="K242" s="21">
        <v>5936</v>
      </c>
      <c r="L242" s="21">
        <v>6183</v>
      </c>
      <c r="M242" s="21">
        <v>6636</v>
      </c>
      <c r="N242" s="21">
        <v>6619</v>
      </c>
      <c r="O242" s="21">
        <v>6175</v>
      </c>
      <c r="P242" s="21">
        <v>6289</v>
      </c>
      <c r="Q242" s="21">
        <v>6517</v>
      </c>
      <c r="R242" s="21">
        <v>7204</v>
      </c>
      <c r="S242" s="155">
        <f t="shared" si="68"/>
        <v>0.31917231276323016</v>
      </c>
      <c r="T242" s="155">
        <f t="shared" si="69"/>
        <v>8.8381930805257594E-2</v>
      </c>
      <c r="U242" s="155">
        <f t="shared" si="70"/>
        <v>0.10541660273131809</v>
      </c>
      <c r="V242" s="155">
        <f t="shared" si="71"/>
        <v>2.3685292038598742E-2</v>
      </c>
      <c r="W242" s="44"/>
    </row>
    <row r="243" spans="1:23" x14ac:dyDescent="0.25">
      <c r="A243" s="70" t="s">
        <v>264</v>
      </c>
      <c r="B243" s="21">
        <v>7668</v>
      </c>
      <c r="C243" s="21">
        <v>8596</v>
      </c>
      <c r="D243" s="21">
        <v>10023</v>
      </c>
      <c r="E243" s="21">
        <v>11100</v>
      </c>
      <c r="F243" s="21">
        <v>11661</v>
      </c>
      <c r="G243" s="21">
        <v>12074</v>
      </c>
      <c r="H243" s="21">
        <v>12631</v>
      </c>
      <c r="I243" s="21">
        <v>12489</v>
      </c>
      <c r="J243" s="21">
        <v>13458</v>
      </c>
      <c r="K243" s="21">
        <v>13184</v>
      </c>
      <c r="L243" s="21">
        <v>12760</v>
      </c>
      <c r="M243" s="21">
        <v>12952</v>
      </c>
      <c r="N243" s="21">
        <v>12386</v>
      </c>
      <c r="O243" s="21">
        <v>11610</v>
      </c>
      <c r="P243" s="21">
        <v>10749</v>
      </c>
      <c r="Q243" s="21">
        <v>11734</v>
      </c>
      <c r="R243" s="21">
        <v>12438</v>
      </c>
      <c r="S243" s="155">
        <f t="shared" si="68"/>
        <v>-4.0835935623348548E-3</v>
      </c>
      <c r="T243" s="155">
        <f t="shared" si="69"/>
        <v>4.1982883901178752E-3</v>
      </c>
      <c r="U243" s="155">
        <f t="shared" si="70"/>
        <v>5.9996591102778253E-2</v>
      </c>
      <c r="V243" s="155">
        <f t="shared" si="71"/>
        <v>4.0893623317058737E-2</v>
      </c>
      <c r="W243" s="44"/>
    </row>
    <row r="244" spans="1:23" x14ac:dyDescent="0.25">
      <c r="A244" s="70" t="s">
        <v>265</v>
      </c>
      <c r="B244" s="21">
        <v>458</v>
      </c>
      <c r="C244" s="21">
        <v>478</v>
      </c>
      <c r="D244" s="21">
        <v>674</v>
      </c>
      <c r="E244" s="21">
        <v>751</v>
      </c>
      <c r="F244" s="21">
        <v>707</v>
      </c>
      <c r="G244" s="21">
        <v>656</v>
      </c>
      <c r="H244" s="21">
        <v>756</v>
      </c>
      <c r="I244" s="21">
        <v>952</v>
      </c>
      <c r="J244" s="21">
        <v>951</v>
      </c>
      <c r="K244" s="21">
        <v>1037</v>
      </c>
      <c r="L244" s="21">
        <v>1071</v>
      </c>
      <c r="M244" s="21">
        <v>1085</v>
      </c>
      <c r="N244" s="21">
        <v>1079</v>
      </c>
      <c r="O244" s="21">
        <v>1021</v>
      </c>
      <c r="P244" s="21">
        <v>957</v>
      </c>
      <c r="Q244" s="21">
        <v>857</v>
      </c>
      <c r="R244" s="21">
        <v>838</v>
      </c>
      <c r="S244" s="155">
        <f t="shared" si="68"/>
        <v>-0.11974789915966387</v>
      </c>
      <c r="T244" s="155">
        <f t="shared" si="69"/>
        <v>-0.22335495829471733</v>
      </c>
      <c r="U244" s="155">
        <f t="shared" si="70"/>
        <v>-2.2170361726954493E-2</v>
      </c>
      <c r="V244" s="155">
        <f t="shared" si="71"/>
        <v>2.7551741710640956E-3</v>
      </c>
      <c r="W244" s="44"/>
    </row>
    <row r="245" spans="1:23" x14ac:dyDescent="0.25">
      <c r="A245" s="70" t="s">
        <v>266</v>
      </c>
      <c r="B245" s="21">
        <v>3175</v>
      </c>
      <c r="C245" s="21">
        <v>2161</v>
      </c>
      <c r="D245" s="21">
        <v>2364</v>
      </c>
      <c r="E245" s="21">
        <v>2665</v>
      </c>
      <c r="F245" s="21">
        <v>2536</v>
      </c>
      <c r="G245" s="21">
        <v>2195</v>
      </c>
      <c r="H245" s="21">
        <v>2454</v>
      </c>
      <c r="I245" s="21">
        <v>2412</v>
      </c>
      <c r="J245" s="21">
        <v>2576</v>
      </c>
      <c r="K245" s="21">
        <v>2727</v>
      </c>
      <c r="L245" s="21">
        <v>2709</v>
      </c>
      <c r="M245" s="21">
        <v>2455</v>
      </c>
      <c r="N245" s="21">
        <v>2435</v>
      </c>
      <c r="O245" s="21">
        <v>2083</v>
      </c>
      <c r="P245" s="21">
        <v>2142</v>
      </c>
      <c r="Q245" s="21">
        <v>2059</v>
      </c>
      <c r="R245" s="21">
        <v>2356</v>
      </c>
      <c r="S245" s="155">
        <f t="shared" si="68"/>
        <v>-2.3217247097844111E-2</v>
      </c>
      <c r="T245" s="155">
        <f t="shared" si="69"/>
        <v>-3.2443531827515401E-2</v>
      </c>
      <c r="U245" s="155">
        <f t="shared" si="70"/>
        <v>0.14424477901894123</v>
      </c>
      <c r="V245" s="155">
        <f t="shared" si="71"/>
        <v>7.7460505334451188E-3</v>
      </c>
      <c r="W245" s="44"/>
    </row>
    <row r="246" spans="1:23" x14ac:dyDescent="0.25">
      <c r="A246" s="74" t="s">
        <v>0</v>
      </c>
      <c r="B246" s="22">
        <v>240922</v>
      </c>
      <c r="C246" s="22">
        <v>251659</v>
      </c>
      <c r="D246" s="22">
        <v>280169</v>
      </c>
      <c r="E246" s="22">
        <v>313394</v>
      </c>
      <c r="F246" s="22">
        <v>326546</v>
      </c>
      <c r="G246" s="22">
        <v>330972</v>
      </c>
      <c r="H246" s="22">
        <v>339884</v>
      </c>
      <c r="I246" s="22">
        <v>336352</v>
      </c>
      <c r="J246" s="22">
        <v>330237</v>
      </c>
      <c r="K246" s="22">
        <v>328415</v>
      </c>
      <c r="L246" s="22">
        <v>323982</v>
      </c>
      <c r="M246" s="22">
        <v>320770</v>
      </c>
      <c r="N246" s="22">
        <v>313372</v>
      </c>
      <c r="O246" s="22">
        <v>284774</v>
      </c>
      <c r="P246" s="22">
        <v>283077</v>
      </c>
      <c r="Q246" s="22">
        <v>281361</v>
      </c>
      <c r="R246" s="22">
        <v>304155</v>
      </c>
      <c r="S246" s="156">
        <f t="shared" si="68"/>
        <v>-9.5724122348016361E-2</v>
      </c>
      <c r="T246" s="156">
        <f t="shared" si="69"/>
        <v>-2.9412327840394163E-2</v>
      </c>
      <c r="U246" s="156">
        <f t="shared" si="70"/>
        <v>8.101336006056277E-2</v>
      </c>
      <c r="V246" s="156">
        <f t="shared" si="71"/>
        <v>1</v>
      </c>
      <c r="W246" s="44"/>
    </row>
    <row r="247" spans="1:23" x14ac:dyDescent="0.25">
      <c r="A247" s="3"/>
      <c r="B247" s="3"/>
      <c r="C247" s="3"/>
      <c r="D247" s="3"/>
      <c r="E247" s="3"/>
      <c r="F247" s="3"/>
      <c r="G247" s="3"/>
      <c r="H247" s="3"/>
      <c r="I247" s="3"/>
      <c r="J247" s="3"/>
      <c r="K247" s="3"/>
      <c r="L247" s="3"/>
      <c r="M247" s="3"/>
      <c r="N247" s="3"/>
      <c r="O247" s="3"/>
      <c r="P247" s="3"/>
      <c r="Q247" s="3"/>
      <c r="R247" s="3"/>
      <c r="S247" s="3"/>
      <c r="T247" s="3"/>
      <c r="U247" s="3"/>
      <c r="V247" s="3"/>
    </row>
    <row r="248" spans="1:23" ht="15.75" x14ac:dyDescent="0.25">
      <c r="A248" s="23" t="s">
        <v>77</v>
      </c>
      <c r="B248" s="3"/>
      <c r="C248" s="3"/>
      <c r="D248" s="3"/>
      <c r="E248" s="3"/>
      <c r="F248" s="3"/>
      <c r="G248" s="3"/>
      <c r="H248" s="3"/>
      <c r="I248" s="3"/>
      <c r="J248" s="3"/>
      <c r="K248" s="3"/>
      <c r="L248" s="3"/>
      <c r="M248" s="3"/>
      <c r="N248" s="3"/>
      <c r="O248" s="3"/>
      <c r="P248" s="3"/>
      <c r="Q248" s="3"/>
      <c r="R248" s="3"/>
      <c r="S248" s="3"/>
      <c r="T248" s="3"/>
      <c r="U248" s="3"/>
      <c r="V248" s="3"/>
    </row>
    <row r="249" spans="1:23" ht="30" customHeight="1" x14ac:dyDescent="0.25">
      <c r="A249" s="126" t="s">
        <v>56</v>
      </c>
      <c r="B249" s="111">
        <v>2007</v>
      </c>
      <c r="C249" s="111">
        <v>2008</v>
      </c>
      <c r="D249" s="111">
        <v>2009</v>
      </c>
      <c r="E249" s="111">
        <v>2010</v>
      </c>
      <c r="F249" s="111">
        <v>2011</v>
      </c>
      <c r="G249" s="111">
        <v>2012</v>
      </c>
      <c r="H249" s="111">
        <v>2013</v>
      </c>
      <c r="I249" s="111">
        <v>2014</v>
      </c>
      <c r="J249" s="111">
        <v>2015</v>
      </c>
      <c r="K249" s="111">
        <v>2016</v>
      </c>
      <c r="L249" s="111">
        <v>2017</v>
      </c>
      <c r="M249" s="111">
        <v>2018</v>
      </c>
      <c r="N249" s="111">
        <v>2019</v>
      </c>
      <c r="O249" s="111">
        <v>2020</v>
      </c>
      <c r="P249" s="111">
        <v>2021</v>
      </c>
      <c r="Q249" s="111">
        <v>2022</v>
      </c>
      <c r="R249" s="111">
        <v>2023</v>
      </c>
      <c r="S249" s="112" t="s">
        <v>436</v>
      </c>
      <c r="T249" s="112" t="s">
        <v>437</v>
      </c>
      <c r="U249" s="112" t="s">
        <v>438</v>
      </c>
      <c r="V249" s="112" t="s">
        <v>439</v>
      </c>
      <c r="W249" s="44"/>
    </row>
    <row r="250" spans="1:23" x14ac:dyDescent="0.25">
      <c r="A250" s="93" t="s">
        <v>47</v>
      </c>
      <c r="B250" s="129">
        <v>111184</v>
      </c>
      <c r="C250" s="129">
        <v>122547</v>
      </c>
      <c r="D250" s="129">
        <v>136552</v>
      </c>
      <c r="E250" s="129">
        <v>153294</v>
      </c>
      <c r="F250" s="129">
        <v>168250</v>
      </c>
      <c r="G250" s="129">
        <v>177796</v>
      </c>
      <c r="H250" s="129">
        <v>186600</v>
      </c>
      <c r="I250" s="129">
        <v>197682</v>
      </c>
      <c r="J250" s="129">
        <v>209580</v>
      </c>
      <c r="K250" s="129">
        <v>223845</v>
      </c>
      <c r="L250" s="129">
        <v>228288</v>
      </c>
      <c r="M250" s="129">
        <v>234099</v>
      </c>
      <c r="N250" s="129">
        <v>236036</v>
      </c>
      <c r="O250" s="129">
        <v>222403</v>
      </c>
      <c r="P250" s="129">
        <v>227679</v>
      </c>
      <c r="Q250" s="129">
        <v>227873</v>
      </c>
      <c r="R250" s="129">
        <v>229690</v>
      </c>
      <c r="S250" s="155">
        <f t="shared" ref="S250:S260" si="72">(R250-I250)/I250</f>
        <v>0.16191661355105674</v>
      </c>
      <c r="T250" s="155">
        <f t="shared" ref="T250:T260" si="73">(R250-N250)/N250</f>
        <v>-2.688572929553119E-2</v>
      </c>
      <c r="U250" s="155">
        <f t="shared" ref="U250:U260" si="74">(R250-Q250)/Q250</f>
        <v>7.9737397585497184E-3</v>
      </c>
      <c r="V250" s="155">
        <f>R250/R$9</f>
        <v>0.18384009617408661</v>
      </c>
      <c r="W250" s="44"/>
    </row>
    <row r="251" spans="1:23" x14ac:dyDescent="0.25">
      <c r="A251" s="93" t="s">
        <v>48</v>
      </c>
      <c r="B251" s="129">
        <v>27453</v>
      </c>
      <c r="C251" s="129">
        <v>27604</v>
      </c>
      <c r="D251" s="129">
        <v>27668</v>
      </c>
      <c r="E251" s="129">
        <v>27521</v>
      </c>
      <c r="F251" s="129">
        <v>26778</v>
      </c>
      <c r="G251" s="129">
        <v>25965</v>
      </c>
      <c r="H251" s="129">
        <v>25748</v>
      </c>
      <c r="I251" s="129">
        <v>24912</v>
      </c>
      <c r="J251" s="129">
        <v>24967</v>
      </c>
      <c r="K251" s="129">
        <v>26041</v>
      </c>
      <c r="L251" s="129">
        <v>27330</v>
      </c>
      <c r="M251" s="129">
        <v>29117</v>
      </c>
      <c r="N251" s="129">
        <v>31376</v>
      </c>
      <c r="O251" s="129">
        <v>32620</v>
      </c>
      <c r="P251" s="129">
        <v>35717</v>
      </c>
      <c r="Q251" s="129">
        <v>36963</v>
      </c>
      <c r="R251" s="129">
        <v>39960</v>
      </c>
      <c r="S251" s="155">
        <f t="shared" si="72"/>
        <v>0.60404624277456642</v>
      </c>
      <c r="T251" s="155">
        <f t="shared" si="73"/>
        <v>0.27358490566037735</v>
      </c>
      <c r="U251" s="155">
        <f t="shared" si="74"/>
        <v>8.1081081081081086E-2</v>
      </c>
      <c r="V251" s="155">
        <f t="shared" ref="V251:V260" si="75">R251/R$9</f>
        <v>3.1983326410015681E-2</v>
      </c>
      <c r="W251" s="44"/>
    </row>
    <row r="252" spans="1:23" x14ac:dyDescent="0.25">
      <c r="A252" s="93" t="s">
        <v>49</v>
      </c>
      <c r="B252" s="129">
        <v>49645</v>
      </c>
      <c r="C252" s="129">
        <v>49435</v>
      </c>
      <c r="D252" s="129">
        <v>50921</v>
      </c>
      <c r="E252" s="129">
        <v>53595</v>
      </c>
      <c r="F252" s="129">
        <v>54413</v>
      </c>
      <c r="G252" s="129">
        <v>53694</v>
      </c>
      <c r="H252" s="129">
        <v>53135</v>
      </c>
      <c r="I252" s="129">
        <v>52209</v>
      </c>
      <c r="J252" s="129">
        <v>52031</v>
      </c>
      <c r="K252" s="129">
        <v>52350</v>
      </c>
      <c r="L252" s="129">
        <v>53065</v>
      </c>
      <c r="M252" s="129">
        <v>55260</v>
      </c>
      <c r="N252" s="129">
        <v>57613</v>
      </c>
      <c r="O252" s="129">
        <v>57989</v>
      </c>
      <c r="P252" s="129">
        <v>60620</v>
      </c>
      <c r="Q252" s="129">
        <v>65244</v>
      </c>
      <c r="R252" s="129">
        <v>70639</v>
      </c>
      <c r="S252" s="155">
        <f t="shared" si="72"/>
        <v>0.35300427129422129</v>
      </c>
      <c r="T252" s="155">
        <f t="shared" si="73"/>
        <v>0.22609480499192891</v>
      </c>
      <c r="U252" s="155">
        <f t="shared" si="74"/>
        <v>8.2689595978174241E-2</v>
      </c>
      <c r="V252" s="155">
        <f t="shared" si="75"/>
        <v>5.6538293150077516E-2</v>
      </c>
      <c r="W252" s="44"/>
    </row>
    <row r="253" spans="1:23" x14ac:dyDescent="0.25">
      <c r="A253" s="93" t="s">
        <v>50</v>
      </c>
      <c r="B253" s="129">
        <v>15773</v>
      </c>
      <c r="C253" s="129">
        <v>16715</v>
      </c>
      <c r="D253" s="129">
        <v>17102</v>
      </c>
      <c r="E253" s="129">
        <v>17374</v>
      </c>
      <c r="F253" s="129">
        <v>17870</v>
      </c>
      <c r="G253" s="129">
        <v>17919</v>
      </c>
      <c r="H253" s="129">
        <v>19424</v>
      </c>
      <c r="I253" s="129">
        <v>20296</v>
      </c>
      <c r="J253" s="129">
        <v>20739</v>
      </c>
      <c r="K253" s="129">
        <v>20983</v>
      </c>
      <c r="L253" s="129">
        <v>20679</v>
      </c>
      <c r="M253" s="129">
        <v>20753</v>
      </c>
      <c r="N253" s="129">
        <v>21157</v>
      </c>
      <c r="O253" s="129">
        <v>21358</v>
      </c>
      <c r="P253" s="129">
        <v>22593</v>
      </c>
      <c r="Q253" s="129">
        <v>22491</v>
      </c>
      <c r="R253" s="129">
        <v>23062</v>
      </c>
      <c r="S253" s="155">
        <f t="shared" si="72"/>
        <v>0.1362830114308238</v>
      </c>
      <c r="T253" s="155">
        <f t="shared" si="73"/>
        <v>9.0041121141938837E-2</v>
      </c>
      <c r="U253" s="155">
        <f t="shared" si="74"/>
        <v>2.5387932950958161E-2</v>
      </c>
      <c r="V253" s="155">
        <f t="shared" si="75"/>
        <v>1.8458445286981522E-2</v>
      </c>
      <c r="W253" s="44"/>
    </row>
    <row r="254" spans="1:23" x14ac:dyDescent="0.25">
      <c r="A254" s="93" t="s">
        <v>51</v>
      </c>
      <c r="B254" s="129">
        <v>74763</v>
      </c>
      <c r="C254" s="129">
        <v>76411</v>
      </c>
      <c r="D254" s="129">
        <v>79952</v>
      </c>
      <c r="E254" s="129">
        <v>86035</v>
      </c>
      <c r="F254" s="129">
        <v>90993</v>
      </c>
      <c r="G254" s="129">
        <v>93314</v>
      </c>
      <c r="H254" s="129">
        <v>95901</v>
      </c>
      <c r="I254" s="129">
        <v>98499</v>
      </c>
      <c r="J254" s="129">
        <v>101203</v>
      </c>
      <c r="K254" s="129">
        <v>103460</v>
      </c>
      <c r="L254" s="129">
        <v>106849</v>
      </c>
      <c r="M254" s="129">
        <v>111010</v>
      </c>
      <c r="N254" s="129">
        <v>116921</v>
      </c>
      <c r="O254" s="129">
        <v>119289</v>
      </c>
      <c r="P254" s="129">
        <v>130760</v>
      </c>
      <c r="Q254" s="129">
        <v>135125</v>
      </c>
      <c r="R254" s="129">
        <v>139344</v>
      </c>
      <c r="S254" s="155">
        <f t="shared" si="72"/>
        <v>0.41467426065239243</v>
      </c>
      <c r="T254" s="155">
        <f t="shared" si="73"/>
        <v>0.19177906449654039</v>
      </c>
      <c r="U254" s="155">
        <f t="shared" si="74"/>
        <v>3.1222941720629047E-2</v>
      </c>
      <c r="V254" s="155">
        <f t="shared" si="75"/>
        <v>0.11152864452645708</v>
      </c>
      <c r="W254" s="44"/>
    </row>
    <row r="255" spans="1:23" x14ac:dyDescent="0.25">
      <c r="A255" s="93" t="s">
        <v>7</v>
      </c>
      <c r="B255" s="129">
        <v>62277</v>
      </c>
      <c r="C255" s="129">
        <v>47330</v>
      </c>
      <c r="D255" s="129">
        <v>46482</v>
      </c>
      <c r="E255" s="129">
        <v>45196</v>
      </c>
      <c r="F255" s="129">
        <v>43783</v>
      </c>
      <c r="G255" s="129">
        <v>42270</v>
      </c>
      <c r="H255" s="129">
        <v>41368</v>
      </c>
      <c r="I255" s="129">
        <v>40689</v>
      </c>
      <c r="J255" s="129">
        <v>40445</v>
      </c>
      <c r="K255" s="129">
        <v>41438</v>
      </c>
      <c r="L255" s="129">
        <v>42246</v>
      </c>
      <c r="M255" s="129">
        <v>42828</v>
      </c>
      <c r="N255" s="129">
        <v>44570</v>
      </c>
      <c r="O255" s="129">
        <v>44998</v>
      </c>
      <c r="P255" s="129">
        <v>49548</v>
      </c>
      <c r="Q255" s="129">
        <v>49655</v>
      </c>
      <c r="R255" s="129">
        <v>51009</v>
      </c>
      <c r="S255" s="155">
        <f t="shared" si="72"/>
        <v>0.25363120253631205</v>
      </c>
      <c r="T255" s="155">
        <f t="shared" si="73"/>
        <v>0.14446937401839802</v>
      </c>
      <c r="U255" s="155">
        <f t="shared" si="74"/>
        <v>2.7268150236632767E-2</v>
      </c>
      <c r="V255" s="155">
        <f t="shared" si="75"/>
        <v>4.0826764185397643E-2</v>
      </c>
      <c r="W255" s="44"/>
    </row>
    <row r="256" spans="1:23" x14ac:dyDescent="0.25">
      <c r="A256" s="93" t="s">
        <v>52</v>
      </c>
      <c r="B256" s="129">
        <v>115568</v>
      </c>
      <c r="C256" s="129">
        <v>119331</v>
      </c>
      <c r="D256" s="129">
        <v>125114</v>
      </c>
      <c r="E256" s="129">
        <v>136611</v>
      </c>
      <c r="F256" s="129">
        <v>143735</v>
      </c>
      <c r="G256" s="129">
        <v>146150</v>
      </c>
      <c r="H256" s="129">
        <v>142759</v>
      </c>
      <c r="I256" s="129">
        <v>139113</v>
      </c>
      <c r="J256" s="129">
        <v>135204</v>
      </c>
      <c r="K256" s="129">
        <v>136109</v>
      </c>
      <c r="L256" s="129">
        <v>137033</v>
      </c>
      <c r="M256" s="129">
        <v>141167</v>
      </c>
      <c r="N256" s="129">
        <v>140317</v>
      </c>
      <c r="O256" s="129">
        <v>129093</v>
      </c>
      <c r="P256" s="129">
        <v>122856</v>
      </c>
      <c r="Q256" s="129">
        <v>114389</v>
      </c>
      <c r="R256" s="129">
        <v>114259</v>
      </c>
      <c r="S256" s="155">
        <f t="shared" si="72"/>
        <v>-0.17866051339558489</v>
      </c>
      <c r="T256" s="155">
        <f t="shared" si="73"/>
        <v>-0.18570807528667232</v>
      </c>
      <c r="U256" s="155">
        <f t="shared" si="74"/>
        <v>-1.1364729126052331E-3</v>
      </c>
      <c r="V256" s="155">
        <f t="shared" si="75"/>
        <v>9.1451023330379924E-2</v>
      </c>
      <c r="W256" s="44"/>
    </row>
    <row r="257" spans="1:23" x14ac:dyDescent="0.25">
      <c r="A257" s="93" t="s">
        <v>53</v>
      </c>
      <c r="B257" s="129">
        <v>8531</v>
      </c>
      <c r="C257" s="129">
        <v>9112</v>
      </c>
      <c r="D257" s="129">
        <v>9298</v>
      </c>
      <c r="E257" s="129">
        <v>9920</v>
      </c>
      <c r="F257" s="129">
        <v>10266</v>
      </c>
      <c r="G257" s="129">
        <v>10063</v>
      </c>
      <c r="H257" s="129">
        <v>10096</v>
      </c>
      <c r="I257" s="129">
        <v>10085</v>
      </c>
      <c r="J257" s="129">
        <v>9719</v>
      </c>
      <c r="K257" s="129">
        <v>9680</v>
      </c>
      <c r="L257" s="129">
        <v>9539</v>
      </c>
      <c r="M257" s="129">
        <v>9566</v>
      </c>
      <c r="N257" s="129">
        <v>9206</v>
      </c>
      <c r="O257" s="129">
        <v>8419</v>
      </c>
      <c r="P257" s="129">
        <v>8478</v>
      </c>
      <c r="Q257" s="129">
        <v>8501</v>
      </c>
      <c r="R257" s="129">
        <v>8748</v>
      </c>
      <c r="S257" s="155">
        <f t="shared" si="72"/>
        <v>-0.13257312840852753</v>
      </c>
      <c r="T257" s="155">
        <f t="shared" si="73"/>
        <v>-4.9750162937214862E-2</v>
      </c>
      <c r="U257" s="155">
        <f t="shared" si="74"/>
        <v>2.9055405246441596E-2</v>
      </c>
      <c r="V257" s="155">
        <f t="shared" si="75"/>
        <v>7.0017552411115406E-3</v>
      </c>
      <c r="W257" s="44"/>
    </row>
    <row r="258" spans="1:23" x14ac:dyDescent="0.25">
      <c r="A258" s="93" t="s">
        <v>54</v>
      </c>
      <c r="B258" s="129">
        <v>102883</v>
      </c>
      <c r="C258" s="129">
        <v>119072</v>
      </c>
      <c r="D258" s="129">
        <v>139873</v>
      </c>
      <c r="E258" s="129">
        <v>166222</v>
      </c>
      <c r="F258" s="129">
        <v>191572</v>
      </c>
      <c r="G258" s="129">
        <v>208484</v>
      </c>
      <c r="H258" s="129">
        <v>214522</v>
      </c>
      <c r="I258" s="129">
        <v>218476</v>
      </c>
      <c r="J258" s="129">
        <v>222217</v>
      </c>
      <c r="K258" s="129">
        <v>224265</v>
      </c>
      <c r="L258" s="129">
        <v>224583</v>
      </c>
      <c r="M258" s="129">
        <v>224770</v>
      </c>
      <c r="N258" s="129">
        <v>222777</v>
      </c>
      <c r="O258" s="129">
        <v>217676</v>
      </c>
      <c r="P258" s="129">
        <v>238616</v>
      </c>
      <c r="Q258" s="129">
        <v>237217</v>
      </c>
      <c r="R258" s="129">
        <v>242059</v>
      </c>
      <c r="S258" s="155">
        <f t="shared" si="72"/>
        <v>0.10794320657646607</v>
      </c>
      <c r="T258" s="155">
        <f t="shared" si="73"/>
        <v>8.655292063363812E-2</v>
      </c>
      <c r="U258" s="155">
        <f t="shared" si="74"/>
        <v>2.0411690561806278E-2</v>
      </c>
      <c r="V258" s="155">
        <f t="shared" si="75"/>
        <v>0.19374004022727692</v>
      </c>
      <c r="W258" s="44"/>
    </row>
    <row r="259" spans="1:23" x14ac:dyDescent="0.25">
      <c r="A259" s="93" t="s">
        <v>55</v>
      </c>
      <c r="B259" s="129">
        <v>180267</v>
      </c>
      <c r="C259" s="129">
        <v>195792</v>
      </c>
      <c r="D259" s="129">
        <v>216378</v>
      </c>
      <c r="E259" s="129">
        <v>242490</v>
      </c>
      <c r="F259" s="129">
        <v>267417</v>
      </c>
      <c r="G259" s="129">
        <v>289161</v>
      </c>
      <c r="H259" s="129">
        <v>324724</v>
      </c>
      <c r="I259" s="129">
        <v>342420</v>
      </c>
      <c r="J259" s="129">
        <v>349801</v>
      </c>
      <c r="K259" s="129">
        <v>340309</v>
      </c>
      <c r="L259" s="129">
        <v>327680</v>
      </c>
      <c r="M259" s="129">
        <v>319477</v>
      </c>
      <c r="N259" s="129">
        <v>314507</v>
      </c>
      <c r="O259" s="129">
        <v>297996</v>
      </c>
      <c r="P259" s="129">
        <v>307542</v>
      </c>
      <c r="Q259" s="129">
        <v>314321</v>
      </c>
      <c r="R259" s="129">
        <v>330631</v>
      </c>
      <c r="S259" s="155">
        <f t="shared" si="72"/>
        <v>-3.4428479644880557E-2</v>
      </c>
      <c r="T259" s="155">
        <f t="shared" si="73"/>
        <v>5.1267539355244876E-2</v>
      </c>
      <c r="U259" s="155">
        <f t="shared" si="74"/>
        <v>5.1889628755317017E-2</v>
      </c>
      <c r="V259" s="155">
        <f t="shared" si="75"/>
        <v>0.26463161146821557</v>
      </c>
      <c r="W259" s="44"/>
    </row>
    <row r="260" spans="1:23" x14ac:dyDescent="0.25">
      <c r="A260" s="97" t="s">
        <v>0</v>
      </c>
      <c r="B260" s="94">
        <v>748344</v>
      </c>
      <c r="C260" s="94">
        <v>783349</v>
      </c>
      <c r="D260" s="94">
        <v>849340</v>
      </c>
      <c r="E260" s="94">
        <v>938258</v>
      </c>
      <c r="F260" s="94">
        <v>1015077</v>
      </c>
      <c r="G260" s="94">
        <v>1064816</v>
      </c>
      <c r="H260" s="94">
        <v>1114277</v>
      </c>
      <c r="I260" s="94">
        <v>1144381</v>
      </c>
      <c r="J260" s="94">
        <v>1165906</v>
      </c>
      <c r="K260" s="94">
        <v>1178480</v>
      </c>
      <c r="L260" s="94">
        <v>1177292</v>
      </c>
      <c r="M260" s="94">
        <v>1188047</v>
      </c>
      <c r="N260" s="94">
        <v>1194480</v>
      </c>
      <c r="O260" s="94">
        <v>1151841</v>
      </c>
      <c r="P260" s="94">
        <v>1204409</v>
      </c>
      <c r="Q260" s="94">
        <v>1211779</v>
      </c>
      <c r="R260" s="94">
        <v>1249401</v>
      </c>
      <c r="S260" s="156">
        <f t="shared" si="72"/>
        <v>9.1770135994917776E-2</v>
      </c>
      <c r="T260" s="156">
        <f t="shared" si="73"/>
        <v>4.5979003415712275E-2</v>
      </c>
      <c r="U260" s="156">
        <f t="shared" si="74"/>
        <v>3.1046915320367824E-2</v>
      </c>
      <c r="V260" s="156">
        <f t="shared" si="75"/>
        <v>1</v>
      </c>
      <c r="W260" s="44"/>
    </row>
    <row r="261" spans="1:23" s="43" customFormat="1" x14ac:dyDescent="0.25"/>
    <row r="262" spans="1:23" ht="18" x14ac:dyDescent="0.25">
      <c r="A262" s="23" t="s">
        <v>129</v>
      </c>
      <c r="B262" s="23"/>
      <c r="C262" s="23"/>
      <c r="D262" s="23"/>
      <c r="E262" s="23"/>
      <c r="F262" s="23"/>
      <c r="G262" s="23"/>
      <c r="H262" s="23"/>
      <c r="I262" s="3"/>
      <c r="J262" s="3"/>
      <c r="K262" s="3"/>
      <c r="L262" s="3"/>
      <c r="M262" s="3"/>
      <c r="N262" s="3"/>
      <c r="O262" s="3"/>
      <c r="P262" s="3"/>
      <c r="Q262" s="3"/>
      <c r="R262" s="3"/>
      <c r="S262" s="28"/>
      <c r="T262" s="28"/>
      <c r="U262" s="28"/>
      <c r="V262" s="28"/>
      <c r="W262" s="44"/>
    </row>
    <row r="263" spans="1:23" ht="30" customHeight="1" x14ac:dyDescent="0.25">
      <c r="A263" s="126" t="s">
        <v>56</v>
      </c>
      <c r="B263" s="111">
        <v>2007</v>
      </c>
      <c r="C263" s="111">
        <v>2008</v>
      </c>
      <c r="D263" s="111">
        <v>2009</v>
      </c>
      <c r="E263" s="111">
        <v>2010</v>
      </c>
      <c r="F263" s="111">
        <v>2011</v>
      </c>
      <c r="G263" s="111">
        <v>2012</v>
      </c>
      <c r="H263" s="111">
        <v>2013</v>
      </c>
      <c r="I263" s="111">
        <v>2014</v>
      </c>
      <c r="J263" s="111">
        <v>2015</v>
      </c>
      <c r="K263" s="111">
        <v>2016</v>
      </c>
      <c r="L263" s="111">
        <v>2017</v>
      </c>
      <c r="M263" s="111">
        <v>2018</v>
      </c>
      <c r="N263" s="111">
        <v>2019</v>
      </c>
      <c r="O263" s="111">
        <v>2020</v>
      </c>
      <c r="P263" s="111">
        <v>2021</v>
      </c>
      <c r="Q263" s="111">
        <v>2022</v>
      </c>
      <c r="R263" s="111">
        <v>2023</v>
      </c>
      <c r="S263" s="112" t="s">
        <v>436</v>
      </c>
      <c r="T263" s="112" t="s">
        <v>437</v>
      </c>
      <c r="U263" s="112" t="s">
        <v>438</v>
      </c>
      <c r="V263" s="112" t="s">
        <v>439</v>
      </c>
      <c r="W263" s="44"/>
    </row>
    <row r="264" spans="1:23" x14ac:dyDescent="0.25">
      <c r="A264" s="93" t="s">
        <v>47</v>
      </c>
      <c r="B264" s="129">
        <v>42801</v>
      </c>
      <c r="C264" s="129">
        <v>46369</v>
      </c>
      <c r="D264" s="129">
        <v>51394</v>
      </c>
      <c r="E264" s="129">
        <v>56480</v>
      </c>
      <c r="F264" s="129">
        <v>60797</v>
      </c>
      <c r="G264" s="129">
        <v>61312</v>
      </c>
      <c r="H264" s="129">
        <v>62917</v>
      </c>
      <c r="I264" s="129">
        <v>67589</v>
      </c>
      <c r="J264" s="129">
        <v>70257</v>
      </c>
      <c r="K264" s="129">
        <v>73033</v>
      </c>
      <c r="L264" s="129">
        <v>72165</v>
      </c>
      <c r="M264" s="129">
        <v>71261</v>
      </c>
      <c r="N264" s="129">
        <v>70718</v>
      </c>
      <c r="O264" s="129">
        <v>61381</v>
      </c>
      <c r="P264" s="129">
        <v>63903</v>
      </c>
      <c r="Q264" s="129">
        <v>64223</v>
      </c>
      <c r="R264" s="129">
        <v>66270</v>
      </c>
      <c r="S264" s="155">
        <f t="shared" ref="S264:S274" si="76">(R264-I264)/I264</f>
        <v>-1.9515009838879108E-2</v>
      </c>
      <c r="T264" s="155">
        <f t="shared" ref="T264:T274" si="77">(R264-N264)/N264</f>
        <v>-6.2897706383099064E-2</v>
      </c>
      <c r="U264" s="155">
        <f t="shared" ref="U264:U274" si="78">(R264-Q264)/Q264</f>
        <v>3.1873316413123028E-2</v>
      </c>
      <c r="V264" s="155">
        <f t="shared" ref="V264:V274" si="79">R264/R$16</f>
        <v>0.19180952766867632</v>
      </c>
      <c r="W264" s="44"/>
    </row>
    <row r="265" spans="1:23" x14ac:dyDescent="0.25">
      <c r="A265" s="93" t="s">
        <v>48</v>
      </c>
      <c r="B265" s="129">
        <v>6733</v>
      </c>
      <c r="C265" s="129">
        <v>6683</v>
      </c>
      <c r="D265" s="129">
        <v>6931</v>
      </c>
      <c r="E265" s="129">
        <v>6468</v>
      </c>
      <c r="F265" s="129">
        <v>6284</v>
      </c>
      <c r="G265" s="129">
        <v>6184</v>
      </c>
      <c r="H265" s="129">
        <v>6048</v>
      </c>
      <c r="I265" s="129">
        <v>5925</v>
      </c>
      <c r="J265" s="129">
        <v>6548</v>
      </c>
      <c r="K265" s="129">
        <v>7318</v>
      </c>
      <c r="L265" s="129">
        <v>7788</v>
      </c>
      <c r="M265" s="129">
        <v>8195</v>
      </c>
      <c r="N265" s="129">
        <v>8810</v>
      </c>
      <c r="O265" s="129">
        <v>8771</v>
      </c>
      <c r="P265" s="129">
        <v>9599</v>
      </c>
      <c r="Q265" s="129">
        <v>9534</v>
      </c>
      <c r="R265" s="129">
        <v>10799</v>
      </c>
      <c r="S265" s="155">
        <f t="shared" si="76"/>
        <v>0.82261603375527426</v>
      </c>
      <c r="T265" s="155">
        <f t="shared" si="77"/>
        <v>0.2257661748013621</v>
      </c>
      <c r="U265" s="155">
        <f t="shared" si="78"/>
        <v>0.13268302915880009</v>
      </c>
      <c r="V265" s="155">
        <f t="shared" si="79"/>
        <v>3.125624097320108E-2</v>
      </c>
      <c r="W265" s="44"/>
    </row>
    <row r="266" spans="1:23" x14ac:dyDescent="0.25">
      <c r="A266" s="93" t="s">
        <v>49</v>
      </c>
      <c r="B266" s="129">
        <v>14982</v>
      </c>
      <c r="C266" s="129">
        <v>15114</v>
      </c>
      <c r="D266" s="129">
        <v>15467</v>
      </c>
      <c r="E266" s="129">
        <v>16331</v>
      </c>
      <c r="F266" s="129">
        <v>15653</v>
      </c>
      <c r="G266" s="129">
        <v>15499</v>
      </c>
      <c r="H266" s="129">
        <v>15779</v>
      </c>
      <c r="I266" s="129">
        <v>15213</v>
      </c>
      <c r="J266" s="129">
        <v>15453</v>
      </c>
      <c r="K266" s="129">
        <v>15722</v>
      </c>
      <c r="L266" s="129">
        <v>15835</v>
      </c>
      <c r="M266" s="129">
        <v>16551</v>
      </c>
      <c r="N266" s="129">
        <v>17937</v>
      </c>
      <c r="O266" s="129">
        <v>17283</v>
      </c>
      <c r="P266" s="129">
        <v>17023</v>
      </c>
      <c r="Q266" s="129">
        <v>20029</v>
      </c>
      <c r="R266" s="129">
        <v>21793</v>
      </c>
      <c r="S266" s="155">
        <f t="shared" si="76"/>
        <v>0.43252481430355616</v>
      </c>
      <c r="T266" s="155">
        <f t="shared" si="77"/>
        <v>0.21497463343925963</v>
      </c>
      <c r="U266" s="155">
        <f t="shared" si="78"/>
        <v>8.8072295172000603E-2</v>
      </c>
      <c r="V266" s="155">
        <f t="shared" si="79"/>
        <v>6.3076883001108544E-2</v>
      </c>
      <c r="W266" s="44"/>
    </row>
    <row r="267" spans="1:23" x14ac:dyDescent="0.25">
      <c r="A267" s="93" t="s">
        <v>50</v>
      </c>
      <c r="B267" s="129">
        <v>5157</v>
      </c>
      <c r="C267" s="129">
        <v>5509</v>
      </c>
      <c r="D267" s="129">
        <v>5517</v>
      </c>
      <c r="E267" s="129">
        <v>5684</v>
      </c>
      <c r="F267" s="129">
        <v>5744</v>
      </c>
      <c r="G267" s="129">
        <v>5789</v>
      </c>
      <c r="H267" s="129">
        <v>6836</v>
      </c>
      <c r="I267" s="129">
        <v>6984</v>
      </c>
      <c r="J267" s="129">
        <v>6854</v>
      </c>
      <c r="K267" s="129">
        <v>6637</v>
      </c>
      <c r="L267" s="129">
        <v>6297</v>
      </c>
      <c r="M267" s="129">
        <v>6268</v>
      </c>
      <c r="N267" s="129">
        <v>6316</v>
      </c>
      <c r="O267" s="129">
        <v>6201</v>
      </c>
      <c r="P267" s="129">
        <v>5686</v>
      </c>
      <c r="Q267" s="129">
        <v>5533</v>
      </c>
      <c r="R267" s="129">
        <v>6309</v>
      </c>
      <c r="S267" s="155">
        <f t="shared" si="76"/>
        <v>-9.6649484536082478E-2</v>
      </c>
      <c r="T267" s="155">
        <f t="shared" si="77"/>
        <v>-1.1082963901203294E-3</v>
      </c>
      <c r="U267" s="155">
        <f t="shared" si="78"/>
        <v>0.14024941261521778</v>
      </c>
      <c r="V267" s="155">
        <f t="shared" si="79"/>
        <v>1.8260544893038765E-2</v>
      </c>
      <c r="W267" s="44"/>
    </row>
    <row r="268" spans="1:23" x14ac:dyDescent="0.25">
      <c r="A268" s="93" t="s">
        <v>51</v>
      </c>
      <c r="B268" s="129">
        <v>20388</v>
      </c>
      <c r="C268" s="129">
        <v>20955</v>
      </c>
      <c r="D268" s="129">
        <v>23130</v>
      </c>
      <c r="E268" s="129">
        <v>25139</v>
      </c>
      <c r="F268" s="129">
        <v>25099</v>
      </c>
      <c r="G268" s="129">
        <v>25249</v>
      </c>
      <c r="H268" s="129">
        <v>25537</v>
      </c>
      <c r="I268" s="129">
        <v>25345</v>
      </c>
      <c r="J268" s="129">
        <v>26238</v>
      </c>
      <c r="K268" s="129">
        <v>28390</v>
      </c>
      <c r="L268" s="129">
        <v>30293</v>
      </c>
      <c r="M268" s="129">
        <v>30981</v>
      </c>
      <c r="N268" s="129">
        <v>31699</v>
      </c>
      <c r="O268" s="129">
        <v>30483</v>
      </c>
      <c r="P268" s="129">
        <v>33065</v>
      </c>
      <c r="Q268" s="129">
        <v>31823</v>
      </c>
      <c r="R268" s="129">
        <v>34263</v>
      </c>
      <c r="S268" s="155">
        <f t="shared" si="76"/>
        <v>0.35186427303215623</v>
      </c>
      <c r="T268" s="155">
        <f t="shared" si="77"/>
        <v>8.0885832360642285E-2</v>
      </c>
      <c r="U268" s="155">
        <f t="shared" si="78"/>
        <v>7.6674103635735166E-2</v>
      </c>
      <c r="V268" s="155">
        <f t="shared" si="79"/>
        <v>9.9169606858485845E-2</v>
      </c>
      <c r="W268" s="44"/>
    </row>
    <row r="269" spans="1:23" x14ac:dyDescent="0.25">
      <c r="A269" s="93" t="s">
        <v>7</v>
      </c>
      <c r="B269" s="129">
        <v>21005</v>
      </c>
      <c r="C269" s="129">
        <v>12893</v>
      </c>
      <c r="D269" s="129">
        <v>12428</v>
      </c>
      <c r="E269" s="129">
        <v>11448</v>
      </c>
      <c r="F269" s="129">
        <v>10602</v>
      </c>
      <c r="G269" s="129">
        <v>9815</v>
      </c>
      <c r="H269" s="129">
        <v>8772</v>
      </c>
      <c r="I269" s="129">
        <v>9044</v>
      </c>
      <c r="J269" s="129">
        <v>9051</v>
      </c>
      <c r="K269" s="129">
        <v>9350</v>
      </c>
      <c r="L269" s="129">
        <v>9910</v>
      </c>
      <c r="M269" s="129">
        <v>10203</v>
      </c>
      <c r="N269" s="129">
        <v>10391</v>
      </c>
      <c r="O269" s="129">
        <v>10405</v>
      </c>
      <c r="P269" s="129">
        <v>11046</v>
      </c>
      <c r="Q269" s="129">
        <v>10606</v>
      </c>
      <c r="R269" s="129">
        <v>11548</v>
      </c>
      <c r="S269" s="155">
        <f t="shared" si="76"/>
        <v>0.27686864219371959</v>
      </c>
      <c r="T269" s="155">
        <f t="shared" si="77"/>
        <v>0.11134635742469445</v>
      </c>
      <c r="U269" s="155">
        <f t="shared" si="78"/>
        <v>8.8817650386573632E-2</v>
      </c>
      <c r="V269" s="155">
        <f t="shared" si="79"/>
        <v>3.3424119896150205E-2</v>
      </c>
      <c r="W269" s="44"/>
    </row>
    <row r="270" spans="1:23" x14ac:dyDescent="0.25">
      <c r="A270" s="93" t="s">
        <v>52</v>
      </c>
      <c r="B270" s="129">
        <v>33211</v>
      </c>
      <c r="C270" s="129">
        <v>34670</v>
      </c>
      <c r="D270" s="129">
        <v>38984</v>
      </c>
      <c r="E270" s="129">
        <v>44422</v>
      </c>
      <c r="F270" s="129">
        <v>44068</v>
      </c>
      <c r="G270" s="129">
        <v>42735</v>
      </c>
      <c r="H270" s="129">
        <v>38852</v>
      </c>
      <c r="I270" s="129">
        <v>36668</v>
      </c>
      <c r="J270" s="129">
        <v>36758</v>
      </c>
      <c r="K270" s="129">
        <v>39876</v>
      </c>
      <c r="L270" s="129">
        <v>41105</v>
      </c>
      <c r="M270" s="129">
        <v>45741</v>
      </c>
      <c r="N270" s="129">
        <v>39960</v>
      </c>
      <c r="O270" s="129">
        <v>34929</v>
      </c>
      <c r="P270" s="129">
        <v>30016</v>
      </c>
      <c r="Q270" s="129">
        <v>27824</v>
      </c>
      <c r="R270" s="129">
        <v>32973</v>
      </c>
      <c r="S270" s="155">
        <f t="shared" si="76"/>
        <v>-0.1007690629431657</v>
      </c>
      <c r="T270" s="155">
        <f t="shared" si="77"/>
        <v>-0.17484984984984986</v>
      </c>
      <c r="U270" s="155">
        <f t="shared" si="78"/>
        <v>0.18505606670500288</v>
      </c>
      <c r="V270" s="155">
        <f t="shared" si="79"/>
        <v>9.54358768042744E-2</v>
      </c>
      <c r="W270" s="44"/>
    </row>
    <row r="271" spans="1:23" x14ac:dyDescent="0.25">
      <c r="A271" s="93" t="s">
        <v>53</v>
      </c>
      <c r="B271" s="129">
        <v>3067</v>
      </c>
      <c r="C271" s="129">
        <v>3246</v>
      </c>
      <c r="D271" s="129">
        <v>3228</v>
      </c>
      <c r="E271" s="129">
        <v>3453</v>
      </c>
      <c r="F271" s="129">
        <v>3379</v>
      </c>
      <c r="G271" s="129">
        <v>3259</v>
      </c>
      <c r="H271" s="129">
        <v>3318</v>
      </c>
      <c r="I271" s="129">
        <v>3095</v>
      </c>
      <c r="J271" s="129">
        <v>3063</v>
      </c>
      <c r="K271" s="129">
        <v>2947</v>
      </c>
      <c r="L271" s="129">
        <v>2964</v>
      </c>
      <c r="M271" s="129">
        <v>2861</v>
      </c>
      <c r="N271" s="129">
        <v>2676</v>
      </c>
      <c r="O271" s="129">
        <v>2209</v>
      </c>
      <c r="P271" s="129">
        <v>2293</v>
      </c>
      <c r="Q271" s="129">
        <v>2406</v>
      </c>
      <c r="R271" s="129">
        <v>2595</v>
      </c>
      <c r="S271" s="155">
        <f t="shared" si="76"/>
        <v>-0.16155088852988692</v>
      </c>
      <c r="T271" s="155">
        <f t="shared" si="77"/>
        <v>-3.0269058295964126E-2</v>
      </c>
      <c r="U271" s="155">
        <f t="shared" si="78"/>
        <v>7.8553615960099757E-2</v>
      </c>
      <c r="V271" s="155">
        <f t="shared" si="79"/>
        <v>7.5108755741695342E-3</v>
      </c>
      <c r="W271" s="44"/>
    </row>
    <row r="272" spans="1:23" x14ac:dyDescent="0.25">
      <c r="A272" s="93" t="s">
        <v>54</v>
      </c>
      <c r="B272" s="129">
        <v>34582</v>
      </c>
      <c r="C272" s="129">
        <v>41318</v>
      </c>
      <c r="D272" s="129">
        <v>48536</v>
      </c>
      <c r="E272" s="129">
        <v>58878</v>
      </c>
      <c r="F272" s="129">
        <v>63514</v>
      </c>
      <c r="G272" s="129">
        <v>65050</v>
      </c>
      <c r="H272" s="129">
        <v>59913</v>
      </c>
      <c r="I272" s="129">
        <v>57840</v>
      </c>
      <c r="J272" s="129">
        <v>57655</v>
      </c>
      <c r="K272" s="129">
        <v>57971</v>
      </c>
      <c r="L272" s="129">
        <v>58368</v>
      </c>
      <c r="M272" s="129">
        <v>56487</v>
      </c>
      <c r="N272" s="129">
        <v>54202</v>
      </c>
      <c r="O272" s="129">
        <v>51569</v>
      </c>
      <c r="P272" s="129">
        <v>58878</v>
      </c>
      <c r="Q272" s="129">
        <v>60243</v>
      </c>
      <c r="R272" s="129">
        <v>62984</v>
      </c>
      <c r="S272" s="155">
        <f t="shared" si="76"/>
        <v>8.8934993084370681E-2</v>
      </c>
      <c r="T272" s="155">
        <f t="shared" si="77"/>
        <v>0.16202354156673185</v>
      </c>
      <c r="U272" s="155">
        <f t="shared" si="78"/>
        <v>4.5499062131699949E-2</v>
      </c>
      <c r="V272" s="155">
        <f t="shared" si="79"/>
        <v>0.18229864630577802</v>
      </c>
      <c r="W272" s="44"/>
    </row>
    <row r="273" spans="1:23" x14ac:dyDescent="0.25">
      <c r="A273" s="93" t="s">
        <v>55</v>
      </c>
      <c r="B273" s="129">
        <v>61453</v>
      </c>
      <c r="C273" s="129">
        <v>66207</v>
      </c>
      <c r="D273" s="129">
        <v>76032</v>
      </c>
      <c r="E273" s="129">
        <v>86755</v>
      </c>
      <c r="F273" s="129">
        <v>93183</v>
      </c>
      <c r="G273" s="129">
        <v>97936</v>
      </c>
      <c r="H273" s="129">
        <v>115028</v>
      </c>
      <c r="I273" s="129">
        <v>113757</v>
      </c>
      <c r="J273" s="129">
        <v>105882</v>
      </c>
      <c r="K273" s="129">
        <v>96662</v>
      </c>
      <c r="L273" s="129">
        <v>90546</v>
      </c>
      <c r="M273" s="129">
        <v>86343</v>
      </c>
      <c r="N273" s="129">
        <v>87965</v>
      </c>
      <c r="O273" s="129">
        <v>80198</v>
      </c>
      <c r="P273" s="129">
        <v>83028</v>
      </c>
      <c r="Q273" s="129">
        <v>86234</v>
      </c>
      <c r="R273" s="129">
        <v>95965</v>
      </c>
      <c r="S273" s="155">
        <f t="shared" si="76"/>
        <v>-0.15640356197860353</v>
      </c>
      <c r="T273" s="155">
        <f t="shared" si="77"/>
        <v>9.0945262320240999E-2</v>
      </c>
      <c r="U273" s="155">
        <f t="shared" si="78"/>
        <v>0.11284412180810353</v>
      </c>
      <c r="V273" s="155">
        <f t="shared" si="79"/>
        <v>0.2777576780251173</v>
      </c>
      <c r="W273" s="44"/>
    </row>
    <row r="274" spans="1:23" s="43" customFormat="1" x14ac:dyDescent="0.25">
      <c r="A274" s="97" t="s">
        <v>0</v>
      </c>
      <c r="B274" s="94">
        <v>243379</v>
      </c>
      <c r="C274" s="94">
        <v>252964</v>
      </c>
      <c r="D274" s="94">
        <v>281647</v>
      </c>
      <c r="E274" s="94">
        <v>315058</v>
      </c>
      <c r="F274" s="94">
        <v>328323</v>
      </c>
      <c r="G274" s="94">
        <v>332828</v>
      </c>
      <c r="H274" s="94">
        <v>343000</v>
      </c>
      <c r="I274" s="94">
        <v>341460</v>
      </c>
      <c r="J274" s="94">
        <v>337759</v>
      </c>
      <c r="K274" s="94">
        <v>337906</v>
      </c>
      <c r="L274" s="94">
        <v>335271</v>
      </c>
      <c r="M274" s="94">
        <v>334891</v>
      </c>
      <c r="N274" s="94">
        <v>330674</v>
      </c>
      <c r="O274" s="94">
        <v>303429</v>
      </c>
      <c r="P274" s="94">
        <v>314537</v>
      </c>
      <c r="Q274" s="94">
        <v>318455</v>
      </c>
      <c r="R274" s="94">
        <v>345499</v>
      </c>
      <c r="S274" s="156">
        <f t="shared" si="76"/>
        <v>1.1828618286182861E-2</v>
      </c>
      <c r="T274" s="156">
        <f t="shared" si="77"/>
        <v>4.4832675081802623E-2</v>
      </c>
      <c r="U274" s="156">
        <f t="shared" si="78"/>
        <v>8.4922516525097733E-2</v>
      </c>
      <c r="V274" s="156">
        <f t="shared" si="79"/>
        <v>1</v>
      </c>
      <c r="W274" s="45"/>
    </row>
    <row r="275" spans="1:23" x14ac:dyDescent="0.25">
      <c r="A275" s="28"/>
      <c r="B275" s="28"/>
      <c r="C275" s="28"/>
      <c r="D275" s="28"/>
      <c r="E275" s="28"/>
      <c r="F275" s="28"/>
      <c r="G275" s="28"/>
      <c r="H275" s="28"/>
      <c r="I275" s="28"/>
      <c r="J275" s="28"/>
      <c r="K275" s="28"/>
      <c r="L275" s="28"/>
      <c r="M275" s="28"/>
      <c r="N275" s="28"/>
      <c r="O275" s="28"/>
      <c r="P275" s="28"/>
      <c r="Q275" s="28"/>
      <c r="R275" s="28"/>
      <c r="S275" s="28"/>
      <c r="T275" s="28"/>
      <c r="U275" s="28"/>
      <c r="V275" s="28"/>
      <c r="W275" s="44"/>
    </row>
    <row r="276" spans="1:23" ht="15.75" x14ac:dyDescent="0.25">
      <c r="A276" s="23" t="s">
        <v>78</v>
      </c>
      <c r="B276" s="23"/>
      <c r="C276" s="23"/>
      <c r="D276" s="23"/>
      <c r="E276" s="23"/>
      <c r="F276" s="23"/>
      <c r="G276" s="23"/>
      <c r="H276" s="23"/>
      <c r="I276" s="3"/>
      <c r="J276" s="3"/>
      <c r="K276" s="3"/>
      <c r="L276" s="3"/>
      <c r="M276" s="3"/>
      <c r="N276" s="3"/>
      <c r="O276" s="3"/>
      <c r="P276" s="3"/>
      <c r="Q276" s="3"/>
      <c r="R276" s="3"/>
      <c r="S276" s="28"/>
      <c r="T276" s="28"/>
      <c r="U276" s="28"/>
      <c r="V276" s="28"/>
      <c r="W276" s="44"/>
    </row>
    <row r="277" spans="1:23" ht="30" customHeight="1" x14ac:dyDescent="0.25">
      <c r="A277" s="126" t="s">
        <v>2</v>
      </c>
      <c r="B277" s="111">
        <v>2007</v>
      </c>
      <c r="C277" s="111">
        <v>2008</v>
      </c>
      <c r="D277" s="111">
        <v>2009</v>
      </c>
      <c r="E277" s="111">
        <v>2010</v>
      </c>
      <c r="F277" s="111">
        <v>2011</v>
      </c>
      <c r="G277" s="111">
        <v>2012</v>
      </c>
      <c r="H277" s="111">
        <v>2013</v>
      </c>
      <c r="I277" s="111">
        <v>2014</v>
      </c>
      <c r="J277" s="111">
        <v>2015</v>
      </c>
      <c r="K277" s="111">
        <v>2016</v>
      </c>
      <c r="L277" s="111">
        <v>2017</v>
      </c>
      <c r="M277" s="111">
        <v>2018</v>
      </c>
      <c r="N277" s="111">
        <v>2019</v>
      </c>
      <c r="O277" s="111">
        <v>2020</v>
      </c>
      <c r="P277" s="111">
        <v>2021</v>
      </c>
      <c r="Q277" s="111">
        <v>2022</v>
      </c>
      <c r="R277" s="111">
        <v>2023</v>
      </c>
      <c r="S277" s="112" t="s">
        <v>436</v>
      </c>
      <c r="T277" s="112" t="s">
        <v>437</v>
      </c>
      <c r="U277" s="112" t="s">
        <v>438</v>
      </c>
      <c r="V277" s="112" t="s">
        <v>439</v>
      </c>
    </row>
    <row r="278" spans="1:23" ht="15" customHeight="1" x14ac:dyDescent="0.25">
      <c r="A278" s="157" t="s">
        <v>18</v>
      </c>
      <c r="B278" s="129">
        <v>11520</v>
      </c>
      <c r="C278" s="129">
        <v>14078</v>
      </c>
      <c r="D278" s="129">
        <v>17625</v>
      </c>
      <c r="E278" s="129">
        <v>22458</v>
      </c>
      <c r="F278" s="129">
        <v>24642</v>
      </c>
      <c r="G278" s="129">
        <v>24341</v>
      </c>
      <c r="H278" s="129">
        <v>23955</v>
      </c>
      <c r="I278" s="129">
        <v>23295</v>
      </c>
      <c r="J278" s="129">
        <v>22226</v>
      </c>
      <c r="K278" s="129">
        <v>21372</v>
      </c>
      <c r="L278" s="129">
        <v>20546</v>
      </c>
      <c r="M278" s="129">
        <v>19538</v>
      </c>
      <c r="N278" s="129">
        <v>18334</v>
      </c>
      <c r="O278" s="129">
        <v>16855</v>
      </c>
      <c r="P278" s="129">
        <v>19160</v>
      </c>
      <c r="Q278" s="129">
        <v>20074</v>
      </c>
      <c r="R278" s="129">
        <v>21269</v>
      </c>
      <c r="S278" s="155">
        <f>(R278-I278)/I278</f>
        <v>-8.6971453101523932E-2</v>
      </c>
      <c r="T278" s="155">
        <f>(R278-N278)/N278</f>
        <v>0.16008508781498854</v>
      </c>
      <c r="U278" s="155">
        <f>(R278-Q278)/Q278</f>
        <v>5.9529739962140081E-2</v>
      </c>
      <c r="V278" s="155">
        <f>R278/R$6</f>
        <v>0.15556043152313037</v>
      </c>
      <c r="W278" s="44"/>
    </row>
    <row r="279" spans="1:23" x14ac:dyDescent="0.25">
      <c r="A279" s="157" t="s">
        <v>21</v>
      </c>
      <c r="B279" s="129">
        <v>5812</v>
      </c>
      <c r="C279" s="129">
        <v>6972</v>
      </c>
      <c r="D279" s="129">
        <v>8110</v>
      </c>
      <c r="E279" s="129">
        <v>9905</v>
      </c>
      <c r="F279" s="129">
        <v>10753</v>
      </c>
      <c r="G279" s="129">
        <v>11186</v>
      </c>
      <c r="H279" s="129">
        <v>12040</v>
      </c>
      <c r="I279" s="129">
        <v>13001</v>
      </c>
      <c r="J279" s="129">
        <v>13191</v>
      </c>
      <c r="K279" s="129">
        <v>14014</v>
      </c>
      <c r="L279" s="129">
        <v>12894</v>
      </c>
      <c r="M279" s="129">
        <v>13563</v>
      </c>
      <c r="N279" s="129">
        <v>13868</v>
      </c>
      <c r="O279" s="129">
        <v>12284</v>
      </c>
      <c r="P279" s="129">
        <v>12099</v>
      </c>
      <c r="Q279" s="129">
        <v>10967</v>
      </c>
      <c r="R279" s="129">
        <v>10338</v>
      </c>
      <c r="S279" s="155">
        <f t="shared" ref="S279:S297" si="80">(R279-I279)/I279</f>
        <v>-0.20483039766171832</v>
      </c>
      <c r="T279" s="155">
        <f t="shared" ref="T279:T297" si="81">(R279-N279)/N279</f>
        <v>-0.25454283241995962</v>
      </c>
      <c r="U279" s="155">
        <f t="shared" ref="U279:U297" si="82">(R279-Q279)/Q279</f>
        <v>-5.7353879821282025E-2</v>
      </c>
      <c r="V279" s="155">
        <f t="shared" ref="V279:V297" si="83">R279/R$6</f>
        <v>7.5611629182665938E-2</v>
      </c>
    </row>
    <row r="280" spans="1:23" x14ac:dyDescent="0.25">
      <c r="A280" s="157" t="s">
        <v>24</v>
      </c>
      <c r="B280" s="129">
        <v>1327</v>
      </c>
      <c r="C280" s="129">
        <v>1818</v>
      </c>
      <c r="D280" s="129">
        <v>2784</v>
      </c>
      <c r="E280" s="129">
        <v>4190</v>
      </c>
      <c r="F280" s="129">
        <v>5236</v>
      </c>
      <c r="G280" s="129">
        <v>6213</v>
      </c>
      <c r="H280" s="129">
        <v>6273</v>
      </c>
      <c r="I280" s="129">
        <v>6642</v>
      </c>
      <c r="J280" s="129">
        <v>6783</v>
      </c>
      <c r="K280" s="129">
        <v>7664</v>
      </c>
      <c r="L280" s="129">
        <v>9397</v>
      </c>
      <c r="M280" s="129">
        <v>10541</v>
      </c>
      <c r="N280" s="129">
        <v>11479</v>
      </c>
      <c r="O280" s="129">
        <v>11414</v>
      </c>
      <c r="P280" s="129">
        <v>11378</v>
      </c>
      <c r="Q280" s="129">
        <v>10228</v>
      </c>
      <c r="R280" s="129">
        <v>10035</v>
      </c>
      <c r="S280" s="155">
        <f t="shared" si="80"/>
        <v>0.51084010840108396</v>
      </c>
      <c r="T280" s="155">
        <f t="shared" si="81"/>
        <v>-0.12579492987194008</v>
      </c>
      <c r="U280" s="155">
        <f t="shared" si="82"/>
        <v>-1.8869769260852563E-2</v>
      </c>
      <c r="V280" s="155">
        <f t="shared" si="83"/>
        <v>7.3395501919912232E-2</v>
      </c>
      <c r="W280" s="44"/>
    </row>
    <row r="281" spans="1:23" x14ac:dyDescent="0.25">
      <c r="A281" s="157" t="s">
        <v>32</v>
      </c>
      <c r="B281" s="129">
        <v>7084</v>
      </c>
      <c r="C281" s="129">
        <v>7438</v>
      </c>
      <c r="D281" s="129">
        <v>8273</v>
      </c>
      <c r="E281" s="129">
        <v>9079</v>
      </c>
      <c r="F281" s="129">
        <v>9351</v>
      </c>
      <c r="G281" s="129">
        <v>8603</v>
      </c>
      <c r="H281" s="129">
        <v>8128</v>
      </c>
      <c r="I281" s="129">
        <v>8417</v>
      </c>
      <c r="J281" s="129">
        <v>8693</v>
      </c>
      <c r="K281" s="129">
        <v>9131</v>
      </c>
      <c r="L281" s="129">
        <v>8645</v>
      </c>
      <c r="M281" s="129">
        <v>8428</v>
      </c>
      <c r="N281" s="129">
        <v>8387</v>
      </c>
      <c r="O281" s="129">
        <v>7963</v>
      </c>
      <c r="P281" s="129">
        <v>8037</v>
      </c>
      <c r="Q281" s="129">
        <v>8806</v>
      </c>
      <c r="R281" s="129">
        <v>9687</v>
      </c>
      <c r="S281" s="155">
        <f t="shared" si="80"/>
        <v>0.15088511346085304</v>
      </c>
      <c r="T281" s="155">
        <f t="shared" si="81"/>
        <v>0.1550017884821748</v>
      </c>
      <c r="U281" s="155">
        <f t="shared" si="82"/>
        <v>0.10004542357483534</v>
      </c>
      <c r="V281" s="155">
        <f t="shared" si="83"/>
        <v>7.0850246845858472E-2</v>
      </c>
    </row>
    <row r="282" spans="1:23" x14ac:dyDescent="0.25">
      <c r="A282" s="157" t="s">
        <v>28</v>
      </c>
      <c r="B282" s="129">
        <v>3494</v>
      </c>
      <c r="C282" s="129">
        <v>4236</v>
      </c>
      <c r="D282" s="129">
        <v>4982</v>
      </c>
      <c r="E282" s="129">
        <v>5688</v>
      </c>
      <c r="F282" s="129">
        <v>6336</v>
      </c>
      <c r="G282" s="129">
        <v>6275</v>
      </c>
      <c r="H282" s="129">
        <v>6471</v>
      </c>
      <c r="I282" s="129">
        <v>6670</v>
      </c>
      <c r="J282" s="129">
        <v>6742</v>
      </c>
      <c r="K282" s="129">
        <v>6729</v>
      </c>
      <c r="L282" s="129">
        <v>6813</v>
      </c>
      <c r="M282" s="129">
        <v>6923</v>
      </c>
      <c r="N282" s="129">
        <v>6809</v>
      </c>
      <c r="O282" s="129">
        <v>6151</v>
      </c>
      <c r="P282" s="129">
        <v>5152</v>
      </c>
      <c r="Q282" s="129">
        <v>5266</v>
      </c>
      <c r="R282" s="129">
        <v>6107</v>
      </c>
      <c r="S282" s="155">
        <f t="shared" si="80"/>
        <v>-8.4407796101949026E-2</v>
      </c>
      <c r="T282" s="155">
        <f t="shared" si="81"/>
        <v>-0.10309883977089147</v>
      </c>
      <c r="U282" s="155">
        <f t="shared" si="82"/>
        <v>0.15970375996961642</v>
      </c>
      <c r="V282" s="155">
        <f t="shared" si="83"/>
        <v>4.4666300969098557E-2</v>
      </c>
      <c r="W282" s="44"/>
    </row>
    <row r="283" spans="1:23" x14ac:dyDescent="0.25">
      <c r="A283" s="157" t="s">
        <v>26</v>
      </c>
      <c r="B283" s="129">
        <v>1435</v>
      </c>
      <c r="C283" s="129">
        <v>1842</v>
      </c>
      <c r="D283" s="129">
        <v>2156</v>
      </c>
      <c r="E283" s="129">
        <v>2514</v>
      </c>
      <c r="F283" s="129">
        <v>2997</v>
      </c>
      <c r="G283" s="129">
        <v>3314</v>
      </c>
      <c r="H283" s="129">
        <v>3669</v>
      </c>
      <c r="I283" s="129">
        <v>4170</v>
      </c>
      <c r="J283" s="129">
        <v>4803</v>
      </c>
      <c r="K283" s="129">
        <v>5001</v>
      </c>
      <c r="L283" s="129">
        <v>5149</v>
      </c>
      <c r="M283" s="129">
        <v>5057</v>
      </c>
      <c r="N283" s="129">
        <v>5321</v>
      </c>
      <c r="O283" s="129">
        <v>5291</v>
      </c>
      <c r="P283" s="129">
        <v>5263</v>
      </c>
      <c r="Q283" s="129">
        <v>5210</v>
      </c>
      <c r="R283" s="129">
        <v>5551</v>
      </c>
      <c r="S283" s="155">
        <f t="shared" si="80"/>
        <v>0.33117505995203839</v>
      </c>
      <c r="T283" s="155">
        <f t="shared" si="81"/>
        <v>4.3224957714715281E-2</v>
      </c>
      <c r="U283" s="155">
        <f t="shared" si="82"/>
        <v>6.5451055662188104E-2</v>
      </c>
      <c r="V283" s="155">
        <f t="shared" si="83"/>
        <v>4.059974401170232E-2</v>
      </c>
    </row>
    <row r="284" spans="1:23" x14ac:dyDescent="0.25">
      <c r="A284" s="157" t="s">
        <v>144</v>
      </c>
      <c r="B284" s="129">
        <v>3002</v>
      </c>
      <c r="C284" s="129">
        <v>3678</v>
      </c>
      <c r="D284" s="129">
        <v>4318</v>
      </c>
      <c r="E284" s="129">
        <v>4737</v>
      </c>
      <c r="F284" s="129">
        <v>4659</v>
      </c>
      <c r="G284" s="129">
        <v>4197</v>
      </c>
      <c r="H284" s="129">
        <v>4247</v>
      </c>
      <c r="I284" s="129">
        <v>4328</v>
      </c>
      <c r="J284" s="129">
        <v>4396</v>
      </c>
      <c r="K284" s="129">
        <v>4207</v>
      </c>
      <c r="L284" s="129">
        <v>4403</v>
      </c>
      <c r="M284" s="129">
        <v>4652</v>
      </c>
      <c r="N284" s="129">
        <v>5124</v>
      </c>
      <c r="O284" s="129">
        <v>5299</v>
      </c>
      <c r="P284" s="129">
        <v>5700</v>
      </c>
      <c r="Q284" s="129">
        <v>5705</v>
      </c>
      <c r="R284" s="129">
        <v>5458</v>
      </c>
      <c r="S284" s="155">
        <f t="shared" si="80"/>
        <v>0.26109057301293898</v>
      </c>
      <c r="T284" s="155">
        <f t="shared" si="81"/>
        <v>6.5183450429352072E-2</v>
      </c>
      <c r="U284" s="155">
        <f t="shared" si="82"/>
        <v>-4.329535495179667E-2</v>
      </c>
      <c r="V284" s="155">
        <f t="shared" si="83"/>
        <v>3.9919546535015539E-2</v>
      </c>
      <c r="W284" s="44"/>
    </row>
    <row r="285" spans="1:23" x14ac:dyDescent="0.25">
      <c r="A285" s="157" t="s">
        <v>33</v>
      </c>
      <c r="B285" s="129">
        <v>1494</v>
      </c>
      <c r="C285" s="129">
        <v>1568</v>
      </c>
      <c r="D285" s="129">
        <v>1958</v>
      </c>
      <c r="E285" s="129">
        <v>2401</v>
      </c>
      <c r="F285" s="129">
        <v>2636</v>
      </c>
      <c r="G285" s="129">
        <v>2933</v>
      </c>
      <c r="H285" s="129">
        <v>3162</v>
      </c>
      <c r="I285" s="129">
        <v>3244</v>
      </c>
      <c r="J285" s="129">
        <v>3413</v>
      </c>
      <c r="K285" s="129">
        <v>3717</v>
      </c>
      <c r="L285" s="129">
        <v>4072</v>
      </c>
      <c r="M285" s="129">
        <v>4378</v>
      </c>
      <c r="N285" s="129">
        <v>4497</v>
      </c>
      <c r="O285" s="129">
        <v>4437</v>
      </c>
      <c r="P285" s="129">
        <v>4922</v>
      </c>
      <c r="Q285" s="129">
        <v>4756</v>
      </c>
      <c r="R285" s="129">
        <v>4639</v>
      </c>
      <c r="S285" s="155">
        <f t="shared" si="80"/>
        <v>0.43002466091245378</v>
      </c>
      <c r="T285" s="155">
        <f t="shared" si="81"/>
        <v>3.1576606626639983E-2</v>
      </c>
      <c r="U285" s="155">
        <f t="shared" si="82"/>
        <v>-2.4600504625735913E-2</v>
      </c>
      <c r="V285" s="155">
        <f t="shared" si="83"/>
        <v>3.3929420369354542E-2</v>
      </c>
    </row>
    <row r="286" spans="1:23" x14ac:dyDescent="0.25">
      <c r="A286" s="157" t="s">
        <v>25</v>
      </c>
      <c r="B286" s="129">
        <v>1469</v>
      </c>
      <c r="C286" s="129">
        <v>1782</v>
      </c>
      <c r="D286" s="129">
        <v>2297</v>
      </c>
      <c r="E286" s="129">
        <v>2833</v>
      </c>
      <c r="F286" s="129">
        <v>3029</v>
      </c>
      <c r="G286" s="129">
        <v>3088</v>
      </c>
      <c r="H286" s="129">
        <v>3119</v>
      </c>
      <c r="I286" s="129">
        <v>3158</v>
      </c>
      <c r="J286" s="129">
        <v>3424</v>
      </c>
      <c r="K286" s="129">
        <v>3587</v>
      </c>
      <c r="L286" s="129">
        <v>3872</v>
      </c>
      <c r="M286" s="129">
        <v>4249</v>
      </c>
      <c r="N286" s="129">
        <v>4511</v>
      </c>
      <c r="O286" s="129">
        <v>4198</v>
      </c>
      <c r="P286" s="129">
        <v>4692</v>
      </c>
      <c r="Q286" s="129">
        <v>4414</v>
      </c>
      <c r="R286" s="129">
        <v>4439</v>
      </c>
      <c r="S286" s="155">
        <f t="shared" si="80"/>
        <v>0.40563647878404052</v>
      </c>
      <c r="T286" s="155">
        <f t="shared" si="81"/>
        <v>-1.5960984260696077E-2</v>
      </c>
      <c r="U286" s="155">
        <f t="shared" si="82"/>
        <v>5.6637970095151794E-3</v>
      </c>
      <c r="V286" s="155">
        <f t="shared" si="83"/>
        <v>3.2466630096909858E-2</v>
      </c>
      <c r="W286" s="44"/>
    </row>
    <row r="287" spans="1:23" x14ac:dyDescent="0.25">
      <c r="A287" s="157" t="s">
        <v>23</v>
      </c>
      <c r="B287" s="129">
        <v>1814</v>
      </c>
      <c r="C287" s="129">
        <v>2004</v>
      </c>
      <c r="D287" s="129">
        <v>2198</v>
      </c>
      <c r="E287" s="129">
        <v>2452</v>
      </c>
      <c r="F287" s="129">
        <v>2692</v>
      </c>
      <c r="G287" s="129">
        <v>3150</v>
      </c>
      <c r="H287" s="129">
        <v>3566</v>
      </c>
      <c r="I287" s="129">
        <v>3784</v>
      </c>
      <c r="J287" s="129">
        <v>4135</v>
      </c>
      <c r="K287" s="129">
        <v>4529</v>
      </c>
      <c r="L287" s="129">
        <v>4978</v>
      </c>
      <c r="M287" s="129">
        <v>4736</v>
      </c>
      <c r="N287" s="129">
        <v>4468</v>
      </c>
      <c r="O287" s="129">
        <v>3567</v>
      </c>
      <c r="P287" s="129">
        <v>4003</v>
      </c>
      <c r="Q287" s="129">
        <v>4250</v>
      </c>
      <c r="R287" s="129">
        <v>4244</v>
      </c>
      <c r="S287" s="155">
        <f t="shared" si="80"/>
        <v>0.12156448202959831</v>
      </c>
      <c r="T287" s="155">
        <f t="shared" si="81"/>
        <v>-5.0134288272157566E-2</v>
      </c>
      <c r="U287" s="155">
        <f t="shared" si="82"/>
        <v>-1.411764705882353E-3</v>
      </c>
      <c r="V287" s="155">
        <f t="shared" si="83"/>
        <v>3.1040409581276285E-2</v>
      </c>
    </row>
    <row r="288" spans="1:23" x14ac:dyDescent="0.25">
      <c r="A288" s="157" t="s">
        <v>145</v>
      </c>
      <c r="B288" s="129">
        <v>816</v>
      </c>
      <c r="C288" s="129">
        <v>1024</v>
      </c>
      <c r="D288" s="129">
        <v>1157</v>
      </c>
      <c r="E288" s="129">
        <v>1299</v>
      </c>
      <c r="F288" s="129">
        <v>1503</v>
      </c>
      <c r="G288" s="129">
        <v>1646</v>
      </c>
      <c r="H288" s="129">
        <v>1732</v>
      </c>
      <c r="I288" s="129">
        <v>1999</v>
      </c>
      <c r="J288" s="129">
        <v>1701</v>
      </c>
      <c r="K288" s="129">
        <v>1920</v>
      </c>
      <c r="L288" s="129">
        <v>2508</v>
      </c>
      <c r="M288" s="129">
        <v>3141</v>
      </c>
      <c r="N288" s="129">
        <v>3414</v>
      </c>
      <c r="O288" s="129">
        <v>3510</v>
      </c>
      <c r="P288" s="129">
        <v>3899</v>
      </c>
      <c r="Q288" s="129">
        <v>3798</v>
      </c>
      <c r="R288" s="129">
        <v>4097</v>
      </c>
      <c r="S288" s="155">
        <f t="shared" si="80"/>
        <v>1.0495247623811905</v>
      </c>
      <c r="T288" s="155">
        <f t="shared" si="81"/>
        <v>0.20005858230814294</v>
      </c>
      <c r="U288" s="155">
        <f t="shared" si="82"/>
        <v>7.8725645076355974E-2</v>
      </c>
      <c r="V288" s="155">
        <f t="shared" si="83"/>
        <v>2.996525873102944E-2</v>
      </c>
      <c r="W288" s="44"/>
    </row>
    <row r="289" spans="1:23" x14ac:dyDescent="0.25">
      <c r="A289" s="157" t="s">
        <v>34</v>
      </c>
      <c r="B289" s="129">
        <v>344</v>
      </c>
      <c r="C289" s="129">
        <v>345</v>
      </c>
      <c r="D289" s="129">
        <v>446</v>
      </c>
      <c r="E289" s="129">
        <v>428</v>
      </c>
      <c r="F289" s="129">
        <v>501</v>
      </c>
      <c r="G289" s="129">
        <v>568</v>
      </c>
      <c r="H289" s="129">
        <v>819</v>
      </c>
      <c r="I289" s="129">
        <v>1153</v>
      </c>
      <c r="J289" s="129">
        <v>1550</v>
      </c>
      <c r="K289" s="129">
        <v>1706</v>
      </c>
      <c r="L289" s="129">
        <v>1834</v>
      </c>
      <c r="M289" s="129">
        <v>2330</v>
      </c>
      <c r="N289" s="129">
        <v>2670</v>
      </c>
      <c r="O289" s="129">
        <v>3180</v>
      </c>
      <c r="P289" s="129">
        <v>3815</v>
      </c>
      <c r="Q289" s="129">
        <v>3552</v>
      </c>
      <c r="R289" s="129">
        <v>3570</v>
      </c>
      <c r="S289" s="155">
        <f t="shared" si="80"/>
        <v>2.096270598438855</v>
      </c>
      <c r="T289" s="155">
        <f t="shared" si="81"/>
        <v>0.33707865168539325</v>
      </c>
      <c r="U289" s="155">
        <f t="shared" si="82"/>
        <v>5.0675675675675678E-3</v>
      </c>
      <c r="V289" s="155">
        <f t="shared" si="83"/>
        <v>2.6110806363137683E-2</v>
      </c>
    </row>
    <row r="290" spans="1:23" x14ac:dyDescent="0.25">
      <c r="A290" s="157" t="s">
        <v>30</v>
      </c>
      <c r="B290" s="129">
        <v>1194</v>
      </c>
      <c r="C290" s="129">
        <v>1410</v>
      </c>
      <c r="D290" s="129">
        <v>1676</v>
      </c>
      <c r="E290" s="129">
        <v>1947</v>
      </c>
      <c r="F290" s="129">
        <v>2179</v>
      </c>
      <c r="G290" s="129">
        <v>2433</v>
      </c>
      <c r="H290" s="129">
        <v>2895</v>
      </c>
      <c r="I290" s="129">
        <v>3372</v>
      </c>
      <c r="J290" s="129">
        <v>3898</v>
      </c>
      <c r="K290" s="129">
        <v>4379</v>
      </c>
      <c r="L290" s="129">
        <v>4317</v>
      </c>
      <c r="M290" s="129">
        <v>4214</v>
      </c>
      <c r="N290" s="129">
        <v>4178</v>
      </c>
      <c r="O290" s="129">
        <v>3849</v>
      </c>
      <c r="P290" s="129">
        <v>3546</v>
      </c>
      <c r="Q290" s="129">
        <v>3405</v>
      </c>
      <c r="R290" s="129">
        <v>3511</v>
      </c>
      <c r="S290" s="155">
        <f t="shared" si="80"/>
        <v>4.122182680901542E-2</v>
      </c>
      <c r="T290" s="155">
        <f t="shared" si="81"/>
        <v>-0.15964576352321685</v>
      </c>
      <c r="U290" s="155">
        <f t="shared" si="82"/>
        <v>3.1130690161527166E-2</v>
      </c>
      <c r="V290" s="155">
        <f t="shared" si="83"/>
        <v>2.5679283232766501E-2</v>
      </c>
      <c r="W290" s="44"/>
    </row>
    <row r="291" spans="1:23" x14ac:dyDescent="0.25">
      <c r="A291" s="157" t="s">
        <v>43</v>
      </c>
      <c r="B291" s="129">
        <v>1740</v>
      </c>
      <c r="C291" s="129">
        <v>1771</v>
      </c>
      <c r="D291" s="129">
        <v>2046</v>
      </c>
      <c r="E291" s="129">
        <v>2371</v>
      </c>
      <c r="F291" s="129">
        <v>2531</v>
      </c>
      <c r="G291" s="129">
        <v>2513</v>
      </c>
      <c r="H291" s="129">
        <v>2629</v>
      </c>
      <c r="I291" s="129">
        <v>2491</v>
      </c>
      <c r="J291" s="129">
        <v>2851</v>
      </c>
      <c r="K291" s="129">
        <v>3092</v>
      </c>
      <c r="L291" s="129">
        <v>3608</v>
      </c>
      <c r="M291" s="129">
        <v>3840</v>
      </c>
      <c r="N291" s="129">
        <v>3978</v>
      </c>
      <c r="O291" s="129">
        <v>3609</v>
      </c>
      <c r="P291" s="129">
        <v>3680</v>
      </c>
      <c r="Q291" s="129">
        <v>3424</v>
      </c>
      <c r="R291" s="129">
        <v>3429</v>
      </c>
      <c r="S291" s="155">
        <f t="shared" si="80"/>
        <v>0.3765556001605781</v>
      </c>
      <c r="T291" s="155">
        <f t="shared" si="81"/>
        <v>-0.13800904977375567</v>
      </c>
      <c r="U291" s="155">
        <f t="shared" si="82"/>
        <v>1.4602803738317756E-3</v>
      </c>
      <c r="V291" s="155">
        <f t="shared" si="83"/>
        <v>2.5079539221064179E-2</v>
      </c>
    </row>
    <row r="292" spans="1:23" x14ac:dyDescent="0.25">
      <c r="A292" s="157" t="s">
        <v>35</v>
      </c>
      <c r="B292" s="129">
        <v>846</v>
      </c>
      <c r="C292" s="129">
        <v>873</v>
      </c>
      <c r="D292" s="129">
        <v>1370</v>
      </c>
      <c r="E292" s="129">
        <v>2041</v>
      </c>
      <c r="F292" s="129">
        <v>2279</v>
      </c>
      <c r="G292" s="129">
        <v>2462</v>
      </c>
      <c r="H292" s="129">
        <v>2229</v>
      </c>
      <c r="I292" s="129">
        <v>2338</v>
      </c>
      <c r="J292" s="129">
        <v>2564</v>
      </c>
      <c r="K292" s="129">
        <v>2618</v>
      </c>
      <c r="L292" s="129">
        <v>2806</v>
      </c>
      <c r="M292" s="129">
        <v>2769</v>
      </c>
      <c r="N292" s="129">
        <v>3020</v>
      </c>
      <c r="O292" s="129">
        <v>3088</v>
      </c>
      <c r="P292" s="129">
        <v>3352</v>
      </c>
      <c r="Q292" s="129">
        <v>3185</v>
      </c>
      <c r="R292" s="129">
        <v>3149</v>
      </c>
      <c r="S292" s="155">
        <f t="shared" si="80"/>
        <v>0.34687767322497859</v>
      </c>
      <c r="T292" s="155">
        <f t="shared" si="81"/>
        <v>4.2715231788079469E-2</v>
      </c>
      <c r="U292" s="155">
        <f t="shared" si="82"/>
        <v>-1.1302982731554161E-2</v>
      </c>
      <c r="V292" s="155">
        <f t="shared" si="83"/>
        <v>2.3031632839641616E-2</v>
      </c>
      <c r="W292" s="44"/>
    </row>
    <row r="293" spans="1:23" x14ac:dyDescent="0.25">
      <c r="A293" s="157" t="s">
        <v>341</v>
      </c>
      <c r="B293" s="129">
        <v>164</v>
      </c>
      <c r="C293" s="129">
        <v>198</v>
      </c>
      <c r="D293" s="129">
        <v>306</v>
      </c>
      <c r="E293" s="129">
        <v>376</v>
      </c>
      <c r="F293" s="129">
        <v>474</v>
      </c>
      <c r="G293" s="129">
        <v>482</v>
      </c>
      <c r="H293" s="129">
        <v>564</v>
      </c>
      <c r="I293" s="129">
        <v>684</v>
      </c>
      <c r="J293" s="129">
        <v>784</v>
      </c>
      <c r="K293" s="129">
        <v>1010</v>
      </c>
      <c r="L293" s="129">
        <v>980</v>
      </c>
      <c r="M293" s="129">
        <v>1110</v>
      </c>
      <c r="N293" s="129">
        <v>1392</v>
      </c>
      <c r="O293" s="129">
        <v>1493</v>
      </c>
      <c r="P293" s="129">
        <v>2015</v>
      </c>
      <c r="Q293" s="129">
        <v>2341</v>
      </c>
      <c r="R293" s="129">
        <v>2685</v>
      </c>
      <c r="S293" s="155">
        <f t="shared" si="80"/>
        <v>2.9254385964912282</v>
      </c>
      <c r="T293" s="155">
        <f t="shared" si="81"/>
        <v>0.92887931034482762</v>
      </c>
      <c r="U293" s="155">
        <f t="shared" si="82"/>
        <v>0.14694574967962409</v>
      </c>
      <c r="V293" s="155">
        <f t="shared" si="83"/>
        <v>1.963795940756994E-2</v>
      </c>
    </row>
    <row r="294" spans="1:23" x14ac:dyDescent="0.25">
      <c r="A294" s="157" t="s">
        <v>365</v>
      </c>
      <c r="B294" s="129">
        <v>0</v>
      </c>
      <c r="C294" s="129">
        <v>0</v>
      </c>
      <c r="D294" s="129">
        <v>0</v>
      </c>
      <c r="E294" s="129">
        <v>0</v>
      </c>
      <c r="F294" s="129">
        <v>0</v>
      </c>
      <c r="G294" s="129">
        <v>49</v>
      </c>
      <c r="H294" s="129">
        <v>0</v>
      </c>
      <c r="I294" s="129">
        <v>0</v>
      </c>
      <c r="J294" s="129">
        <v>0</v>
      </c>
      <c r="K294" s="129">
        <v>74</v>
      </c>
      <c r="L294" s="129">
        <v>187</v>
      </c>
      <c r="M294" s="129">
        <v>393</v>
      </c>
      <c r="N294" s="129">
        <v>566</v>
      </c>
      <c r="O294" s="129">
        <v>1045</v>
      </c>
      <c r="P294" s="129">
        <v>1503</v>
      </c>
      <c r="Q294" s="129">
        <v>1956</v>
      </c>
      <c r="R294" s="129">
        <v>2557</v>
      </c>
      <c r="S294" s="155" t="s">
        <v>143</v>
      </c>
      <c r="T294" s="155">
        <f t="shared" si="81"/>
        <v>3.5176678445229683</v>
      </c>
      <c r="U294" s="155">
        <f t="shared" si="82"/>
        <v>0.30725971370143151</v>
      </c>
      <c r="V294" s="155">
        <f t="shared" si="83"/>
        <v>1.870177363320534E-2</v>
      </c>
      <c r="W294" s="44"/>
    </row>
    <row r="295" spans="1:23" x14ac:dyDescent="0.25">
      <c r="A295" s="157" t="s">
        <v>27</v>
      </c>
      <c r="B295" s="129">
        <v>1992</v>
      </c>
      <c r="C295" s="129">
        <v>2087</v>
      </c>
      <c r="D295" s="129">
        <v>2224</v>
      </c>
      <c r="E295" s="129">
        <v>2424</v>
      </c>
      <c r="F295" s="129">
        <v>2476</v>
      </c>
      <c r="G295" s="129">
        <v>2417</v>
      </c>
      <c r="H295" s="129">
        <v>2400</v>
      </c>
      <c r="I295" s="129">
        <v>2725</v>
      </c>
      <c r="J295" s="129">
        <v>2801</v>
      </c>
      <c r="K295" s="129">
        <v>2925</v>
      </c>
      <c r="L295" s="129">
        <v>3080</v>
      </c>
      <c r="M295" s="129">
        <v>3254</v>
      </c>
      <c r="N295" s="129">
        <v>3221</v>
      </c>
      <c r="O295" s="129">
        <v>3021</v>
      </c>
      <c r="P295" s="129">
        <v>2910</v>
      </c>
      <c r="Q295" s="129">
        <v>2544</v>
      </c>
      <c r="R295" s="129">
        <v>2429</v>
      </c>
      <c r="S295" s="155">
        <f t="shared" si="80"/>
        <v>-0.10862385321100917</v>
      </c>
      <c r="T295" s="155">
        <f t="shared" si="81"/>
        <v>-0.24588637069233157</v>
      </c>
      <c r="U295" s="155">
        <f t="shared" si="82"/>
        <v>-4.5204402515723267E-2</v>
      </c>
      <c r="V295" s="155">
        <f t="shared" si="83"/>
        <v>1.7765587858840737E-2</v>
      </c>
    </row>
    <row r="296" spans="1:23" x14ac:dyDescent="0.25">
      <c r="A296" s="157" t="s">
        <v>364</v>
      </c>
      <c r="B296" s="129">
        <v>109</v>
      </c>
      <c r="C296" s="129">
        <v>106</v>
      </c>
      <c r="D296" s="129">
        <v>115</v>
      </c>
      <c r="E296" s="129">
        <v>109</v>
      </c>
      <c r="F296" s="129">
        <v>124</v>
      </c>
      <c r="G296" s="129">
        <v>121</v>
      </c>
      <c r="H296" s="129">
        <v>136</v>
      </c>
      <c r="I296" s="129">
        <v>216</v>
      </c>
      <c r="J296" s="129">
        <v>285</v>
      </c>
      <c r="K296" s="129">
        <v>386</v>
      </c>
      <c r="L296" s="129">
        <v>482</v>
      </c>
      <c r="M296" s="129">
        <v>587</v>
      </c>
      <c r="N296" s="129">
        <v>968</v>
      </c>
      <c r="O296" s="129">
        <v>1337</v>
      </c>
      <c r="P296" s="129">
        <v>1960</v>
      </c>
      <c r="Q296" s="129">
        <v>2103</v>
      </c>
      <c r="R296" s="129">
        <v>2397</v>
      </c>
      <c r="S296" s="155">
        <f t="shared" si="80"/>
        <v>10.097222222222221</v>
      </c>
      <c r="T296" s="155">
        <f t="shared" si="81"/>
        <v>1.4762396694214877</v>
      </c>
      <c r="U296" s="155">
        <f t="shared" si="82"/>
        <v>0.13980028530670471</v>
      </c>
      <c r="V296" s="155">
        <f t="shared" si="83"/>
        <v>1.7531541415249589E-2</v>
      </c>
      <c r="W296" s="44"/>
    </row>
    <row r="297" spans="1:23" x14ac:dyDescent="0.25">
      <c r="A297" s="157" t="s">
        <v>29</v>
      </c>
      <c r="B297" s="129">
        <v>3667</v>
      </c>
      <c r="C297" s="129">
        <v>3508</v>
      </c>
      <c r="D297" s="129">
        <v>3813</v>
      </c>
      <c r="E297" s="129">
        <v>4277</v>
      </c>
      <c r="F297" s="129">
        <v>4446</v>
      </c>
      <c r="G297" s="129">
        <v>3998</v>
      </c>
      <c r="H297" s="129">
        <v>3589</v>
      </c>
      <c r="I297" s="129">
        <v>3604</v>
      </c>
      <c r="J297" s="129">
        <v>3504</v>
      </c>
      <c r="K297" s="129">
        <v>3049</v>
      </c>
      <c r="L297" s="129">
        <v>2882</v>
      </c>
      <c r="M297" s="129">
        <v>2718</v>
      </c>
      <c r="N297" s="129">
        <v>2819</v>
      </c>
      <c r="O297" s="129">
        <v>2725</v>
      </c>
      <c r="P297" s="129">
        <v>2256</v>
      </c>
      <c r="Q297" s="129">
        <v>1931</v>
      </c>
      <c r="R297" s="129">
        <v>1909</v>
      </c>
      <c r="S297" s="155">
        <f t="shared" si="80"/>
        <v>-0.47031076581576026</v>
      </c>
      <c r="T297" s="155">
        <f t="shared" si="81"/>
        <v>-0.32280950691734656</v>
      </c>
      <c r="U297" s="155">
        <f t="shared" si="82"/>
        <v>-1.1393060590367685E-2</v>
      </c>
      <c r="V297" s="155">
        <f t="shared" si="83"/>
        <v>1.3962333150484549E-2</v>
      </c>
    </row>
    <row r="298" spans="1:23" x14ac:dyDescent="0.25">
      <c r="A298" s="3"/>
      <c r="B298" s="3"/>
      <c r="C298" s="3"/>
      <c r="D298" s="3"/>
      <c r="E298" s="3"/>
      <c r="F298" s="3"/>
      <c r="G298" s="3"/>
      <c r="H298" s="3"/>
      <c r="I298" s="3"/>
      <c r="J298" s="3"/>
      <c r="K298" s="3"/>
      <c r="L298" s="3"/>
      <c r="M298" s="3"/>
      <c r="N298" s="3"/>
      <c r="O298" s="3"/>
      <c r="P298" s="3"/>
      <c r="Q298" s="3"/>
      <c r="R298" s="3"/>
      <c r="S298" s="28"/>
      <c r="T298" s="28"/>
      <c r="U298" s="28"/>
      <c r="V298" s="28"/>
      <c r="W298" s="44"/>
    </row>
    <row r="299" spans="1:23" ht="18" x14ac:dyDescent="0.25">
      <c r="A299" s="23" t="s">
        <v>130</v>
      </c>
      <c r="B299" s="23"/>
      <c r="C299" s="23"/>
      <c r="D299" s="23"/>
      <c r="E299" s="23"/>
      <c r="F299" s="23"/>
      <c r="G299" s="23"/>
      <c r="H299" s="23"/>
      <c r="I299" s="3"/>
      <c r="J299" s="3"/>
      <c r="K299" s="3"/>
      <c r="L299" s="3"/>
      <c r="M299" s="3"/>
      <c r="N299" s="3"/>
      <c r="O299" s="3"/>
      <c r="P299" s="3"/>
      <c r="Q299" s="3"/>
      <c r="R299" s="3"/>
      <c r="S299" s="28"/>
      <c r="T299" s="28"/>
      <c r="U299" s="28"/>
      <c r="V299" s="28"/>
      <c r="W299" s="44"/>
    </row>
    <row r="300" spans="1:23" ht="25.5" x14ac:dyDescent="0.25">
      <c r="A300" s="126" t="s">
        <v>2</v>
      </c>
      <c r="B300" s="111">
        <v>2007</v>
      </c>
      <c r="C300" s="111">
        <v>2008</v>
      </c>
      <c r="D300" s="111">
        <v>2009</v>
      </c>
      <c r="E300" s="111">
        <v>2010</v>
      </c>
      <c r="F300" s="111">
        <v>2011</v>
      </c>
      <c r="G300" s="111">
        <v>2012</v>
      </c>
      <c r="H300" s="111">
        <v>2013</v>
      </c>
      <c r="I300" s="111">
        <v>2014</v>
      </c>
      <c r="J300" s="111">
        <v>2015</v>
      </c>
      <c r="K300" s="111">
        <v>2016</v>
      </c>
      <c r="L300" s="111">
        <v>2017</v>
      </c>
      <c r="M300" s="111">
        <v>2018</v>
      </c>
      <c r="N300" s="111">
        <v>2019</v>
      </c>
      <c r="O300" s="111">
        <v>2020</v>
      </c>
      <c r="P300" s="111">
        <v>2021</v>
      </c>
      <c r="Q300" s="111">
        <v>2022</v>
      </c>
      <c r="R300" s="111">
        <v>2023</v>
      </c>
      <c r="S300" s="112" t="s">
        <v>436</v>
      </c>
      <c r="T300" s="112" t="s">
        <v>437</v>
      </c>
      <c r="U300" s="112" t="s">
        <v>438</v>
      </c>
      <c r="V300" s="112" t="s">
        <v>439</v>
      </c>
      <c r="W300" s="44"/>
    </row>
    <row r="301" spans="1:23" x14ac:dyDescent="0.25">
      <c r="A301" s="157" t="s">
        <v>18</v>
      </c>
      <c r="B301" s="144">
        <v>5404</v>
      </c>
      <c r="C301" s="144">
        <v>6605</v>
      </c>
      <c r="D301" s="144">
        <v>8270</v>
      </c>
      <c r="E301" s="144">
        <v>10455</v>
      </c>
      <c r="F301" s="144">
        <v>10939</v>
      </c>
      <c r="G301" s="144">
        <v>9917</v>
      </c>
      <c r="H301" s="144">
        <v>9491</v>
      </c>
      <c r="I301" s="144">
        <v>9344</v>
      </c>
      <c r="J301" s="144">
        <v>8492</v>
      </c>
      <c r="K301" s="144">
        <v>8434</v>
      </c>
      <c r="L301" s="144">
        <v>7935</v>
      </c>
      <c r="M301" s="144">
        <v>7175</v>
      </c>
      <c r="N301" s="144">
        <v>6880</v>
      </c>
      <c r="O301" s="144">
        <v>6438</v>
      </c>
      <c r="P301" s="144">
        <v>7895</v>
      </c>
      <c r="Q301" s="144">
        <v>8150</v>
      </c>
      <c r="R301" s="144">
        <v>8853</v>
      </c>
      <c r="S301" s="155">
        <f t="shared" ref="S301:S320" si="84">(R301-I301)/I301</f>
        <v>-5.2547089041095889E-2</v>
      </c>
      <c r="T301" s="155">
        <f t="shared" ref="T301:T320" si="85">(R301-N301)/N301</f>
        <v>0.28677325581395346</v>
      </c>
      <c r="U301" s="155">
        <f t="shared" ref="U301:U320" si="86">(R301-Q301)/Q301</f>
        <v>8.6257668711656438E-2</v>
      </c>
      <c r="V301" s="155">
        <f>R301/R$13</f>
        <v>0.14717470450351602</v>
      </c>
      <c r="W301" s="200"/>
    </row>
    <row r="302" spans="1:23" x14ac:dyDescent="0.25">
      <c r="A302" s="157" t="s">
        <v>32</v>
      </c>
      <c r="B302" s="144">
        <v>3497</v>
      </c>
      <c r="C302" s="144">
        <v>3747</v>
      </c>
      <c r="D302" s="144">
        <v>4034</v>
      </c>
      <c r="E302" s="144">
        <v>4467</v>
      </c>
      <c r="F302" s="144">
        <v>4370</v>
      </c>
      <c r="G302" s="144">
        <v>3800</v>
      </c>
      <c r="H302" s="144">
        <v>3679</v>
      </c>
      <c r="I302" s="144">
        <v>3935</v>
      </c>
      <c r="J302" s="144">
        <v>4208</v>
      </c>
      <c r="K302" s="144">
        <v>4298</v>
      </c>
      <c r="L302" s="144">
        <v>4171</v>
      </c>
      <c r="M302" s="144">
        <v>4055</v>
      </c>
      <c r="N302" s="144">
        <v>4103</v>
      </c>
      <c r="O302" s="144">
        <v>4046</v>
      </c>
      <c r="P302" s="144">
        <v>4092</v>
      </c>
      <c r="Q302" s="144">
        <v>4389</v>
      </c>
      <c r="R302" s="144">
        <v>4857</v>
      </c>
      <c r="S302" s="155">
        <f t="shared" si="84"/>
        <v>0.23430749682337992</v>
      </c>
      <c r="T302" s="155">
        <f t="shared" si="85"/>
        <v>0.18376797465269315</v>
      </c>
      <c r="U302" s="155">
        <f t="shared" si="86"/>
        <v>0.10663021189336978</v>
      </c>
      <c r="V302" s="155">
        <f t="shared" ref="V302:V320" si="87">R302/R$13</f>
        <v>8.0744102538526763E-2</v>
      </c>
      <c r="W302" s="200"/>
    </row>
    <row r="303" spans="1:23" x14ac:dyDescent="0.25">
      <c r="A303" s="157" t="s">
        <v>21</v>
      </c>
      <c r="B303" s="144">
        <v>3424</v>
      </c>
      <c r="C303" s="144">
        <v>3683</v>
      </c>
      <c r="D303" s="144">
        <v>4118</v>
      </c>
      <c r="E303" s="144">
        <v>5251</v>
      </c>
      <c r="F303" s="144">
        <v>5370</v>
      </c>
      <c r="G303" s="144">
        <v>5461</v>
      </c>
      <c r="H303" s="144">
        <v>5909</v>
      </c>
      <c r="I303" s="144">
        <v>6308</v>
      </c>
      <c r="J303" s="144">
        <v>6282</v>
      </c>
      <c r="K303" s="144">
        <v>5891</v>
      </c>
      <c r="L303" s="144">
        <v>6037</v>
      </c>
      <c r="M303" s="144">
        <v>6304</v>
      </c>
      <c r="N303" s="144">
        <v>6534</v>
      </c>
      <c r="O303" s="144">
        <v>5230</v>
      </c>
      <c r="P303" s="144">
        <v>5532</v>
      </c>
      <c r="Q303" s="144">
        <v>4758</v>
      </c>
      <c r="R303" s="144">
        <v>4683</v>
      </c>
      <c r="S303" s="155">
        <f t="shared" si="84"/>
        <v>-0.25760938490805324</v>
      </c>
      <c r="T303" s="155">
        <f t="shared" si="85"/>
        <v>-0.28328741965105603</v>
      </c>
      <c r="U303" s="155">
        <f t="shared" si="86"/>
        <v>-1.5762925598991173E-2</v>
      </c>
      <c r="V303" s="155">
        <f t="shared" si="87"/>
        <v>7.7851478729240434E-2</v>
      </c>
      <c r="W303" s="44"/>
    </row>
    <row r="304" spans="1:23" x14ac:dyDescent="0.25">
      <c r="A304" s="157" t="s">
        <v>24</v>
      </c>
      <c r="B304" s="144">
        <v>811</v>
      </c>
      <c r="C304" s="144">
        <v>953</v>
      </c>
      <c r="D304" s="144">
        <v>1639</v>
      </c>
      <c r="E304" s="144">
        <v>2513</v>
      </c>
      <c r="F304" s="144">
        <v>2608</v>
      </c>
      <c r="G304" s="144">
        <v>3032</v>
      </c>
      <c r="H304" s="144">
        <v>2563</v>
      </c>
      <c r="I304" s="144">
        <v>2821</v>
      </c>
      <c r="J304" s="144">
        <v>3087</v>
      </c>
      <c r="K304" s="144">
        <v>3530</v>
      </c>
      <c r="L304" s="144">
        <v>4504</v>
      </c>
      <c r="M304" s="144">
        <v>4629</v>
      </c>
      <c r="N304" s="144">
        <v>4675</v>
      </c>
      <c r="O304" s="144">
        <v>4446</v>
      </c>
      <c r="P304" s="144">
        <v>4150</v>
      </c>
      <c r="Q304" s="144">
        <v>3576</v>
      </c>
      <c r="R304" s="144">
        <v>3910</v>
      </c>
      <c r="S304" s="155">
        <f t="shared" si="84"/>
        <v>0.3860333215171925</v>
      </c>
      <c r="T304" s="155">
        <f t="shared" si="85"/>
        <v>-0.16363636363636364</v>
      </c>
      <c r="U304" s="155">
        <f t="shared" si="86"/>
        <v>9.340044742729306E-2</v>
      </c>
      <c r="V304" s="155">
        <f t="shared" si="87"/>
        <v>6.5000914335112125E-2</v>
      </c>
      <c r="W304" s="44"/>
    </row>
    <row r="305" spans="1:23" x14ac:dyDescent="0.25">
      <c r="A305" s="157" t="s">
        <v>28</v>
      </c>
      <c r="B305" s="144">
        <v>1969</v>
      </c>
      <c r="C305" s="144">
        <v>2412</v>
      </c>
      <c r="D305" s="144">
        <v>2673</v>
      </c>
      <c r="E305" s="144">
        <v>3112</v>
      </c>
      <c r="F305" s="144">
        <v>3152</v>
      </c>
      <c r="G305" s="144">
        <v>2947</v>
      </c>
      <c r="H305" s="144">
        <v>2805</v>
      </c>
      <c r="I305" s="144">
        <v>2962</v>
      </c>
      <c r="J305" s="144">
        <v>2872</v>
      </c>
      <c r="K305" s="144">
        <v>3228</v>
      </c>
      <c r="L305" s="144">
        <v>3433</v>
      </c>
      <c r="M305" s="144">
        <v>3415</v>
      </c>
      <c r="N305" s="144">
        <v>3219</v>
      </c>
      <c r="O305" s="144">
        <v>3067</v>
      </c>
      <c r="P305" s="144">
        <v>2711</v>
      </c>
      <c r="Q305" s="144">
        <v>2780</v>
      </c>
      <c r="R305" s="144">
        <v>3472</v>
      </c>
      <c r="S305" s="155">
        <f t="shared" si="84"/>
        <v>0.17218095881161377</v>
      </c>
      <c r="T305" s="155">
        <f t="shared" si="85"/>
        <v>7.8595837216526868E-2</v>
      </c>
      <c r="U305" s="155">
        <f t="shared" si="86"/>
        <v>0.24892086330935251</v>
      </c>
      <c r="V305" s="155">
        <f t="shared" si="87"/>
        <v>5.7719481987598291E-2</v>
      </c>
      <c r="W305" s="44"/>
    </row>
    <row r="306" spans="1:23" x14ac:dyDescent="0.25">
      <c r="A306" s="157" t="s">
        <v>144</v>
      </c>
      <c r="B306" s="144">
        <v>1687</v>
      </c>
      <c r="C306" s="144">
        <v>1957</v>
      </c>
      <c r="D306" s="144">
        <v>2112</v>
      </c>
      <c r="E306" s="144">
        <v>2307</v>
      </c>
      <c r="F306" s="144">
        <v>1912</v>
      </c>
      <c r="G306" s="144">
        <v>1546</v>
      </c>
      <c r="H306" s="144">
        <v>1754</v>
      </c>
      <c r="I306" s="144">
        <v>1762</v>
      </c>
      <c r="J306" s="144">
        <v>1743</v>
      </c>
      <c r="K306" s="144">
        <v>1529</v>
      </c>
      <c r="L306" s="144">
        <v>1763</v>
      </c>
      <c r="M306" s="144">
        <v>1813</v>
      </c>
      <c r="N306" s="144">
        <v>2033</v>
      </c>
      <c r="O306" s="144">
        <v>2086</v>
      </c>
      <c r="P306" s="144">
        <v>2279</v>
      </c>
      <c r="Q306" s="144">
        <v>2216</v>
      </c>
      <c r="R306" s="144">
        <v>2669</v>
      </c>
      <c r="S306" s="155">
        <f t="shared" si="84"/>
        <v>0.51475595913734395</v>
      </c>
      <c r="T306" s="155">
        <f t="shared" si="85"/>
        <v>0.31283817019183474</v>
      </c>
      <c r="U306" s="155">
        <f t="shared" si="86"/>
        <v>0.20442238267148014</v>
      </c>
      <c r="V306" s="155">
        <f t="shared" si="87"/>
        <v>4.4370189350489586E-2</v>
      </c>
      <c r="W306" s="44"/>
    </row>
    <row r="307" spans="1:23" x14ac:dyDescent="0.25">
      <c r="A307" s="157" t="s">
        <v>26</v>
      </c>
      <c r="B307" s="144">
        <v>704</v>
      </c>
      <c r="C307" s="144">
        <v>917</v>
      </c>
      <c r="D307" s="144">
        <v>982</v>
      </c>
      <c r="E307" s="144">
        <v>1188</v>
      </c>
      <c r="F307" s="144">
        <v>1398</v>
      </c>
      <c r="G307" s="144">
        <v>1442</v>
      </c>
      <c r="H307" s="144">
        <v>1764</v>
      </c>
      <c r="I307" s="144">
        <v>1943</v>
      </c>
      <c r="J307" s="144">
        <v>2302</v>
      </c>
      <c r="K307" s="144">
        <v>2257</v>
      </c>
      <c r="L307" s="144">
        <v>2335</v>
      </c>
      <c r="M307" s="144">
        <v>2042</v>
      </c>
      <c r="N307" s="144">
        <v>2299</v>
      </c>
      <c r="O307" s="144">
        <v>2193</v>
      </c>
      <c r="P307" s="144">
        <v>2189</v>
      </c>
      <c r="Q307" s="144">
        <v>2229</v>
      </c>
      <c r="R307" s="144">
        <v>2524</v>
      </c>
      <c r="S307" s="155">
        <f t="shared" si="84"/>
        <v>0.29902213072568196</v>
      </c>
      <c r="T307" s="155">
        <f t="shared" si="85"/>
        <v>9.7868638538494993E-2</v>
      </c>
      <c r="U307" s="155">
        <f t="shared" si="86"/>
        <v>0.13234634365186182</v>
      </c>
      <c r="V307" s="155">
        <f t="shared" si="87"/>
        <v>4.1959669509417652E-2</v>
      </c>
      <c r="W307" s="44"/>
    </row>
    <row r="308" spans="1:23" x14ac:dyDescent="0.25">
      <c r="A308" s="157" t="s">
        <v>145</v>
      </c>
      <c r="B308" s="144">
        <v>513</v>
      </c>
      <c r="C308" s="144">
        <v>544</v>
      </c>
      <c r="D308" s="144">
        <v>619</v>
      </c>
      <c r="E308" s="144">
        <v>774</v>
      </c>
      <c r="F308" s="144">
        <v>787</v>
      </c>
      <c r="G308" s="144">
        <v>841</v>
      </c>
      <c r="H308" s="144">
        <v>937</v>
      </c>
      <c r="I308" s="144">
        <v>1075</v>
      </c>
      <c r="J308" s="144">
        <v>835</v>
      </c>
      <c r="K308" s="144">
        <v>976</v>
      </c>
      <c r="L308" s="144">
        <v>1402</v>
      </c>
      <c r="M308" s="144">
        <v>1568</v>
      </c>
      <c r="N308" s="144">
        <v>1746</v>
      </c>
      <c r="O308" s="144">
        <v>1649</v>
      </c>
      <c r="P308" s="144">
        <v>1861</v>
      </c>
      <c r="Q308" s="144">
        <v>1665</v>
      </c>
      <c r="R308" s="144">
        <v>2016</v>
      </c>
      <c r="S308" s="155">
        <f t="shared" si="84"/>
        <v>0.87534883720930234</v>
      </c>
      <c r="T308" s="155">
        <f t="shared" si="85"/>
        <v>0.15463917525773196</v>
      </c>
      <c r="U308" s="155">
        <f t="shared" si="86"/>
        <v>0.21081081081081082</v>
      </c>
      <c r="V308" s="155">
        <f t="shared" si="87"/>
        <v>3.3514537928282878E-2</v>
      </c>
      <c r="W308" s="44"/>
    </row>
    <row r="309" spans="1:23" x14ac:dyDescent="0.25">
      <c r="A309" s="157" t="s">
        <v>23</v>
      </c>
      <c r="B309" s="144">
        <v>956</v>
      </c>
      <c r="C309" s="144">
        <v>1104</v>
      </c>
      <c r="D309" s="144">
        <v>1077</v>
      </c>
      <c r="E309" s="144">
        <v>1298</v>
      </c>
      <c r="F309" s="144">
        <v>1376</v>
      </c>
      <c r="G309" s="144">
        <v>1580</v>
      </c>
      <c r="H309" s="144">
        <v>1786</v>
      </c>
      <c r="I309" s="144">
        <v>1904</v>
      </c>
      <c r="J309" s="144">
        <v>2015</v>
      </c>
      <c r="K309" s="144">
        <v>2333</v>
      </c>
      <c r="L309" s="144">
        <v>2617</v>
      </c>
      <c r="M309" s="144">
        <v>2116</v>
      </c>
      <c r="N309" s="144">
        <v>2176</v>
      </c>
      <c r="O309" s="144">
        <v>1609</v>
      </c>
      <c r="P309" s="144">
        <v>2259</v>
      </c>
      <c r="Q309" s="144">
        <v>2228</v>
      </c>
      <c r="R309" s="144">
        <v>1895</v>
      </c>
      <c r="S309" s="155">
        <f t="shared" si="84"/>
        <v>-4.7268907563025207E-3</v>
      </c>
      <c r="T309" s="155">
        <f t="shared" si="85"/>
        <v>-0.12913602941176472</v>
      </c>
      <c r="U309" s="155">
        <f t="shared" si="86"/>
        <v>-0.14946140035906644</v>
      </c>
      <c r="V309" s="155">
        <f t="shared" si="87"/>
        <v>3.1503000681595263E-2</v>
      </c>
      <c r="W309" s="44"/>
    </row>
    <row r="310" spans="1:23" x14ac:dyDescent="0.25">
      <c r="A310" s="157" t="s">
        <v>25</v>
      </c>
      <c r="B310" s="144">
        <v>894</v>
      </c>
      <c r="C310" s="144">
        <v>933</v>
      </c>
      <c r="D310" s="144">
        <v>1178</v>
      </c>
      <c r="E310" s="144">
        <v>1363</v>
      </c>
      <c r="F310" s="144">
        <v>1391</v>
      </c>
      <c r="G310" s="144">
        <v>1378</v>
      </c>
      <c r="H310" s="144">
        <v>1509</v>
      </c>
      <c r="I310" s="144">
        <v>1482</v>
      </c>
      <c r="J310" s="144">
        <v>1675</v>
      </c>
      <c r="K310" s="144">
        <v>1705</v>
      </c>
      <c r="L310" s="144">
        <v>1822</v>
      </c>
      <c r="M310" s="144">
        <v>1928</v>
      </c>
      <c r="N310" s="144">
        <v>1928</v>
      </c>
      <c r="O310" s="144">
        <v>1822</v>
      </c>
      <c r="P310" s="144">
        <v>1826</v>
      </c>
      <c r="Q310" s="144">
        <v>1799</v>
      </c>
      <c r="R310" s="144">
        <v>1894</v>
      </c>
      <c r="S310" s="155">
        <f t="shared" si="84"/>
        <v>0.27800269905533065</v>
      </c>
      <c r="T310" s="155">
        <f t="shared" si="85"/>
        <v>-1.7634854771784232E-2</v>
      </c>
      <c r="U310" s="155">
        <f t="shared" si="86"/>
        <v>5.2807115063924402E-2</v>
      </c>
      <c r="V310" s="155">
        <f t="shared" si="87"/>
        <v>3.1486376406829254E-2</v>
      </c>
      <c r="W310" s="44"/>
    </row>
    <row r="311" spans="1:23" x14ac:dyDescent="0.25">
      <c r="A311" s="157" t="s">
        <v>33</v>
      </c>
      <c r="B311" s="144">
        <v>650</v>
      </c>
      <c r="C311" s="144">
        <v>633</v>
      </c>
      <c r="D311" s="144">
        <v>835</v>
      </c>
      <c r="E311" s="144">
        <v>1000</v>
      </c>
      <c r="F311" s="144">
        <v>1066</v>
      </c>
      <c r="G311" s="144">
        <v>1248</v>
      </c>
      <c r="H311" s="144">
        <v>1249</v>
      </c>
      <c r="I311" s="144">
        <v>1306</v>
      </c>
      <c r="J311" s="144">
        <v>1416</v>
      </c>
      <c r="K311" s="144">
        <v>1584</v>
      </c>
      <c r="L311" s="144">
        <v>1731</v>
      </c>
      <c r="M311" s="144">
        <v>1802</v>
      </c>
      <c r="N311" s="144">
        <v>1761</v>
      </c>
      <c r="O311" s="144">
        <v>1911</v>
      </c>
      <c r="P311" s="144">
        <v>1991</v>
      </c>
      <c r="Q311" s="144">
        <v>1719</v>
      </c>
      <c r="R311" s="144">
        <v>1748</v>
      </c>
      <c r="S311" s="155">
        <f t="shared" si="84"/>
        <v>0.33843797856049007</v>
      </c>
      <c r="T311" s="155">
        <f t="shared" si="85"/>
        <v>-7.3821692220329355E-3</v>
      </c>
      <c r="U311" s="155">
        <f t="shared" si="86"/>
        <v>1.6870273414776031E-2</v>
      </c>
      <c r="V311" s="155">
        <f t="shared" si="87"/>
        <v>2.9059232290991305E-2</v>
      </c>
      <c r="W311" s="44"/>
    </row>
    <row r="312" spans="1:23" x14ac:dyDescent="0.25">
      <c r="A312" s="157" t="s">
        <v>30</v>
      </c>
      <c r="B312" s="144">
        <v>738</v>
      </c>
      <c r="C312" s="144">
        <v>779</v>
      </c>
      <c r="D312" s="144">
        <v>895</v>
      </c>
      <c r="E312" s="144">
        <v>1020</v>
      </c>
      <c r="F312" s="144">
        <v>1080</v>
      </c>
      <c r="G312" s="144">
        <v>1263</v>
      </c>
      <c r="H312" s="144">
        <v>1441</v>
      </c>
      <c r="I312" s="144">
        <v>1725</v>
      </c>
      <c r="J312" s="144">
        <v>1979</v>
      </c>
      <c r="K312" s="144">
        <v>2169</v>
      </c>
      <c r="L312" s="144">
        <v>2061</v>
      </c>
      <c r="M312" s="144">
        <v>1976</v>
      </c>
      <c r="N312" s="144">
        <v>2107</v>
      </c>
      <c r="O312" s="144">
        <v>1787</v>
      </c>
      <c r="P312" s="144">
        <v>1636</v>
      </c>
      <c r="Q312" s="144">
        <v>1521</v>
      </c>
      <c r="R312" s="144">
        <v>1720</v>
      </c>
      <c r="S312" s="155">
        <f t="shared" si="84"/>
        <v>-2.8985507246376812E-3</v>
      </c>
      <c r="T312" s="155">
        <f t="shared" si="85"/>
        <v>-0.18367346938775511</v>
      </c>
      <c r="U312" s="155">
        <f t="shared" si="86"/>
        <v>0.13083497698882315</v>
      </c>
      <c r="V312" s="155">
        <f t="shared" si="87"/>
        <v>2.8593752597542932E-2</v>
      </c>
      <c r="W312" s="44"/>
    </row>
    <row r="313" spans="1:23" x14ac:dyDescent="0.25">
      <c r="A313" s="157" t="s">
        <v>43</v>
      </c>
      <c r="B313" s="144">
        <v>785</v>
      </c>
      <c r="C313" s="144">
        <v>738</v>
      </c>
      <c r="D313" s="144">
        <v>939</v>
      </c>
      <c r="E313" s="144">
        <v>1009</v>
      </c>
      <c r="F313" s="144">
        <v>1087</v>
      </c>
      <c r="G313" s="144">
        <v>1047</v>
      </c>
      <c r="H313" s="144">
        <v>1021</v>
      </c>
      <c r="I313" s="144">
        <v>982</v>
      </c>
      <c r="J313" s="144">
        <v>1179</v>
      </c>
      <c r="K313" s="144">
        <v>1376</v>
      </c>
      <c r="L313" s="144">
        <v>1618</v>
      </c>
      <c r="M313" s="144">
        <v>1761</v>
      </c>
      <c r="N313" s="144">
        <v>1848</v>
      </c>
      <c r="O313" s="144">
        <v>1556</v>
      </c>
      <c r="P313" s="144">
        <v>1767</v>
      </c>
      <c r="Q313" s="144">
        <v>1539</v>
      </c>
      <c r="R313" s="144">
        <v>1510</v>
      </c>
      <c r="S313" s="155">
        <f t="shared" si="84"/>
        <v>0.53767820773930752</v>
      </c>
      <c r="T313" s="155">
        <f t="shared" si="85"/>
        <v>-0.1829004329004329</v>
      </c>
      <c r="U313" s="155">
        <f t="shared" si="86"/>
        <v>-1.8843404808317088E-2</v>
      </c>
      <c r="V313" s="155">
        <f t="shared" si="87"/>
        <v>2.5102654896680131E-2</v>
      </c>
      <c r="W313" s="44"/>
    </row>
    <row r="314" spans="1:23" x14ac:dyDescent="0.25">
      <c r="A314" s="157" t="s">
        <v>365</v>
      </c>
      <c r="B314" s="144"/>
      <c r="C314" s="144"/>
      <c r="D314" s="144"/>
      <c r="E314" s="144"/>
      <c r="F314" s="144"/>
      <c r="G314" s="144">
        <v>25</v>
      </c>
      <c r="H314" s="144"/>
      <c r="I314" s="144"/>
      <c r="J314" s="144"/>
      <c r="K314" s="144">
        <v>74</v>
      </c>
      <c r="L314" s="144">
        <v>136</v>
      </c>
      <c r="M314" s="144">
        <v>248</v>
      </c>
      <c r="N314" s="144">
        <v>290</v>
      </c>
      <c r="O314" s="144">
        <v>698</v>
      </c>
      <c r="P314" s="144">
        <v>821</v>
      </c>
      <c r="Q314" s="144">
        <v>903</v>
      </c>
      <c r="R314" s="144">
        <v>1274</v>
      </c>
      <c r="S314" s="155" t="s">
        <v>143</v>
      </c>
      <c r="T314" s="155">
        <f t="shared" si="85"/>
        <v>3.3931034482758622</v>
      </c>
      <c r="U314" s="155">
        <f t="shared" si="86"/>
        <v>0.41085271317829458</v>
      </c>
      <c r="V314" s="155">
        <f t="shared" si="87"/>
        <v>2.1179326051900985E-2</v>
      </c>
      <c r="W314" s="44"/>
    </row>
    <row r="315" spans="1:23" x14ac:dyDescent="0.25">
      <c r="A315" s="157" t="s">
        <v>34</v>
      </c>
      <c r="B315" s="144">
        <v>173</v>
      </c>
      <c r="C315" s="144">
        <v>168</v>
      </c>
      <c r="D315" s="144">
        <v>233</v>
      </c>
      <c r="E315" s="144">
        <v>194</v>
      </c>
      <c r="F315" s="144">
        <v>293</v>
      </c>
      <c r="G315" s="144">
        <v>280</v>
      </c>
      <c r="H315" s="144">
        <v>448</v>
      </c>
      <c r="I315" s="144">
        <v>661</v>
      </c>
      <c r="J315" s="144">
        <v>832</v>
      </c>
      <c r="K315" s="144">
        <v>777</v>
      </c>
      <c r="L315" s="144">
        <v>806</v>
      </c>
      <c r="M315" s="144">
        <v>1185</v>
      </c>
      <c r="N315" s="144">
        <v>1116</v>
      </c>
      <c r="O315" s="144">
        <v>1372</v>
      </c>
      <c r="P315" s="144">
        <v>1756</v>
      </c>
      <c r="Q315" s="144">
        <v>1215</v>
      </c>
      <c r="R315" s="144">
        <v>1223</v>
      </c>
      <c r="S315" s="155">
        <f t="shared" si="84"/>
        <v>0.85022692889561269</v>
      </c>
      <c r="T315" s="155">
        <f t="shared" si="85"/>
        <v>9.5878136200716849E-2</v>
      </c>
      <c r="U315" s="155">
        <f t="shared" si="86"/>
        <v>6.5843621399176953E-3</v>
      </c>
      <c r="V315" s="155">
        <f t="shared" si="87"/>
        <v>2.0331488038834306E-2</v>
      </c>
      <c r="W315" s="44"/>
    </row>
    <row r="316" spans="1:23" x14ac:dyDescent="0.25">
      <c r="A316" s="157" t="s">
        <v>35</v>
      </c>
      <c r="B316" s="144">
        <v>508</v>
      </c>
      <c r="C316" s="144">
        <v>459</v>
      </c>
      <c r="D316" s="144">
        <v>808</v>
      </c>
      <c r="E316" s="144">
        <v>1163</v>
      </c>
      <c r="F316" s="144">
        <v>1102</v>
      </c>
      <c r="G316" s="144">
        <v>1108</v>
      </c>
      <c r="H316" s="144">
        <v>1017</v>
      </c>
      <c r="I316" s="144">
        <v>1076</v>
      </c>
      <c r="J316" s="144">
        <v>1149</v>
      </c>
      <c r="K316" s="144">
        <v>1121</v>
      </c>
      <c r="L316" s="144">
        <v>1227</v>
      </c>
      <c r="M316" s="144">
        <v>1174</v>
      </c>
      <c r="N316" s="144">
        <v>1279</v>
      </c>
      <c r="O316" s="144">
        <v>1191</v>
      </c>
      <c r="P316" s="144">
        <v>1339</v>
      </c>
      <c r="Q316" s="144">
        <v>1273</v>
      </c>
      <c r="R316" s="144">
        <v>1205</v>
      </c>
      <c r="S316" s="155">
        <f t="shared" si="84"/>
        <v>0.11988847583643122</v>
      </c>
      <c r="T316" s="155">
        <f t="shared" si="85"/>
        <v>-5.7857701329163409E-2</v>
      </c>
      <c r="U316" s="155">
        <f t="shared" si="86"/>
        <v>-5.3417124901806758E-2</v>
      </c>
      <c r="V316" s="155">
        <f t="shared" si="87"/>
        <v>2.0032251093046065E-2</v>
      </c>
      <c r="W316" s="44"/>
    </row>
    <row r="317" spans="1:23" x14ac:dyDescent="0.25">
      <c r="A317" s="157" t="s">
        <v>341</v>
      </c>
      <c r="B317" s="144">
        <v>103</v>
      </c>
      <c r="C317" s="144">
        <v>109</v>
      </c>
      <c r="D317" s="144">
        <v>177</v>
      </c>
      <c r="E317" s="144">
        <v>187</v>
      </c>
      <c r="F317" s="144">
        <v>235</v>
      </c>
      <c r="G317" s="144">
        <v>205</v>
      </c>
      <c r="H317" s="144">
        <v>284</v>
      </c>
      <c r="I317" s="144">
        <v>354</v>
      </c>
      <c r="J317" s="144">
        <v>408</v>
      </c>
      <c r="K317" s="144">
        <v>541</v>
      </c>
      <c r="L317" s="144">
        <v>457</v>
      </c>
      <c r="M317" s="144">
        <v>480</v>
      </c>
      <c r="N317" s="144">
        <v>665</v>
      </c>
      <c r="O317" s="144">
        <v>723</v>
      </c>
      <c r="P317" s="144">
        <v>1011</v>
      </c>
      <c r="Q317" s="144">
        <v>983</v>
      </c>
      <c r="R317" s="144">
        <v>1110</v>
      </c>
      <c r="S317" s="155">
        <f t="shared" si="84"/>
        <v>2.1355932203389831</v>
      </c>
      <c r="T317" s="155">
        <f t="shared" si="85"/>
        <v>0.66917293233082709</v>
      </c>
      <c r="U317" s="155">
        <f t="shared" si="86"/>
        <v>0.12919633774160733</v>
      </c>
      <c r="V317" s="155">
        <f t="shared" si="87"/>
        <v>1.8452944990274799E-2</v>
      </c>
      <c r="W317" s="44"/>
    </row>
    <row r="318" spans="1:23" x14ac:dyDescent="0.25">
      <c r="A318" s="157" t="s">
        <v>27</v>
      </c>
      <c r="B318" s="144">
        <v>971</v>
      </c>
      <c r="C318" s="144">
        <v>1055</v>
      </c>
      <c r="D318" s="144">
        <v>1026</v>
      </c>
      <c r="E318" s="144">
        <v>1202</v>
      </c>
      <c r="F318" s="144">
        <v>1205</v>
      </c>
      <c r="G318" s="144">
        <v>1155</v>
      </c>
      <c r="H318" s="144">
        <v>1168</v>
      </c>
      <c r="I318" s="144">
        <v>1419</v>
      </c>
      <c r="J318" s="144">
        <v>1379</v>
      </c>
      <c r="K318" s="144">
        <v>1412</v>
      </c>
      <c r="L318" s="144">
        <v>1475</v>
      </c>
      <c r="M318" s="144">
        <v>1481</v>
      </c>
      <c r="N318" s="144">
        <v>1449</v>
      </c>
      <c r="O318" s="144">
        <v>1234</v>
      </c>
      <c r="P318" s="144">
        <v>1313</v>
      </c>
      <c r="Q318" s="144">
        <v>998</v>
      </c>
      <c r="R318" s="144">
        <v>1007</v>
      </c>
      <c r="S318" s="155">
        <f t="shared" si="84"/>
        <v>-0.29034531360112753</v>
      </c>
      <c r="T318" s="155">
        <f t="shared" si="85"/>
        <v>-0.30503795721187027</v>
      </c>
      <c r="U318" s="155">
        <f t="shared" si="86"/>
        <v>9.0180360721442889E-3</v>
      </c>
      <c r="V318" s="155">
        <f t="shared" si="87"/>
        <v>1.6740644689375427E-2</v>
      </c>
      <c r="W318" s="44"/>
    </row>
    <row r="319" spans="1:23" x14ac:dyDescent="0.25">
      <c r="A319" s="157" t="s">
        <v>451</v>
      </c>
      <c r="B319" s="144">
        <v>118</v>
      </c>
      <c r="C319" s="144">
        <v>143</v>
      </c>
      <c r="D319" s="144">
        <v>120</v>
      </c>
      <c r="E319" s="144">
        <v>247</v>
      </c>
      <c r="F319" s="144">
        <v>272</v>
      </c>
      <c r="G319" s="144">
        <v>219</v>
      </c>
      <c r="H319" s="144">
        <v>141</v>
      </c>
      <c r="I319" s="144">
        <v>131</v>
      </c>
      <c r="J319" s="144">
        <v>122</v>
      </c>
      <c r="K319" s="144">
        <v>67</v>
      </c>
      <c r="L319" s="144">
        <v>38</v>
      </c>
      <c r="M319" s="144">
        <v>9</v>
      </c>
      <c r="N319" s="144"/>
      <c r="O319" s="144"/>
      <c r="P319" s="144">
        <v>64</v>
      </c>
      <c r="Q319" s="144">
        <v>31</v>
      </c>
      <c r="R319" s="144">
        <v>882</v>
      </c>
      <c r="S319" s="155">
        <f t="shared" si="84"/>
        <v>5.7328244274809164</v>
      </c>
      <c r="T319" s="155" t="s">
        <v>143</v>
      </c>
      <c r="U319" s="155">
        <f t="shared" si="86"/>
        <v>27.451612903225808</v>
      </c>
      <c r="V319" s="155">
        <f t="shared" si="87"/>
        <v>1.4662610343623759E-2</v>
      </c>
      <c r="W319" s="44"/>
    </row>
    <row r="320" spans="1:23" x14ac:dyDescent="0.25">
      <c r="A320" s="157" t="s">
        <v>29</v>
      </c>
      <c r="B320" s="144">
        <v>1711</v>
      </c>
      <c r="C320" s="144">
        <v>1733</v>
      </c>
      <c r="D320" s="144">
        <v>1854</v>
      </c>
      <c r="E320" s="144">
        <v>2124</v>
      </c>
      <c r="F320" s="144">
        <v>2065</v>
      </c>
      <c r="G320" s="144">
        <v>1667</v>
      </c>
      <c r="H320" s="144">
        <v>1341</v>
      </c>
      <c r="I320" s="144">
        <v>1662</v>
      </c>
      <c r="J320" s="144">
        <v>1506</v>
      </c>
      <c r="K320" s="144">
        <v>1142</v>
      </c>
      <c r="L320" s="144">
        <v>1233</v>
      </c>
      <c r="M320" s="144">
        <v>1212</v>
      </c>
      <c r="N320" s="144">
        <v>1350</v>
      </c>
      <c r="O320" s="144">
        <v>1323</v>
      </c>
      <c r="P320" s="144">
        <v>933</v>
      </c>
      <c r="Q320" s="144">
        <v>767</v>
      </c>
      <c r="R320" s="144">
        <v>871</v>
      </c>
      <c r="S320" s="155">
        <f t="shared" si="84"/>
        <v>-0.47593261131167269</v>
      </c>
      <c r="T320" s="155">
        <f t="shared" si="85"/>
        <v>-0.35481481481481481</v>
      </c>
      <c r="U320" s="155">
        <f t="shared" si="86"/>
        <v>0.13559322033898305</v>
      </c>
      <c r="V320" s="155">
        <f t="shared" si="87"/>
        <v>1.4479743321197613E-2</v>
      </c>
      <c r="W320" s="44"/>
    </row>
    <row r="321" spans="1:23" x14ac:dyDescent="0.25">
      <c r="A321" s="3"/>
      <c r="B321" s="3"/>
      <c r="C321" s="3"/>
      <c r="D321" s="3"/>
      <c r="E321" s="3"/>
      <c r="F321" s="3"/>
      <c r="G321" s="3"/>
      <c r="H321" s="3"/>
      <c r="I321" s="3"/>
      <c r="J321" s="3"/>
      <c r="K321" s="3"/>
      <c r="L321" s="3"/>
      <c r="M321" s="3"/>
      <c r="N321" s="3"/>
      <c r="O321" s="3"/>
      <c r="P321" s="3"/>
      <c r="Q321" s="3"/>
      <c r="R321" s="3"/>
      <c r="S321" s="28"/>
      <c r="T321" s="28"/>
      <c r="U321" s="28"/>
      <c r="V321" s="28"/>
      <c r="W321" s="44"/>
    </row>
    <row r="322" spans="1:23" ht="15.75" x14ac:dyDescent="0.25">
      <c r="A322" s="23" t="s">
        <v>79</v>
      </c>
      <c r="B322" s="23"/>
      <c r="C322" s="23"/>
      <c r="D322" s="23"/>
      <c r="E322" s="23"/>
      <c r="F322" s="23"/>
      <c r="G322" s="23"/>
      <c r="H322" s="23"/>
      <c r="I322" s="3"/>
      <c r="J322" s="3"/>
      <c r="K322" s="3"/>
      <c r="L322" s="3"/>
      <c r="M322" s="3"/>
      <c r="N322" s="3"/>
      <c r="O322" s="3"/>
      <c r="P322" s="3"/>
      <c r="Q322" s="3"/>
      <c r="R322" s="3"/>
      <c r="S322" s="28"/>
      <c r="T322" s="28"/>
      <c r="U322" s="28"/>
      <c r="V322" s="28"/>
    </row>
    <row r="323" spans="1:23" ht="30" customHeight="1" x14ac:dyDescent="0.25">
      <c r="A323" s="126" t="s">
        <v>3</v>
      </c>
      <c r="B323" s="111">
        <v>2007</v>
      </c>
      <c r="C323" s="111">
        <v>2008</v>
      </c>
      <c r="D323" s="111">
        <v>2009</v>
      </c>
      <c r="E323" s="111">
        <v>2010</v>
      </c>
      <c r="F323" s="111">
        <v>2011</v>
      </c>
      <c r="G323" s="111">
        <v>2012</v>
      </c>
      <c r="H323" s="111">
        <v>2013</v>
      </c>
      <c r="I323" s="111">
        <v>2014</v>
      </c>
      <c r="J323" s="111">
        <v>2015</v>
      </c>
      <c r="K323" s="111">
        <v>2016</v>
      </c>
      <c r="L323" s="111">
        <v>2017</v>
      </c>
      <c r="M323" s="111">
        <v>2018</v>
      </c>
      <c r="N323" s="111">
        <v>2019</v>
      </c>
      <c r="O323" s="111">
        <v>2020</v>
      </c>
      <c r="P323" s="111">
        <v>2021</v>
      </c>
      <c r="Q323" s="111">
        <v>2022</v>
      </c>
      <c r="R323" s="111">
        <v>2023</v>
      </c>
      <c r="S323" s="112" t="s">
        <v>436</v>
      </c>
      <c r="T323" s="112" t="s">
        <v>437</v>
      </c>
      <c r="U323" s="112" t="s">
        <v>438</v>
      </c>
      <c r="V323" s="112" t="s">
        <v>439</v>
      </c>
      <c r="W323" s="44"/>
    </row>
    <row r="324" spans="1:23" x14ac:dyDescent="0.25">
      <c r="A324" s="157" t="s">
        <v>44</v>
      </c>
      <c r="B324" s="129">
        <v>3966</v>
      </c>
      <c r="C324" s="129">
        <v>5142</v>
      </c>
      <c r="D324" s="129">
        <v>7127</v>
      </c>
      <c r="E324" s="129">
        <v>8738</v>
      </c>
      <c r="F324" s="129">
        <v>10341</v>
      </c>
      <c r="G324" s="129">
        <v>11432</v>
      </c>
      <c r="H324" s="129">
        <v>13082</v>
      </c>
      <c r="I324" s="129">
        <v>14638</v>
      </c>
      <c r="J324" s="129">
        <v>17255</v>
      </c>
      <c r="K324" s="129">
        <v>18579</v>
      </c>
      <c r="L324" s="129">
        <v>19543</v>
      </c>
      <c r="M324" s="129">
        <v>20475</v>
      </c>
      <c r="N324" s="129">
        <v>21493</v>
      </c>
      <c r="O324" s="129">
        <v>20854</v>
      </c>
      <c r="P324" s="129">
        <v>22636</v>
      </c>
      <c r="Q324" s="129">
        <v>24237</v>
      </c>
      <c r="R324" s="129">
        <v>24766</v>
      </c>
      <c r="S324" s="155">
        <f t="shared" ref="S324:S343" si="88">(R324-I324)/I324</f>
        <v>0.69189780024593528</v>
      </c>
      <c r="T324" s="155">
        <f t="shared" ref="T324:T343" si="89">(R324-N324)/N324</f>
        <v>0.15228213837063229</v>
      </c>
      <c r="U324" s="155">
        <f t="shared" ref="U324:U343" si="90">(R324-Q324)/Q324</f>
        <v>2.1826133597392418E-2</v>
      </c>
      <c r="V324" s="155">
        <f>R324/R$7</f>
        <v>5.9105423685127466E-2</v>
      </c>
    </row>
    <row r="325" spans="1:23" x14ac:dyDescent="0.25">
      <c r="A325" s="157" t="s">
        <v>18</v>
      </c>
      <c r="B325" s="129">
        <v>6718</v>
      </c>
      <c r="C325" s="129">
        <v>9811</v>
      </c>
      <c r="D325" s="129">
        <v>12040</v>
      </c>
      <c r="E325" s="129">
        <v>15641</v>
      </c>
      <c r="F325" s="129">
        <v>19863</v>
      </c>
      <c r="G325" s="129">
        <v>23800</v>
      </c>
      <c r="H325" s="129">
        <v>24361</v>
      </c>
      <c r="I325" s="129">
        <v>25311</v>
      </c>
      <c r="J325" s="129">
        <v>26367</v>
      </c>
      <c r="K325" s="129">
        <v>26567</v>
      </c>
      <c r="L325" s="129">
        <v>25434</v>
      </c>
      <c r="M325" s="129">
        <v>25004</v>
      </c>
      <c r="N325" s="129">
        <v>24422</v>
      </c>
      <c r="O325" s="129">
        <v>22300</v>
      </c>
      <c r="P325" s="129">
        <v>24787</v>
      </c>
      <c r="Q325" s="129">
        <v>25534</v>
      </c>
      <c r="R325" s="129">
        <v>24374</v>
      </c>
      <c r="S325" s="155">
        <f t="shared" si="88"/>
        <v>-3.7019477697443799E-2</v>
      </c>
      <c r="T325" s="155">
        <f t="shared" si="89"/>
        <v>-1.9654409958234378E-3</v>
      </c>
      <c r="U325" s="155">
        <f t="shared" si="90"/>
        <v>-4.542962324743479E-2</v>
      </c>
      <c r="V325" s="155">
        <f t="shared" ref="V325:V343" si="91">R325/R$7</f>
        <v>5.8169894084684523E-2</v>
      </c>
      <c r="W325" s="44"/>
    </row>
    <row r="326" spans="1:23" x14ac:dyDescent="0.25">
      <c r="A326" s="157" t="s">
        <v>16</v>
      </c>
      <c r="B326" s="129">
        <v>5896</v>
      </c>
      <c r="C326" s="129">
        <v>5647</v>
      </c>
      <c r="D326" s="129">
        <v>6755</v>
      </c>
      <c r="E326" s="129">
        <v>7748</v>
      </c>
      <c r="F326" s="129">
        <v>8217</v>
      </c>
      <c r="G326" s="129">
        <v>8054</v>
      </c>
      <c r="H326" s="129">
        <v>8066</v>
      </c>
      <c r="I326" s="129">
        <v>7806</v>
      </c>
      <c r="J326" s="129">
        <v>7907</v>
      </c>
      <c r="K326" s="129">
        <v>8157</v>
      </c>
      <c r="L326" s="129">
        <v>8609</v>
      </c>
      <c r="M326" s="129">
        <v>9391</v>
      </c>
      <c r="N326" s="129">
        <v>10871</v>
      </c>
      <c r="O326" s="129">
        <v>11308</v>
      </c>
      <c r="P326" s="129">
        <v>14214</v>
      </c>
      <c r="Q326" s="129">
        <v>16575</v>
      </c>
      <c r="R326" s="129">
        <v>20270</v>
      </c>
      <c r="S326" s="155">
        <f t="shared" si="88"/>
        <v>1.5967204714322316</v>
      </c>
      <c r="T326" s="155">
        <f t="shared" si="89"/>
        <v>0.86459387360868367</v>
      </c>
      <c r="U326" s="155">
        <f t="shared" si="90"/>
        <v>0.22292609351432882</v>
      </c>
      <c r="V326" s="155">
        <f t="shared" si="91"/>
        <v>4.8375471941271654E-2</v>
      </c>
    </row>
    <row r="327" spans="1:23" x14ac:dyDescent="0.25">
      <c r="A327" s="157" t="s">
        <v>12</v>
      </c>
      <c r="B327" s="129">
        <v>4239</v>
      </c>
      <c r="C327" s="129">
        <v>5141</v>
      </c>
      <c r="D327" s="129">
        <v>6337</v>
      </c>
      <c r="E327" s="129">
        <v>8050</v>
      </c>
      <c r="F327" s="129">
        <v>8784</v>
      </c>
      <c r="G327" s="129">
        <v>9409</v>
      </c>
      <c r="H327" s="129">
        <v>11617</v>
      </c>
      <c r="I327" s="129">
        <v>12592</v>
      </c>
      <c r="J327" s="129">
        <v>11376</v>
      </c>
      <c r="K327" s="129">
        <v>12351</v>
      </c>
      <c r="L327" s="129">
        <v>11352</v>
      </c>
      <c r="M327" s="129">
        <v>10883</v>
      </c>
      <c r="N327" s="129">
        <v>10975</v>
      </c>
      <c r="O327" s="129">
        <v>12552</v>
      </c>
      <c r="P327" s="129">
        <v>15777</v>
      </c>
      <c r="Q327" s="129">
        <v>18010</v>
      </c>
      <c r="R327" s="129">
        <v>19081</v>
      </c>
      <c r="S327" s="155">
        <f t="shared" si="88"/>
        <v>0.51532719186785259</v>
      </c>
      <c r="T327" s="155">
        <f t="shared" si="89"/>
        <v>0.73858769931662871</v>
      </c>
      <c r="U327" s="155">
        <f t="shared" si="90"/>
        <v>5.9466962798445308E-2</v>
      </c>
      <c r="V327" s="155">
        <f t="shared" si="91"/>
        <v>4.5537857923601599E-2</v>
      </c>
      <c r="W327" s="44"/>
    </row>
    <row r="328" spans="1:23" x14ac:dyDescent="0.25">
      <c r="A328" s="157" t="s">
        <v>31</v>
      </c>
      <c r="B328" s="129">
        <v>7073</v>
      </c>
      <c r="C328" s="129">
        <v>7444</v>
      </c>
      <c r="D328" s="129">
        <v>7327</v>
      </c>
      <c r="E328" s="129">
        <v>8012</v>
      </c>
      <c r="F328" s="129">
        <v>8875</v>
      </c>
      <c r="G328" s="129">
        <v>9096</v>
      </c>
      <c r="H328" s="129">
        <v>9428</v>
      </c>
      <c r="I328" s="129">
        <v>9963</v>
      </c>
      <c r="J328" s="129">
        <v>10711</v>
      </c>
      <c r="K328" s="129">
        <v>11924</v>
      </c>
      <c r="L328" s="129">
        <v>13450</v>
      </c>
      <c r="M328" s="129">
        <v>14952</v>
      </c>
      <c r="N328" s="129">
        <v>16417</v>
      </c>
      <c r="O328" s="129">
        <v>16606</v>
      </c>
      <c r="P328" s="129">
        <v>15895</v>
      </c>
      <c r="Q328" s="129">
        <v>16381</v>
      </c>
      <c r="R328" s="129">
        <v>17835</v>
      </c>
      <c r="S328" s="155">
        <f t="shared" si="88"/>
        <v>0.79012345679012341</v>
      </c>
      <c r="T328" s="155">
        <f t="shared" si="89"/>
        <v>8.637388073338613E-2</v>
      </c>
      <c r="U328" s="155">
        <f t="shared" si="90"/>
        <v>8.8761369879738719E-2</v>
      </c>
      <c r="V328" s="155">
        <f t="shared" si="91"/>
        <v>4.2564210265050813E-2</v>
      </c>
    </row>
    <row r="329" spans="1:23" x14ac:dyDescent="0.25">
      <c r="A329" s="157" t="s">
        <v>21</v>
      </c>
      <c r="B329" s="129">
        <v>3104</v>
      </c>
      <c r="C329" s="129">
        <v>3664</v>
      </c>
      <c r="D329" s="129">
        <v>5876</v>
      </c>
      <c r="E329" s="129">
        <v>8160</v>
      </c>
      <c r="F329" s="129">
        <v>10737</v>
      </c>
      <c r="G329" s="129">
        <v>14083</v>
      </c>
      <c r="H329" s="129">
        <v>15600</v>
      </c>
      <c r="I329" s="129">
        <v>17960</v>
      </c>
      <c r="J329" s="129">
        <v>20983</v>
      </c>
      <c r="K329" s="129">
        <v>23148</v>
      </c>
      <c r="L329" s="129">
        <v>21797</v>
      </c>
      <c r="M329" s="129">
        <v>21134</v>
      </c>
      <c r="N329" s="129">
        <v>19397</v>
      </c>
      <c r="O329" s="129">
        <v>16007</v>
      </c>
      <c r="P329" s="129">
        <v>14769</v>
      </c>
      <c r="Q329" s="129">
        <v>15063</v>
      </c>
      <c r="R329" s="129">
        <v>15085</v>
      </c>
      <c r="S329" s="155">
        <f t="shared" si="88"/>
        <v>-0.16007795100222716</v>
      </c>
      <c r="T329" s="155">
        <f t="shared" si="89"/>
        <v>-0.2223024178996752</v>
      </c>
      <c r="U329" s="155">
        <f t="shared" si="90"/>
        <v>1.4605324304587399E-3</v>
      </c>
      <c r="V329" s="155">
        <f t="shared" si="91"/>
        <v>3.6001183731331175E-2</v>
      </c>
      <c r="W329" s="44"/>
    </row>
    <row r="330" spans="1:23" x14ac:dyDescent="0.25">
      <c r="A330" s="157" t="s">
        <v>10</v>
      </c>
      <c r="B330" s="129">
        <v>6540</v>
      </c>
      <c r="C330" s="129">
        <v>7528</v>
      </c>
      <c r="D330" s="129">
        <v>8375</v>
      </c>
      <c r="E330" s="129">
        <v>8806</v>
      </c>
      <c r="F330" s="129">
        <v>9395</v>
      </c>
      <c r="G330" s="129">
        <v>9486</v>
      </c>
      <c r="H330" s="129">
        <v>9859</v>
      </c>
      <c r="I330" s="129">
        <v>9885</v>
      </c>
      <c r="J330" s="129">
        <v>10324</v>
      </c>
      <c r="K330" s="129">
        <v>10839</v>
      </c>
      <c r="L330" s="129">
        <v>10933</v>
      </c>
      <c r="M330" s="129">
        <v>11490</v>
      </c>
      <c r="N330" s="129">
        <v>12139</v>
      </c>
      <c r="O330" s="129">
        <v>12066</v>
      </c>
      <c r="P330" s="129">
        <v>13180</v>
      </c>
      <c r="Q330" s="129">
        <v>12708</v>
      </c>
      <c r="R330" s="129">
        <v>12495</v>
      </c>
      <c r="S330" s="155">
        <f t="shared" si="88"/>
        <v>0.26403641881638845</v>
      </c>
      <c r="T330" s="155">
        <f t="shared" si="89"/>
        <v>2.9326962682263778E-2</v>
      </c>
      <c r="U330" s="155">
        <f t="shared" si="90"/>
        <v>-1.676109537299339E-2</v>
      </c>
      <c r="V330" s="155">
        <f t="shared" si="91"/>
        <v>2.9820006014118858E-2</v>
      </c>
    </row>
    <row r="331" spans="1:23" x14ac:dyDescent="0.25">
      <c r="A331" s="157" t="s">
        <v>19</v>
      </c>
      <c r="B331" s="129">
        <v>4150</v>
      </c>
      <c r="C331" s="129">
        <v>5343</v>
      </c>
      <c r="D331" s="129">
        <v>7234</v>
      </c>
      <c r="E331" s="129">
        <v>6831</v>
      </c>
      <c r="F331" s="129">
        <v>7235</v>
      </c>
      <c r="G331" s="129">
        <v>8077</v>
      </c>
      <c r="H331" s="129">
        <v>8908</v>
      </c>
      <c r="I331" s="129">
        <v>9603</v>
      </c>
      <c r="J331" s="129">
        <v>10454</v>
      </c>
      <c r="K331" s="129">
        <v>10288</v>
      </c>
      <c r="L331" s="129">
        <v>9946</v>
      </c>
      <c r="M331" s="129">
        <v>8951</v>
      </c>
      <c r="N331" s="129">
        <v>8885</v>
      </c>
      <c r="O331" s="129">
        <v>8658</v>
      </c>
      <c r="P331" s="129">
        <v>9557</v>
      </c>
      <c r="Q331" s="129">
        <v>10373</v>
      </c>
      <c r="R331" s="129">
        <v>10671</v>
      </c>
      <c r="S331" s="155">
        <f t="shared" si="88"/>
        <v>0.11121524523586379</v>
      </c>
      <c r="T331" s="155">
        <f t="shared" si="89"/>
        <v>0.20101294316263366</v>
      </c>
      <c r="U331" s="155">
        <f t="shared" si="90"/>
        <v>2.8728429576785886E-2</v>
      </c>
      <c r="V331" s="155">
        <f t="shared" si="91"/>
        <v>2.5466929505935362E-2</v>
      </c>
      <c r="W331" s="44"/>
    </row>
    <row r="332" spans="1:23" x14ac:dyDescent="0.25">
      <c r="A332" s="157" t="s">
        <v>24</v>
      </c>
      <c r="B332" s="129">
        <v>592</v>
      </c>
      <c r="C332" s="129">
        <v>868</v>
      </c>
      <c r="D332" s="129">
        <v>2018</v>
      </c>
      <c r="E332" s="129">
        <v>3390</v>
      </c>
      <c r="F332" s="129">
        <v>4745</v>
      </c>
      <c r="G332" s="129">
        <v>4979</v>
      </c>
      <c r="H332" s="129">
        <v>4878</v>
      </c>
      <c r="I332" s="129">
        <v>5736</v>
      </c>
      <c r="J332" s="129">
        <v>6945</v>
      </c>
      <c r="K332" s="129">
        <v>9418</v>
      </c>
      <c r="L332" s="129">
        <v>11994</v>
      </c>
      <c r="M332" s="129">
        <v>14378</v>
      </c>
      <c r="N332" s="129">
        <v>15676</v>
      </c>
      <c r="O332" s="129">
        <v>14531</v>
      </c>
      <c r="P332" s="129">
        <v>12086</v>
      </c>
      <c r="Q332" s="129">
        <v>10710</v>
      </c>
      <c r="R332" s="129">
        <v>10459</v>
      </c>
      <c r="S332" s="155">
        <f t="shared" si="88"/>
        <v>0.82339609483960952</v>
      </c>
      <c r="T332" s="155">
        <f t="shared" si="89"/>
        <v>-0.3328017351365144</v>
      </c>
      <c r="U332" s="155">
        <f t="shared" si="90"/>
        <v>-2.3436041083099907E-2</v>
      </c>
      <c r="V332" s="155">
        <f t="shared" si="91"/>
        <v>2.4960979824063159E-2</v>
      </c>
    </row>
    <row r="333" spans="1:23" x14ac:dyDescent="0.25">
      <c r="A333" s="157" t="s">
        <v>22</v>
      </c>
      <c r="B333" s="129">
        <v>2121</v>
      </c>
      <c r="C333" s="129">
        <v>2592</v>
      </c>
      <c r="D333" s="129">
        <v>3412</v>
      </c>
      <c r="E333" s="129">
        <v>4002</v>
      </c>
      <c r="F333" s="129">
        <v>4413</v>
      </c>
      <c r="G333" s="129">
        <v>4927</v>
      </c>
      <c r="H333" s="129">
        <v>6020</v>
      </c>
      <c r="I333" s="129">
        <v>6843</v>
      </c>
      <c r="J333" s="129">
        <v>8106</v>
      </c>
      <c r="K333" s="129">
        <v>8737</v>
      </c>
      <c r="L333" s="129">
        <v>9661</v>
      </c>
      <c r="M333" s="129">
        <v>10444</v>
      </c>
      <c r="N333" s="129">
        <v>11028</v>
      </c>
      <c r="O333" s="129">
        <v>10780</v>
      </c>
      <c r="P333" s="129">
        <v>10935</v>
      </c>
      <c r="Q333" s="129">
        <v>10616</v>
      </c>
      <c r="R333" s="129">
        <v>10200</v>
      </c>
      <c r="S333" s="155">
        <f t="shared" si="88"/>
        <v>0.49057430951337133</v>
      </c>
      <c r="T333" s="155">
        <f t="shared" si="89"/>
        <v>-7.5081610446137106E-2</v>
      </c>
      <c r="U333" s="155">
        <f t="shared" si="90"/>
        <v>-3.9186134137151468E-2</v>
      </c>
      <c r="V333" s="155">
        <f t="shared" si="91"/>
        <v>2.4342862052341926E-2</v>
      </c>
      <c r="W333" s="44"/>
    </row>
    <row r="334" spans="1:23" x14ac:dyDescent="0.25">
      <c r="A334" s="157" t="s">
        <v>366</v>
      </c>
      <c r="B334" s="129">
        <v>852</v>
      </c>
      <c r="C334" s="129">
        <v>795</v>
      </c>
      <c r="D334" s="129">
        <v>833</v>
      </c>
      <c r="E334" s="129">
        <v>969</v>
      </c>
      <c r="F334" s="129">
        <v>1101</v>
      </c>
      <c r="G334" s="129">
        <v>1362</v>
      </c>
      <c r="H334" s="129">
        <v>1655</v>
      </c>
      <c r="I334" s="129">
        <v>1914</v>
      </c>
      <c r="J334" s="129">
        <v>2332</v>
      </c>
      <c r="K334" s="129">
        <v>2846</v>
      </c>
      <c r="L334" s="129">
        <v>3358</v>
      </c>
      <c r="M334" s="129">
        <v>3888</v>
      </c>
      <c r="N334" s="129">
        <v>4433</v>
      </c>
      <c r="O334" s="129">
        <v>4929</v>
      </c>
      <c r="P334" s="129">
        <v>6137</v>
      </c>
      <c r="Q334" s="129">
        <v>7606</v>
      </c>
      <c r="R334" s="129">
        <v>10160</v>
      </c>
      <c r="S334" s="155">
        <f t="shared" si="88"/>
        <v>4.3082549634273768</v>
      </c>
      <c r="T334" s="155">
        <f t="shared" si="89"/>
        <v>1.2919016467403563</v>
      </c>
      <c r="U334" s="155">
        <f t="shared" si="90"/>
        <v>0.33578753615566659</v>
      </c>
      <c r="V334" s="155">
        <f t="shared" si="91"/>
        <v>2.4247399848215095E-2</v>
      </c>
    </row>
    <row r="335" spans="1:23" x14ac:dyDescent="0.25">
      <c r="A335" s="157" t="s">
        <v>144</v>
      </c>
      <c r="B335" s="129">
        <v>3650</v>
      </c>
      <c r="C335" s="129">
        <v>3326</v>
      </c>
      <c r="D335" s="129">
        <v>3964</v>
      </c>
      <c r="E335" s="129">
        <v>5075</v>
      </c>
      <c r="F335" s="129">
        <v>5758</v>
      </c>
      <c r="G335" s="129">
        <v>6184</v>
      </c>
      <c r="H335" s="129">
        <v>6284</v>
      </c>
      <c r="I335" s="129">
        <v>6479</v>
      </c>
      <c r="J335" s="129">
        <v>6706</v>
      </c>
      <c r="K335" s="129">
        <v>7107</v>
      </c>
      <c r="L335" s="129">
        <v>6889</v>
      </c>
      <c r="M335" s="129">
        <v>6589</v>
      </c>
      <c r="N335" s="129">
        <v>6589</v>
      </c>
      <c r="O335" s="129">
        <v>6338</v>
      </c>
      <c r="P335" s="129">
        <v>6740</v>
      </c>
      <c r="Q335" s="129">
        <v>7650</v>
      </c>
      <c r="R335" s="129">
        <v>8863</v>
      </c>
      <c r="S335" s="155">
        <f t="shared" si="88"/>
        <v>0.36795801821268714</v>
      </c>
      <c r="T335" s="155">
        <f t="shared" si="89"/>
        <v>0.34512065563818484</v>
      </c>
      <c r="U335" s="155">
        <f t="shared" si="90"/>
        <v>0.15856209150326797</v>
      </c>
      <c r="V335" s="155">
        <f t="shared" si="91"/>
        <v>2.1152037879402598E-2</v>
      </c>
      <c r="W335" s="44"/>
    </row>
    <row r="336" spans="1:23" x14ac:dyDescent="0.25">
      <c r="A336" s="157" t="s">
        <v>34</v>
      </c>
      <c r="B336" s="129">
        <v>912</v>
      </c>
      <c r="C336" s="129">
        <v>1152</v>
      </c>
      <c r="D336" s="129">
        <v>1988</v>
      </c>
      <c r="E336" s="129">
        <v>3193</v>
      </c>
      <c r="F336" s="129">
        <v>4407</v>
      </c>
      <c r="G336" s="129">
        <v>5544</v>
      </c>
      <c r="H336" s="129">
        <v>5432</v>
      </c>
      <c r="I336" s="129">
        <v>6376</v>
      </c>
      <c r="J336" s="129">
        <v>7977</v>
      </c>
      <c r="K336" s="129">
        <v>8444</v>
      </c>
      <c r="L336" s="129">
        <v>10335</v>
      </c>
      <c r="M336" s="129">
        <v>10770</v>
      </c>
      <c r="N336" s="129">
        <v>10953</v>
      </c>
      <c r="O336" s="129">
        <v>9407</v>
      </c>
      <c r="P336" s="129">
        <v>9607</v>
      </c>
      <c r="Q336" s="129">
        <v>9291</v>
      </c>
      <c r="R336" s="129">
        <v>8429</v>
      </c>
      <c r="S336" s="155">
        <f t="shared" si="88"/>
        <v>0.32198870765370136</v>
      </c>
      <c r="T336" s="155">
        <f t="shared" si="89"/>
        <v>-0.23043914909157309</v>
      </c>
      <c r="U336" s="155">
        <f t="shared" si="90"/>
        <v>-9.2777957162845759E-2</v>
      </c>
      <c r="V336" s="155">
        <f t="shared" si="91"/>
        <v>2.011627296462648E-2</v>
      </c>
    </row>
    <row r="337" spans="1:23" x14ac:dyDescent="0.25">
      <c r="A337" s="157" t="s">
        <v>382</v>
      </c>
      <c r="B337" s="129">
        <v>802</v>
      </c>
      <c r="C337" s="129">
        <v>629</v>
      </c>
      <c r="D337" s="129">
        <v>773</v>
      </c>
      <c r="E337" s="129">
        <v>925</v>
      </c>
      <c r="F337" s="129">
        <v>1048</v>
      </c>
      <c r="G337" s="129">
        <v>1059</v>
      </c>
      <c r="H337" s="129">
        <v>1177</v>
      </c>
      <c r="I337" s="129">
        <v>1102</v>
      </c>
      <c r="J337" s="129">
        <v>1115</v>
      </c>
      <c r="K337" s="129">
        <v>1306</v>
      </c>
      <c r="L337" s="129">
        <v>1561</v>
      </c>
      <c r="M337" s="129">
        <v>1902</v>
      </c>
      <c r="N337" s="129">
        <v>2469</v>
      </c>
      <c r="O337" s="129">
        <v>2770</v>
      </c>
      <c r="P337" s="129">
        <v>3851</v>
      </c>
      <c r="Q337" s="129">
        <v>5590</v>
      </c>
      <c r="R337" s="129">
        <v>8233</v>
      </c>
      <c r="S337" s="155">
        <f t="shared" si="88"/>
        <v>6.4709618874773138</v>
      </c>
      <c r="T337" s="155">
        <f t="shared" si="89"/>
        <v>2.3345484001620087</v>
      </c>
      <c r="U337" s="155">
        <f t="shared" si="90"/>
        <v>0.47280858676207516</v>
      </c>
      <c r="V337" s="155">
        <f t="shared" si="91"/>
        <v>1.9648508164405009E-2</v>
      </c>
      <c r="W337" s="44"/>
    </row>
    <row r="338" spans="1:23" x14ac:dyDescent="0.25">
      <c r="A338" s="157" t="s">
        <v>381</v>
      </c>
      <c r="B338" s="129">
        <v>184</v>
      </c>
      <c r="C338" s="129">
        <v>233</v>
      </c>
      <c r="D338" s="129">
        <v>233</v>
      </c>
      <c r="E338" s="129">
        <v>264</v>
      </c>
      <c r="F338" s="129">
        <v>283</v>
      </c>
      <c r="G338" s="129">
        <v>354</v>
      </c>
      <c r="H338" s="129">
        <v>440</v>
      </c>
      <c r="I338" s="129">
        <v>520</v>
      </c>
      <c r="J338" s="129">
        <v>627</v>
      </c>
      <c r="K338" s="129">
        <v>809</v>
      </c>
      <c r="L338" s="129">
        <v>1028</v>
      </c>
      <c r="M338" s="129">
        <v>1306</v>
      </c>
      <c r="N338" s="129">
        <v>2124</v>
      </c>
      <c r="O338" s="129">
        <v>2853</v>
      </c>
      <c r="P338" s="129">
        <v>4576</v>
      </c>
      <c r="Q338" s="129">
        <v>6128</v>
      </c>
      <c r="R338" s="129">
        <v>7925</v>
      </c>
      <c r="S338" s="155">
        <f t="shared" si="88"/>
        <v>14.240384615384615</v>
      </c>
      <c r="T338" s="155">
        <f t="shared" si="89"/>
        <v>2.7311676082862522</v>
      </c>
      <c r="U338" s="155">
        <f t="shared" si="90"/>
        <v>0.29324412532637073</v>
      </c>
      <c r="V338" s="155">
        <f t="shared" si="91"/>
        <v>1.8913449192628409E-2</v>
      </c>
    </row>
    <row r="339" spans="1:23" x14ac:dyDescent="0.25">
      <c r="A339" s="157" t="s">
        <v>20</v>
      </c>
      <c r="B339" s="129">
        <v>7098</v>
      </c>
      <c r="C339" s="129">
        <v>8923</v>
      </c>
      <c r="D339" s="129">
        <v>11767</v>
      </c>
      <c r="E339" s="129">
        <v>14639</v>
      </c>
      <c r="F339" s="129">
        <v>18388</v>
      </c>
      <c r="G339" s="129">
        <v>21467</v>
      </c>
      <c r="H339" s="129">
        <v>25804</v>
      </c>
      <c r="I339" s="129">
        <v>28059</v>
      </c>
      <c r="J339" s="129">
        <v>29669</v>
      </c>
      <c r="K339" s="129">
        <v>27310</v>
      </c>
      <c r="L339" s="129">
        <v>21561</v>
      </c>
      <c r="M339" s="129">
        <v>16217</v>
      </c>
      <c r="N339" s="129">
        <v>11781</v>
      </c>
      <c r="O339" s="129">
        <v>8216</v>
      </c>
      <c r="P339" s="129">
        <v>7644</v>
      </c>
      <c r="Q339" s="129">
        <v>7455</v>
      </c>
      <c r="R339" s="129">
        <v>7608</v>
      </c>
      <c r="S339" s="155">
        <f t="shared" si="88"/>
        <v>-0.72885705121351441</v>
      </c>
      <c r="T339" s="155">
        <f t="shared" si="89"/>
        <v>-0.35421441303794243</v>
      </c>
      <c r="U339" s="155">
        <f t="shared" si="90"/>
        <v>2.0523138832997986E-2</v>
      </c>
      <c r="V339" s="155">
        <f t="shared" si="91"/>
        <v>1.8156911224923272E-2</v>
      </c>
      <c r="W339" s="44"/>
    </row>
    <row r="340" spans="1:23" x14ac:dyDescent="0.25">
      <c r="A340" s="157" t="s">
        <v>307</v>
      </c>
      <c r="B340" s="129">
        <v>2519</v>
      </c>
      <c r="C340" s="129">
        <v>2956</v>
      </c>
      <c r="D340" s="129">
        <v>3367</v>
      </c>
      <c r="E340" s="129">
        <v>3739</v>
      </c>
      <c r="F340" s="129">
        <v>3815</v>
      </c>
      <c r="G340" s="129">
        <v>3980</v>
      </c>
      <c r="H340" s="129">
        <v>4204</v>
      </c>
      <c r="I340" s="129">
        <v>4034</v>
      </c>
      <c r="J340" s="129">
        <v>4111</v>
      </c>
      <c r="K340" s="129">
        <v>4423</v>
      </c>
      <c r="L340" s="129">
        <v>5099</v>
      </c>
      <c r="M340" s="129">
        <v>5618</v>
      </c>
      <c r="N340" s="129">
        <v>6359</v>
      </c>
      <c r="O340" s="129">
        <v>6394</v>
      </c>
      <c r="P340" s="129">
        <v>6383</v>
      </c>
      <c r="Q340" s="129">
        <v>6525</v>
      </c>
      <c r="R340" s="129">
        <v>6940</v>
      </c>
      <c r="S340" s="155">
        <f t="shared" si="88"/>
        <v>0.72037679722359937</v>
      </c>
      <c r="T340" s="155">
        <f t="shared" si="89"/>
        <v>9.1366567070294072E-2</v>
      </c>
      <c r="U340" s="155">
        <f t="shared" si="90"/>
        <v>6.3601532567049812E-2</v>
      </c>
      <c r="V340" s="155">
        <f t="shared" si="91"/>
        <v>1.6562692416005192E-2</v>
      </c>
    </row>
    <row r="341" spans="1:23" x14ac:dyDescent="0.25">
      <c r="A341" s="157" t="s">
        <v>150</v>
      </c>
      <c r="B341" s="129">
        <v>610</v>
      </c>
      <c r="C341" s="129">
        <v>791</v>
      </c>
      <c r="D341" s="129">
        <v>1090</v>
      </c>
      <c r="E341" s="129">
        <v>1402</v>
      </c>
      <c r="F341" s="129">
        <v>1413</v>
      </c>
      <c r="G341" s="129">
        <v>2468</v>
      </c>
      <c r="H341" s="129">
        <v>3130</v>
      </c>
      <c r="I341" s="129">
        <v>3989</v>
      </c>
      <c r="J341" s="129">
        <v>4729</v>
      </c>
      <c r="K341" s="129">
        <v>5667</v>
      </c>
      <c r="L341" s="129">
        <v>6120</v>
      </c>
      <c r="M341" s="129">
        <v>6342</v>
      </c>
      <c r="N341" s="129">
        <v>6764</v>
      </c>
      <c r="O341" s="129">
        <v>6471</v>
      </c>
      <c r="P341" s="129">
        <v>6910</v>
      </c>
      <c r="Q341" s="129">
        <v>6725</v>
      </c>
      <c r="R341" s="129">
        <v>6890</v>
      </c>
      <c r="S341" s="155">
        <f t="shared" si="88"/>
        <v>0.72724993732765109</v>
      </c>
      <c r="T341" s="155">
        <f t="shared" si="89"/>
        <v>1.8628030751034891E-2</v>
      </c>
      <c r="U341" s="155">
        <f t="shared" si="90"/>
        <v>2.4535315985130111E-2</v>
      </c>
      <c r="V341" s="155">
        <f t="shared" si="91"/>
        <v>1.6443364660846654E-2</v>
      </c>
      <c r="W341" s="44"/>
    </row>
    <row r="342" spans="1:23" x14ac:dyDescent="0.25">
      <c r="A342" s="157" t="s">
        <v>145</v>
      </c>
      <c r="B342" s="129">
        <v>105</v>
      </c>
      <c r="C342" s="129">
        <v>129</v>
      </c>
      <c r="D342" s="129">
        <v>155</v>
      </c>
      <c r="E342" s="129">
        <v>259</v>
      </c>
      <c r="F342" s="129">
        <v>357</v>
      </c>
      <c r="G342" s="129">
        <v>410</v>
      </c>
      <c r="H342" s="129">
        <v>545</v>
      </c>
      <c r="I342" s="129">
        <v>897</v>
      </c>
      <c r="J342" s="129">
        <v>1815</v>
      </c>
      <c r="K342" s="129">
        <v>2444</v>
      </c>
      <c r="L342" s="129">
        <v>2618</v>
      </c>
      <c r="M342" s="129">
        <v>2982</v>
      </c>
      <c r="N342" s="129">
        <v>4094</v>
      </c>
      <c r="O342" s="129">
        <v>4513</v>
      </c>
      <c r="P342" s="129">
        <v>5530</v>
      </c>
      <c r="Q342" s="129">
        <v>6410</v>
      </c>
      <c r="R342" s="129">
        <v>6885</v>
      </c>
      <c r="S342" s="155">
        <f t="shared" si="88"/>
        <v>6.6755852842809364</v>
      </c>
      <c r="T342" s="155">
        <f t="shared" si="89"/>
        <v>0.68172936003908158</v>
      </c>
      <c r="U342" s="155">
        <f t="shared" si="90"/>
        <v>7.4102964118564749E-2</v>
      </c>
      <c r="V342" s="155">
        <f t="shared" si="91"/>
        <v>1.6431431885330802E-2</v>
      </c>
    </row>
    <row r="343" spans="1:23" x14ac:dyDescent="0.25">
      <c r="A343" s="157" t="s">
        <v>17</v>
      </c>
      <c r="B343" s="129">
        <v>3423</v>
      </c>
      <c r="C343" s="129">
        <v>3618</v>
      </c>
      <c r="D343" s="129">
        <v>3505</v>
      </c>
      <c r="E343" s="129">
        <v>3590</v>
      </c>
      <c r="F343" s="129">
        <v>4028</v>
      </c>
      <c r="G343" s="129">
        <v>4304</v>
      </c>
      <c r="H343" s="129">
        <v>4888</v>
      </c>
      <c r="I343" s="129">
        <v>4967</v>
      </c>
      <c r="J343" s="129">
        <v>5319</v>
      </c>
      <c r="K343" s="129">
        <v>5600</v>
      </c>
      <c r="L343" s="129">
        <v>5811</v>
      </c>
      <c r="M343" s="129">
        <v>6186</v>
      </c>
      <c r="N343" s="129">
        <v>6659</v>
      </c>
      <c r="O343" s="129">
        <v>6833</v>
      </c>
      <c r="P343" s="129">
        <v>6503</v>
      </c>
      <c r="Q343" s="129">
        <v>6129</v>
      </c>
      <c r="R343" s="129">
        <v>6062</v>
      </c>
      <c r="S343" s="155">
        <f t="shared" si="88"/>
        <v>0.22045500301993154</v>
      </c>
      <c r="T343" s="155">
        <f t="shared" si="89"/>
        <v>-8.9653101066226162E-2</v>
      </c>
      <c r="U343" s="155">
        <f t="shared" si="90"/>
        <v>-1.0931636482297275E-2</v>
      </c>
      <c r="V343" s="155">
        <f t="shared" si="91"/>
        <v>1.4467297035421251E-2</v>
      </c>
      <c r="W343" s="44"/>
    </row>
    <row r="344" spans="1:23" x14ac:dyDescent="0.25">
      <c r="A344" s="3"/>
      <c r="B344" s="3"/>
      <c r="C344" s="3"/>
      <c r="D344" s="3"/>
      <c r="E344" s="3"/>
      <c r="F344" s="3"/>
      <c r="G344" s="3"/>
      <c r="H344" s="3"/>
      <c r="I344" s="3"/>
      <c r="J344" s="3"/>
      <c r="K344" s="3"/>
      <c r="L344" s="3"/>
      <c r="M344" s="3"/>
      <c r="N344" s="3"/>
      <c r="O344" s="3"/>
      <c r="P344" s="3"/>
      <c r="Q344" s="3"/>
      <c r="R344" s="3"/>
      <c r="S344" s="28"/>
      <c r="T344" s="28"/>
      <c r="U344" s="28"/>
      <c r="V344" s="28"/>
    </row>
    <row r="345" spans="1:23" ht="18" x14ac:dyDescent="0.25">
      <c r="A345" s="23" t="s">
        <v>131</v>
      </c>
      <c r="B345" s="23"/>
      <c r="C345" s="23"/>
      <c r="D345" s="23"/>
      <c r="E345" s="23"/>
      <c r="F345" s="23"/>
      <c r="G345" s="23"/>
      <c r="H345" s="23"/>
      <c r="I345" s="3"/>
      <c r="J345" s="3"/>
      <c r="K345" s="3"/>
      <c r="L345" s="3"/>
      <c r="M345" s="3"/>
      <c r="N345" s="3"/>
      <c r="O345" s="3"/>
      <c r="P345" s="3"/>
      <c r="Q345" s="3"/>
      <c r="R345" s="3"/>
      <c r="S345" s="28"/>
      <c r="T345" s="28"/>
      <c r="U345" s="28"/>
      <c r="V345" s="28"/>
    </row>
    <row r="346" spans="1:23" ht="25.5" x14ac:dyDescent="0.25">
      <c r="A346" s="126" t="s">
        <v>3</v>
      </c>
      <c r="B346" s="111">
        <v>2007</v>
      </c>
      <c r="C346" s="111">
        <v>2008</v>
      </c>
      <c r="D346" s="111">
        <v>2009</v>
      </c>
      <c r="E346" s="111">
        <v>2010</v>
      </c>
      <c r="F346" s="111">
        <v>2011</v>
      </c>
      <c r="G346" s="111">
        <v>2012</v>
      </c>
      <c r="H346" s="111">
        <v>2013</v>
      </c>
      <c r="I346" s="111">
        <v>2014</v>
      </c>
      <c r="J346" s="111">
        <v>2015</v>
      </c>
      <c r="K346" s="111">
        <v>2016</v>
      </c>
      <c r="L346" s="111">
        <v>2017</v>
      </c>
      <c r="M346" s="111">
        <v>2018</v>
      </c>
      <c r="N346" s="111">
        <v>2019</v>
      </c>
      <c r="O346" s="111">
        <v>2020</v>
      </c>
      <c r="P346" s="111">
        <v>2021</v>
      </c>
      <c r="Q346" s="111">
        <v>2022</v>
      </c>
      <c r="R346" s="111">
        <v>2023</v>
      </c>
      <c r="S346" s="112" t="s">
        <v>436</v>
      </c>
      <c r="T346" s="112" t="s">
        <v>437</v>
      </c>
      <c r="U346" s="112" t="s">
        <v>438</v>
      </c>
      <c r="V346" s="112" t="s">
        <v>439</v>
      </c>
    </row>
    <row r="347" spans="1:23" x14ac:dyDescent="0.25">
      <c r="A347" s="157" t="s">
        <v>18</v>
      </c>
      <c r="B347" s="144">
        <v>4188</v>
      </c>
      <c r="C347" s="144">
        <v>5797</v>
      </c>
      <c r="D347" s="144">
        <v>6347</v>
      </c>
      <c r="E347" s="144">
        <v>8259</v>
      </c>
      <c r="F347" s="144">
        <v>9759</v>
      </c>
      <c r="G347" s="144">
        <v>11169</v>
      </c>
      <c r="H347" s="144">
        <v>10051</v>
      </c>
      <c r="I347" s="144">
        <v>10209</v>
      </c>
      <c r="J347" s="144">
        <v>10528</v>
      </c>
      <c r="K347" s="144">
        <v>10405</v>
      </c>
      <c r="L347" s="144">
        <v>9827</v>
      </c>
      <c r="M347" s="144">
        <v>9885</v>
      </c>
      <c r="N347" s="144">
        <v>9093</v>
      </c>
      <c r="O347" s="144">
        <v>8095</v>
      </c>
      <c r="P347" s="144">
        <v>10638</v>
      </c>
      <c r="Q347" s="144">
        <v>10594</v>
      </c>
      <c r="R347" s="144">
        <v>8435</v>
      </c>
      <c r="S347" s="155">
        <f t="shared" ref="S347:S366" si="92">(R347-I347)/I347</f>
        <v>-0.17376824370653346</v>
      </c>
      <c r="T347" s="155">
        <f t="shared" ref="T347:T366" si="93">(R347-N347)/N347</f>
        <v>-7.2363356428021552E-2</v>
      </c>
      <c r="U347" s="155">
        <f t="shared" ref="U347:U366" si="94">(R347-Q347)/Q347</f>
        <v>-0.2037946007173872</v>
      </c>
      <c r="V347" s="155">
        <f>R347/R$14</f>
        <v>6.2154594355611228E-2</v>
      </c>
    </row>
    <row r="348" spans="1:23" x14ac:dyDescent="0.25">
      <c r="A348" s="157" t="s">
        <v>16</v>
      </c>
      <c r="B348" s="144">
        <v>2110</v>
      </c>
      <c r="C348" s="144">
        <v>2100</v>
      </c>
      <c r="D348" s="144">
        <v>2647</v>
      </c>
      <c r="E348" s="144">
        <v>3035</v>
      </c>
      <c r="F348" s="144">
        <v>2526</v>
      </c>
      <c r="G348" s="144">
        <v>2097</v>
      </c>
      <c r="H348" s="144">
        <v>2252</v>
      </c>
      <c r="I348" s="144">
        <v>2039</v>
      </c>
      <c r="J348" s="144">
        <v>1871</v>
      </c>
      <c r="K348" s="144">
        <v>1956</v>
      </c>
      <c r="L348" s="144">
        <v>2434</v>
      </c>
      <c r="M348" s="144">
        <v>2637</v>
      </c>
      <c r="N348" s="144">
        <v>3220</v>
      </c>
      <c r="O348" s="144">
        <v>3158</v>
      </c>
      <c r="P348" s="144">
        <v>5345</v>
      </c>
      <c r="Q348" s="144">
        <v>6034</v>
      </c>
      <c r="R348" s="144">
        <v>6621</v>
      </c>
      <c r="S348" s="155">
        <f t="shared" si="92"/>
        <v>2.2471799901912703</v>
      </c>
      <c r="T348" s="155">
        <f t="shared" si="93"/>
        <v>1.0562111801242235</v>
      </c>
      <c r="U348" s="155">
        <f t="shared" si="94"/>
        <v>9.7282068279748099E-2</v>
      </c>
      <c r="V348" s="155">
        <f t="shared" ref="V348:V366" si="95">R348/R$14</f>
        <v>4.878785645862501E-2</v>
      </c>
    </row>
    <row r="349" spans="1:23" x14ac:dyDescent="0.25">
      <c r="A349" s="157" t="s">
        <v>44</v>
      </c>
      <c r="B349" s="144">
        <v>2067</v>
      </c>
      <c r="C349" s="144">
        <v>2632</v>
      </c>
      <c r="D349" s="144">
        <v>3442</v>
      </c>
      <c r="E349" s="144">
        <v>3544</v>
      </c>
      <c r="F349" s="144">
        <v>3959</v>
      </c>
      <c r="G349" s="144">
        <v>3544</v>
      </c>
      <c r="H349" s="144">
        <v>4109</v>
      </c>
      <c r="I349" s="144">
        <v>4072</v>
      </c>
      <c r="J349" s="144">
        <v>4271</v>
      </c>
      <c r="K349" s="144">
        <v>4097</v>
      </c>
      <c r="L349" s="144">
        <v>4268</v>
      </c>
      <c r="M349" s="144">
        <v>4721</v>
      </c>
      <c r="N349" s="144">
        <v>4875</v>
      </c>
      <c r="O349" s="144">
        <v>4426</v>
      </c>
      <c r="P349" s="144">
        <v>4898</v>
      </c>
      <c r="Q349" s="144">
        <v>5547</v>
      </c>
      <c r="R349" s="144">
        <v>5608</v>
      </c>
      <c r="S349" s="155">
        <f t="shared" si="92"/>
        <v>0.37721021611001965</v>
      </c>
      <c r="T349" s="155">
        <f t="shared" si="93"/>
        <v>0.15035897435897436</v>
      </c>
      <c r="U349" s="155">
        <f t="shared" si="94"/>
        <v>1.099693528033171E-2</v>
      </c>
      <c r="V349" s="155">
        <f t="shared" si="95"/>
        <v>4.1323410212954097E-2</v>
      </c>
    </row>
    <row r="350" spans="1:23" x14ac:dyDescent="0.25">
      <c r="A350" s="157" t="s">
        <v>21</v>
      </c>
      <c r="B350" s="144">
        <v>1427</v>
      </c>
      <c r="C350" s="144">
        <v>2244</v>
      </c>
      <c r="D350" s="144">
        <v>3288</v>
      </c>
      <c r="E350" s="144">
        <v>4494</v>
      </c>
      <c r="F350" s="144">
        <v>6108</v>
      </c>
      <c r="G350" s="144">
        <v>7366</v>
      </c>
      <c r="H350" s="144">
        <v>7550</v>
      </c>
      <c r="I350" s="144">
        <v>8647</v>
      </c>
      <c r="J350" s="144">
        <v>9776</v>
      </c>
      <c r="K350" s="144">
        <v>10126</v>
      </c>
      <c r="L350" s="144">
        <v>9142</v>
      </c>
      <c r="M350" s="144">
        <v>8974</v>
      </c>
      <c r="N350" s="144">
        <v>7126</v>
      </c>
      <c r="O350" s="144">
        <v>5739</v>
      </c>
      <c r="P350" s="144">
        <v>5626</v>
      </c>
      <c r="Q350" s="144">
        <v>6019</v>
      </c>
      <c r="R350" s="144">
        <v>5500</v>
      </c>
      <c r="S350" s="155">
        <f t="shared" si="92"/>
        <v>-0.36394125130102928</v>
      </c>
      <c r="T350" s="155">
        <f t="shared" si="93"/>
        <v>-0.22817850126298064</v>
      </c>
      <c r="U350" s="155">
        <f t="shared" si="94"/>
        <v>-8.6226947998006315E-2</v>
      </c>
      <c r="V350" s="155">
        <f t="shared" si="95"/>
        <v>4.0527595608282369E-2</v>
      </c>
    </row>
    <row r="351" spans="1:23" x14ac:dyDescent="0.25">
      <c r="A351" s="157" t="s">
        <v>31</v>
      </c>
      <c r="B351" s="144">
        <v>2621</v>
      </c>
      <c r="C351" s="144">
        <v>2069</v>
      </c>
      <c r="D351" s="144">
        <v>1801</v>
      </c>
      <c r="E351" s="144">
        <v>2178</v>
      </c>
      <c r="F351" s="144">
        <v>2247</v>
      </c>
      <c r="G351" s="144">
        <v>1896</v>
      </c>
      <c r="H351" s="144">
        <v>2196</v>
      </c>
      <c r="I351" s="144">
        <v>2305</v>
      </c>
      <c r="J351" s="144">
        <v>2255</v>
      </c>
      <c r="K351" s="144">
        <v>2972</v>
      </c>
      <c r="L351" s="144">
        <v>3355</v>
      </c>
      <c r="M351" s="144">
        <v>3513</v>
      </c>
      <c r="N351" s="144">
        <v>3800</v>
      </c>
      <c r="O351" s="144">
        <v>3913</v>
      </c>
      <c r="P351" s="144">
        <v>3917</v>
      </c>
      <c r="Q351" s="144">
        <v>4372</v>
      </c>
      <c r="R351" s="144">
        <v>4962</v>
      </c>
      <c r="S351" s="155">
        <f t="shared" si="92"/>
        <v>1.152711496746204</v>
      </c>
      <c r="T351" s="155">
        <f t="shared" si="93"/>
        <v>0.3057894736842105</v>
      </c>
      <c r="U351" s="155">
        <f t="shared" si="94"/>
        <v>0.13494967978042086</v>
      </c>
      <c r="V351" s="155">
        <f t="shared" si="95"/>
        <v>3.6563259892417654E-2</v>
      </c>
    </row>
    <row r="352" spans="1:23" x14ac:dyDescent="0.25">
      <c r="A352" s="157" t="s">
        <v>12</v>
      </c>
      <c r="B352" s="144">
        <v>2106</v>
      </c>
      <c r="C352" s="144">
        <v>2516</v>
      </c>
      <c r="D352" s="144">
        <v>2777</v>
      </c>
      <c r="E352" s="144">
        <v>3597</v>
      </c>
      <c r="F352" s="144">
        <v>3156</v>
      </c>
      <c r="G352" s="144">
        <v>2922</v>
      </c>
      <c r="H352" s="144">
        <v>3494</v>
      </c>
      <c r="I352" s="144">
        <v>3224</v>
      </c>
      <c r="J352" s="144">
        <v>622</v>
      </c>
      <c r="K352" s="144">
        <v>2860</v>
      </c>
      <c r="L352" s="144">
        <v>2870</v>
      </c>
      <c r="M352" s="144">
        <v>3067</v>
      </c>
      <c r="N352" s="144">
        <v>2693</v>
      </c>
      <c r="O352" s="144">
        <v>3038</v>
      </c>
      <c r="P352" s="144">
        <v>4321</v>
      </c>
      <c r="Q352" s="144">
        <v>4354</v>
      </c>
      <c r="R352" s="144">
        <v>4523</v>
      </c>
      <c r="S352" s="155">
        <f t="shared" si="92"/>
        <v>0.40291563275434245</v>
      </c>
      <c r="T352" s="155">
        <f t="shared" si="93"/>
        <v>0.67953954697363539</v>
      </c>
      <c r="U352" s="155">
        <f t="shared" si="94"/>
        <v>3.8814882866329808E-2</v>
      </c>
      <c r="V352" s="155">
        <f t="shared" si="95"/>
        <v>3.3328420897502029E-2</v>
      </c>
    </row>
    <row r="353" spans="1:23" x14ac:dyDescent="0.25">
      <c r="A353" s="157" t="s">
        <v>24</v>
      </c>
      <c r="B353" s="144">
        <v>294</v>
      </c>
      <c r="C353" s="144">
        <v>586</v>
      </c>
      <c r="D353" s="144">
        <v>1381</v>
      </c>
      <c r="E353" s="144">
        <v>1984</v>
      </c>
      <c r="F353" s="144">
        <v>2607</v>
      </c>
      <c r="G353" s="144">
        <v>2140</v>
      </c>
      <c r="H353" s="144">
        <v>2114</v>
      </c>
      <c r="I353" s="144">
        <v>2389</v>
      </c>
      <c r="J353" s="144">
        <v>3475</v>
      </c>
      <c r="K353" s="144">
        <v>4503</v>
      </c>
      <c r="L353" s="144">
        <v>5989</v>
      </c>
      <c r="M353" s="144">
        <v>7553</v>
      </c>
      <c r="N353" s="144">
        <v>5976</v>
      </c>
      <c r="O353" s="144">
        <v>4870</v>
      </c>
      <c r="P353" s="144">
        <v>3721</v>
      </c>
      <c r="Q353" s="144">
        <v>3719</v>
      </c>
      <c r="R353" s="144">
        <v>4379</v>
      </c>
      <c r="S353" s="155">
        <f t="shared" si="92"/>
        <v>0.83298451234826287</v>
      </c>
      <c r="T353" s="155">
        <f t="shared" si="93"/>
        <v>-0.26723560910307897</v>
      </c>
      <c r="U353" s="155">
        <f t="shared" si="94"/>
        <v>0.1774670610379134</v>
      </c>
      <c r="V353" s="155">
        <f t="shared" si="95"/>
        <v>3.2267334757939727E-2</v>
      </c>
    </row>
    <row r="354" spans="1:23" x14ac:dyDescent="0.25">
      <c r="A354" s="157" t="s">
        <v>144</v>
      </c>
      <c r="B354" s="144">
        <v>1472</v>
      </c>
      <c r="C354" s="144">
        <v>1571</v>
      </c>
      <c r="D354" s="144">
        <v>2050</v>
      </c>
      <c r="E354" s="144">
        <v>2575</v>
      </c>
      <c r="F354" s="144">
        <v>2951</v>
      </c>
      <c r="G354" s="144">
        <v>2950</v>
      </c>
      <c r="H354" s="144">
        <v>2901</v>
      </c>
      <c r="I354" s="144">
        <v>2987</v>
      </c>
      <c r="J354" s="144">
        <v>2992</v>
      </c>
      <c r="K354" s="144">
        <v>3164</v>
      </c>
      <c r="L354" s="144">
        <v>2872</v>
      </c>
      <c r="M354" s="144">
        <v>2568</v>
      </c>
      <c r="N354" s="144">
        <v>2763</v>
      </c>
      <c r="O354" s="144">
        <v>2597</v>
      </c>
      <c r="P354" s="144">
        <v>2766</v>
      </c>
      <c r="Q354" s="144">
        <v>3342</v>
      </c>
      <c r="R354" s="144">
        <v>3730</v>
      </c>
      <c r="S354" s="155">
        <f t="shared" si="92"/>
        <v>0.24874455975895549</v>
      </c>
      <c r="T354" s="155">
        <f t="shared" si="93"/>
        <v>0.34998190372783206</v>
      </c>
      <c r="U354" s="155">
        <f t="shared" si="94"/>
        <v>0.11609814482345901</v>
      </c>
      <c r="V354" s="155">
        <f t="shared" si="95"/>
        <v>2.7485078476162404E-2</v>
      </c>
    </row>
    <row r="355" spans="1:23" x14ac:dyDescent="0.25">
      <c r="A355" s="157" t="s">
        <v>382</v>
      </c>
      <c r="B355" s="144">
        <v>179</v>
      </c>
      <c r="C355" s="144">
        <v>182</v>
      </c>
      <c r="D355" s="144">
        <v>370</v>
      </c>
      <c r="E355" s="144">
        <v>397</v>
      </c>
      <c r="F355" s="144">
        <v>380</v>
      </c>
      <c r="G355" s="144">
        <v>222</v>
      </c>
      <c r="H355" s="144">
        <v>359</v>
      </c>
      <c r="I355" s="144">
        <v>270</v>
      </c>
      <c r="J355" s="144">
        <v>246</v>
      </c>
      <c r="K355" s="144">
        <v>440</v>
      </c>
      <c r="L355" s="144">
        <v>547</v>
      </c>
      <c r="M355" s="144">
        <v>761</v>
      </c>
      <c r="N355" s="144">
        <v>911</v>
      </c>
      <c r="O355" s="144">
        <v>794</v>
      </c>
      <c r="P355" s="144">
        <v>1375</v>
      </c>
      <c r="Q355" s="144">
        <v>2171</v>
      </c>
      <c r="R355" s="144">
        <v>3329</v>
      </c>
      <c r="S355" s="155">
        <f t="shared" si="92"/>
        <v>11.329629629629629</v>
      </c>
      <c r="T355" s="155">
        <f t="shared" si="93"/>
        <v>2.6542261251372117</v>
      </c>
      <c r="U355" s="155">
        <f t="shared" si="94"/>
        <v>0.53339474896361128</v>
      </c>
      <c r="V355" s="155">
        <f t="shared" si="95"/>
        <v>2.4530248323631272E-2</v>
      </c>
    </row>
    <row r="356" spans="1:23" x14ac:dyDescent="0.25">
      <c r="A356" s="157" t="s">
        <v>34</v>
      </c>
      <c r="B356" s="144">
        <v>482</v>
      </c>
      <c r="C356" s="144">
        <v>584</v>
      </c>
      <c r="D356" s="144">
        <v>1218</v>
      </c>
      <c r="E356" s="144">
        <v>1688</v>
      </c>
      <c r="F356" s="144">
        <v>2156</v>
      </c>
      <c r="G356" s="144">
        <v>2719</v>
      </c>
      <c r="H356" s="144">
        <v>2790</v>
      </c>
      <c r="I356" s="144">
        <v>3153</v>
      </c>
      <c r="J356" s="144">
        <v>4255</v>
      </c>
      <c r="K356" s="144">
        <v>4075</v>
      </c>
      <c r="L356" s="144">
        <v>4498</v>
      </c>
      <c r="M356" s="144">
        <v>4513</v>
      </c>
      <c r="N356" s="144">
        <v>4335</v>
      </c>
      <c r="O356" s="144">
        <v>3495</v>
      </c>
      <c r="P356" s="144">
        <v>3944</v>
      </c>
      <c r="Q356" s="144">
        <v>3586</v>
      </c>
      <c r="R356" s="144">
        <v>3150</v>
      </c>
      <c r="S356" s="155">
        <f t="shared" si="92"/>
        <v>-9.5147478591817321E-4</v>
      </c>
      <c r="T356" s="155">
        <f t="shared" si="93"/>
        <v>-0.27335640138408307</v>
      </c>
      <c r="U356" s="155">
        <f t="shared" si="94"/>
        <v>-0.12158393753485779</v>
      </c>
      <c r="V356" s="155">
        <f t="shared" si="95"/>
        <v>2.3211259302925356E-2</v>
      </c>
    </row>
    <row r="357" spans="1:23" x14ac:dyDescent="0.25">
      <c r="A357" s="157" t="s">
        <v>10</v>
      </c>
      <c r="B357" s="144">
        <v>2567</v>
      </c>
      <c r="C357" s="144">
        <v>2948</v>
      </c>
      <c r="D357" s="144">
        <v>3003</v>
      </c>
      <c r="E357" s="144">
        <v>2832</v>
      </c>
      <c r="F357" s="144">
        <v>2922</v>
      </c>
      <c r="G357" s="144">
        <v>2535</v>
      </c>
      <c r="H357" s="144">
        <v>2918</v>
      </c>
      <c r="I357" s="144">
        <v>2625</v>
      </c>
      <c r="J357" s="144">
        <v>2385</v>
      </c>
      <c r="K357" s="144">
        <v>2648</v>
      </c>
      <c r="L357" s="144">
        <v>2520</v>
      </c>
      <c r="M357" s="144">
        <v>2851</v>
      </c>
      <c r="N357" s="144">
        <v>3032</v>
      </c>
      <c r="O357" s="144">
        <v>2952</v>
      </c>
      <c r="P357" s="144">
        <v>3330</v>
      </c>
      <c r="Q357" s="144">
        <v>2959</v>
      </c>
      <c r="R357" s="144">
        <v>3054</v>
      </c>
      <c r="S357" s="155">
        <f t="shared" si="92"/>
        <v>0.16342857142857142</v>
      </c>
      <c r="T357" s="155">
        <f t="shared" si="93"/>
        <v>7.2559366754617414E-3</v>
      </c>
      <c r="U357" s="155">
        <f t="shared" si="94"/>
        <v>3.2105441027374115E-2</v>
      </c>
      <c r="V357" s="155">
        <f t="shared" si="95"/>
        <v>2.2503868543217155E-2</v>
      </c>
    </row>
    <row r="358" spans="1:23" x14ac:dyDescent="0.25">
      <c r="A358" s="157" t="s">
        <v>145</v>
      </c>
      <c r="B358" s="144">
        <v>53</v>
      </c>
      <c r="C358" s="144">
        <v>78</v>
      </c>
      <c r="D358" s="144">
        <v>83</v>
      </c>
      <c r="E358" s="144">
        <v>169</v>
      </c>
      <c r="F358" s="144">
        <v>205</v>
      </c>
      <c r="G358" s="144">
        <v>209</v>
      </c>
      <c r="H358" s="144">
        <v>273</v>
      </c>
      <c r="I358" s="144">
        <v>569</v>
      </c>
      <c r="J358" s="144">
        <v>1059</v>
      </c>
      <c r="K358" s="144">
        <v>1319</v>
      </c>
      <c r="L358" s="144">
        <v>1202</v>
      </c>
      <c r="M358" s="144">
        <v>1497</v>
      </c>
      <c r="N358" s="144">
        <v>2158</v>
      </c>
      <c r="O358" s="144">
        <v>2011</v>
      </c>
      <c r="P358" s="144">
        <v>2568</v>
      </c>
      <c r="Q358" s="144">
        <v>2881</v>
      </c>
      <c r="R358" s="144">
        <v>2893</v>
      </c>
      <c r="S358" s="155">
        <f t="shared" si="92"/>
        <v>4.0843585237258351</v>
      </c>
      <c r="T358" s="155">
        <f t="shared" si="93"/>
        <v>0.34059314179796107</v>
      </c>
      <c r="U358" s="155">
        <f t="shared" si="94"/>
        <v>4.1652204095800069E-3</v>
      </c>
      <c r="V358" s="155">
        <f t="shared" si="95"/>
        <v>2.1317515289956526E-2</v>
      </c>
    </row>
    <row r="359" spans="1:23" x14ac:dyDescent="0.25">
      <c r="A359" s="157" t="s">
        <v>366</v>
      </c>
      <c r="B359" s="144">
        <v>272</v>
      </c>
      <c r="C359" s="144">
        <v>279</v>
      </c>
      <c r="D359" s="144">
        <v>243</v>
      </c>
      <c r="E359" s="144">
        <v>310</v>
      </c>
      <c r="F359" s="144">
        <v>313</v>
      </c>
      <c r="G359" s="144">
        <v>432</v>
      </c>
      <c r="H359" s="144">
        <v>601</v>
      </c>
      <c r="I359" s="144">
        <v>687</v>
      </c>
      <c r="J359" s="144">
        <v>697</v>
      </c>
      <c r="K359" s="144">
        <v>794</v>
      </c>
      <c r="L359" s="144">
        <v>923</v>
      </c>
      <c r="M359" s="144">
        <v>952</v>
      </c>
      <c r="N359" s="144">
        <v>1012</v>
      </c>
      <c r="O359" s="144">
        <v>1315</v>
      </c>
      <c r="P359" s="144">
        <v>1721</v>
      </c>
      <c r="Q359" s="144">
        <v>2343</v>
      </c>
      <c r="R359" s="144">
        <v>2848</v>
      </c>
      <c r="S359" s="155">
        <f t="shared" si="92"/>
        <v>3.1455604075691412</v>
      </c>
      <c r="T359" s="155">
        <f t="shared" si="93"/>
        <v>1.8142292490118577</v>
      </c>
      <c r="U359" s="155">
        <f t="shared" si="94"/>
        <v>0.21553563807084933</v>
      </c>
      <c r="V359" s="155">
        <f t="shared" si="95"/>
        <v>2.0985925871343306E-2</v>
      </c>
    </row>
    <row r="360" spans="1:23" x14ac:dyDescent="0.25">
      <c r="A360" s="157" t="s">
        <v>26</v>
      </c>
      <c r="B360" s="144">
        <v>407</v>
      </c>
      <c r="C360" s="144">
        <v>518</v>
      </c>
      <c r="D360" s="144">
        <v>689</v>
      </c>
      <c r="E360" s="144">
        <v>912</v>
      </c>
      <c r="F360" s="144">
        <v>1221</v>
      </c>
      <c r="G360" s="144">
        <v>1275</v>
      </c>
      <c r="H360" s="144">
        <v>2052</v>
      </c>
      <c r="I360" s="144">
        <v>2227</v>
      </c>
      <c r="J360" s="144">
        <v>2256</v>
      </c>
      <c r="K360" s="144">
        <v>2361</v>
      </c>
      <c r="L360" s="144">
        <v>2294</v>
      </c>
      <c r="M360" s="144">
        <v>2305</v>
      </c>
      <c r="N360" s="144">
        <v>2333</v>
      </c>
      <c r="O360" s="144">
        <v>2205</v>
      </c>
      <c r="P360" s="144">
        <v>2079</v>
      </c>
      <c r="Q360" s="144">
        <v>2468</v>
      </c>
      <c r="R360" s="144">
        <v>2813</v>
      </c>
      <c r="S360" s="155">
        <f t="shared" si="92"/>
        <v>0.26313426133812301</v>
      </c>
      <c r="T360" s="155">
        <f t="shared" si="93"/>
        <v>0.20574367766823831</v>
      </c>
      <c r="U360" s="155">
        <f t="shared" si="94"/>
        <v>0.13978930307941653</v>
      </c>
      <c r="V360" s="155">
        <f t="shared" si="95"/>
        <v>2.0728022990199692E-2</v>
      </c>
    </row>
    <row r="361" spans="1:23" x14ac:dyDescent="0.25">
      <c r="A361" s="157" t="s">
        <v>381</v>
      </c>
      <c r="B361" s="144">
        <v>68</v>
      </c>
      <c r="C361" s="144">
        <v>83</v>
      </c>
      <c r="D361" s="144">
        <v>46</v>
      </c>
      <c r="E361" s="144">
        <v>58</v>
      </c>
      <c r="F361" s="144">
        <v>62</v>
      </c>
      <c r="G361" s="144">
        <v>105</v>
      </c>
      <c r="H361" s="144">
        <v>164</v>
      </c>
      <c r="I361" s="144">
        <v>172</v>
      </c>
      <c r="J361" s="144">
        <v>175</v>
      </c>
      <c r="K361" s="144">
        <v>187</v>
      </c>
      <c r="L361" s="144">
        <v>233</v>
      </c>
      <c r="M361" s="144">
        <v>320</v>
      </c>
      <c r="N361" s="144">
        <v>773</v>
      </c>
      <c r="O361" s="144">
        <v>873</v>
      </c>
      <c r="P361" s="144">
        <v>1637</v>
      </c>
      <c r="Q361" s="144">
        <v>1989</v>
      </c>
      <c r="R361" s="144">
        <v>2550</v>
      </c>
      <c r="S361" s="155">
        <f t="shared" si="92"/>
        <v>13.825581395348838</v>
      </c>
      <c r="T361" s="155">
        <f t="shared" si="93"/>
        <v>2.2988357050452781</v>
      </c>
      <c r="U361" s="155">
        <f t="shared" si="94"/>
        <v>0.28205128205128205</v>
      </c>
      <c r="V361" s="155">
        <f t="shared" si="95"/>
        <v>1.8790067054749098E-2</v>
      </c>
    </row>
    <row r="362" spans="1:23" x14ac:dyDescent="0.25">
      <c r="A362" s="157" t="s">
        <v>22</v>
      </c>
      <c r="B362" s="144">
        <v>943</v>
      </c>
      <c r="C362" s="144">
        <v>1113</v>
      </c>
      <c r="D362" s="144">
        <v>1461</v>
      </c>
      <c r="E362" s="144">
        <v>1429</v>
      </c>
      <c r="F362" s="144">
        <v>1425</v>
      </c>
      <c r="G362" s="144">
        <v>1476</v>
      </c>
      <c r="H362" s="144">
        <v>2006</v>
      </c>
      <c r="I362" s="144">
        <v>2034</v>
      </c>
      <c r="J362" s="144">
        <v>2017</v>
      </c>
      <c r="K362" s="144">
        <v>1959</v>
      </c>
      <c r="L362" s="144">
        <v>2393</v>
      </c>
      <c r="M362" s="144">
        <v>2481</v>
      </c>
      <c r="N362" s="144">
        <v>2327</v>
      </c>
      <c r="O362" s="144">
        <v>2238</v>
      </c>
      <c r="P362" s="144">
        <v>2440</v>
      </c>
      <c r="Q362" s="144">
        <v>2528</v>
      </c>
      <c r="R362" s="144">
        <v>2491</v>
      </c>
      <c r="S362" s="155">
        <f t="shared" si="92"/>
        <v>0.22468043264503443</v>
      </c>
      <c r="T362" s="155">
        <f t="shared" si="93"/>
        <v>7.0477009024495052E-2</v>
      </c>
      <c r="U362" s="155">
        <f t="shared" si="94"/>
        <v>-1.4636075949367089E-2</v>
      </c>
      <c r="V362" s="155">
        <f t="shared" si="95"/>
        <v>1.8355316483678431E-2</v>
      </c>
    </row>
    <row r="363" spans="1:23" x14ac:dyDescent="0.25">
      <c r="A363" s="157" t="s">
        <v>19</v>
      </c>
      <c r="B363" s="144">
        <v>2080</v>
      </c>
      <c r="C363" s="144">
        <v>2261</v>
      </c>
      <c r="D363" s="144">
        <v>3391</v>
      </c>
      <c r="E363" s="144">
        <v>2715</v>
      </c>
      <c r="F363" s="144">
        <v>2898</v>
      </c>
      <c r="G363" s="144">
        <v>2832</v>
      </c>
      <c r="H363" s="144">
        <v>2992</v>
      </c>
      <c r="I363" s="144">
        <v>2527</v>
      </c>
      <c r="J363" s="144">
        <v>2992</v>
      </c>
      <c r="K363" s="144">
        <v>2461</v>
      </c>
      <c r="L363" s="144">
        <v>2419</v>
      </c>
      <c r="M363" s="144">
        <v>2648</v>
      </c>
      <c r="N363" s="144">
        <v>2376</v>
      </c>
      <c r="O363" s="144">
        <v>2114</v>
      </c>
      <c r="P363" s="144">
        <v>2271</v>
      </c>
      <c r="Q363" s="144">
        <v>2445</v>
      </c>
      <c r="R363" s="144">
        <v>2421</v>
      </c>
      <c r="S363" s="155">
        <f t="shared" si="92"/>
        <v>-4.1946972694895134E-2</v>
      </c>
      <c r="T363" s="155">
        <f t="shared" si="93"/>
        <v>1.893939393939394E-2</v>
      </c>
      <c r="U363" s="155">
        <f t="shared" si="94"/>
        <v>-9.8159509202453993E-3</v>
      </c>
      <c r="V363" s="155">
        <f t="shared" si="95"/>
        <v>1.7839510721391203E-2</v>
      </c>
    </row>
    <row r="364" spans="1:23" x14ac:dyDescent="0.25">
      <c r="A364" s="157" t="s">
        <v>28</v>
      </c>
      <c r="B364" s="144">
        <v>1078</v>
      </c>
      <c r="C364" s="144">
        <v>1114</v>
      </c>
      <c r="D364" s="144">
        <v>1260</v>
      </c>
      <c r="E364" s="144">
        <v>1379</v>
      </c>
      <c r="F364" s="144">
        <v>1786</v>
      </c>
      <c r="G364" s="144">
        <v>1926</v>
      </c>
      <c r="H364" s="144">
        <v>2363</v>
      </c>
      <c r="I364" s="144">
        <v>2938</v>
      </c>
      <c r="J364" s="144">
        <v>2972</v>
      </c>
      <c r="K364" s="144">
        <v>3120</v>
      </c>
      <c r="L364" s="144">
        <v>3104</v>
      </c>
      <c r="M364" s="144">
        <v>2908</v>
      </c>
      <c r="N364" s="144">
        <v>2706</v>
      </c>
      <c r="O364" s="144">
        <v>2277</v>
      </c>
      <c r="P364" s="144">
        <v>2047</v>
      </c>
      <c r="Q364" s="144">
        <v>2226</v>
      </c>
      <c r="R364" s="144">
        <v>2360</v>
      </c>
      <c r="S364" s="155">
        <f t="shared" si="92"/>
        <v>-0.19673247106875424</v>
      </c>
      <c r="T364" s="155">
        <f t="shared" si="93"/>
        <v>-0.1278640059127864</v>
      </c>
      <c r="U364" s="155">
        <f t="shared" si="94"/>
        <v>6.0197663971248878E-2</v>
      </c>
      <c r="V364" s="155">
        <f t="shared" si="95"/>
        <v>1.7390022842826616E-2</v>
      </c>
    </row>
    <row r="365" spans="1:23" x14ac:dyDescent="0.25">
      <c r="A365" s="157" t="s">
        <v>23</v>
      </c>
      <c r="B365" s="144">
        <v>1852</v>
      </c>
      <c r="C365" s="144">
        <v>1971</v>
      </c>
      <c r="D365" s="144">
        <v>2144</v>
      </c>
      <c r="E365" s="144">
        <v>2521</v>
      </c>
      <c r="F365" s="144">
        <v>3060</v>
      </c>
      <c r="G365" s="144">
        <v>3609</v>
      </c>
      <c r="H365" s="144">
        <v>4552</v>
      </c>
      <c r="I365" s="144">
        <v>4931</v>
      </c>
      <c r="J365" s="144">
        <v>4879</v>
      </c>
      <c r="K365" s="144">
        <v>4887</v>
      </c>
      <c r="L365" s="144">
        <v>4501</v>
      </c>
      <c r="M365" s="144">
        <v>3779</v>
      </c>
      <c r="N365" s="144">
        <v>3516</v>
      </c>
      <c r="O365" s="144">
        <v>2764</v>
      </c>
      <c r="P365" s="144">
        <v>2760</v>
      </c>
      <c r="Q365" s="144">
        <v>2515</v>
      </c>
      <c r="R365" s="144">
        <v>2179</v>
      </c>
      <c r="S365" s="155">
        <f t="shared" si="92"/>
        <v>-0.55810180490772665</v>
      </c>
      <c r="T365" s="155">
        <f t="shared" si="93"/>
        <v>-0.38026166097838454</v>
      </c>
      <c r="U365" s="155">
        <f t="shared" si="94"/>
        <v>-0.13359840954274355</v>
      </c>
      <c r="V365" s="155">
        <f t="shared" si="95"/>
        <v>1.6056296514626776E-2</v>
      </c>
    </row>
    <row r="366" spans="1:23" x14ac:dyDescent="0.25">
      <c r="A366" s="157" t="s">
        <v>365</v>
      </c>
      <c r="B366" s="144">
        <v>105</v>
      </c>
      <c r="C366" s="144">
        <v>147</v>
      </c>
      <c r="D366" s="144">
        <v>253</v>
      </c>
      <c r="E366" s="144">
        <v>329</v>
      </c>
      <c r="F366" s="144">
        <v>428</v>
      </c>
      <c r="G366" s="144">
        <v>640</v>
      </c>
      <c r="H366" s="144">
        <v>889</v>
      </c>
      <c r="I366" s="144">
        <v>843</v>
      </c>
      <c r="J366" s="144">
        <v>1091</v>
      </c>
      <c r="K366" s="144">
        <v>1436</v>
      </c>
      <c r="L366" s="144">
        <v>1360</v>
      </c>
      <c r="M366" s="144">
        <v>1579</v>
      </c>
      <c r="N366" s="144">
        <v>2235</v>
      </c>
      <c r="O366" s="144">
        <v>2226</v>
      </c>
      <c r="P366" s="144">
        <v>2331</v>
      </c>
      <c r="Q366" s="144">
        <v>2491</v>
      </c>
      <c r="R366" s="144">
        <v>2082</v>
      </c>
      <c r="S366" s="155">
        <f t="shared" si="92"/>
        <v>1.4697508896797153</v>
      </c>
      <c r="T366" s="155">
        <f t="shared" si="93"/>
        <v>-6.8456375838926178E-2</v>
      </c>
      <c r="U366" s="155">
        <f t="shared" si="94"/>
        <v>-0.16419108791649939</v>
      </c>
      <c r="V366" s="155">
        <f t="shared" si="95"/>
        <v>1.5341537101171617E-2</v>
      </c>
    </row>
    <row r="367" spans="1:23" x14ac:dyDescent="0.25">
      <c r="A367" s="158"/>
      <c r="B367" s="158"/>
      <c r="C367" s="158"/>
      <c r="D367" s="158"/>
      <c r="E367" s="158"/>
      <c r="F367" s="158"/>
      <c r="G367" s="158"/>
      <c r="H367" s="158"/>
      <c r="I367" s="158"/>
      <c r="J367" s="158"/>
      <c r="K367" s="158"/>
      <c r="L367" s="158"/>
      <c r="M367" s="158"/>
      <c r="N367" s="158"/>
      <c r="O367" s="158"/>
      <c r="P367" s="158"/>
      <c r="Q367" s="158"/>
      <c r="R367" s="158"/>
      <c r="S367" s="159"/>
      <c r="T367" s="159"/>
      <c r="U367" s="159"/>
      <c r="V367" s="159"/>
    </row>
    <row r="368" spans="1:23" ht="15.75" x14ac:dyDescent="0.25">
      <c r="A368" s="23" t="s">
        <v>80</v>
      </c>
      <c r="B368" s="23"/>
      <c r="C368" s="23"/>
      <c r="D368" s="23"/>
      <c r="E368" s="23"/>
      <c r="F368" s="23"/>
      <c r="G368" s="23"/>
      <c r="H368" s="23"/>
      <c r="I368" s="3"/>
      <c r="J368" s="3"/>
      <c r="K368" s="3"/>
      <c r="L368" s="3"/>
      <c r="M368" s="3"/>
      <c r="N368" s="3"/>
      <c r="O368" s="3"/>
      <c r="P368" s="3"/>
      <c r="Q368" s="3"/>
      <c r="R368" s="3"/>
      <c r="S368" s="28"/>
      <c r="T368" s="28"/>
      <c r="U368" s="28"/>
      <c r="V368" s="28"/>
      <c r="W368" s="44"/>
    </row>
    <row r="369" spans="1:23" ht="30" customHeight="1" x14ac:dyDescent="0.25">
      <c r="A369" s="126" t="s">
        <v>4</v>
      </c>
      <c r="B369" s="111">
        <v>2007</v>
      </c>
      <c r="C369" s="111">
        <v>2008</v>
      </c>
      <c r="D369" s="111">
        <v>2009</v>
      </c>
      <c r="E369" s="111">
        <v>2010</v>
      </c>
      <c r="F369" s="111">
        <v>2011</v>
      </c>
      <c r="G369" s="111">
        <v>2012</v>
      </c>
      <c r="H369" s="111">
        <v>2013</v>
      </c>
      <c r="I369" s="111">
        <v>2014</v>
      </c>
      <c r="J369" s="111">
        <v>2015</v>
      </c>
      <c r="K369" s="111">
        <v>2016</v>
      </c>
      <c r="L369" s="111">
        <v>2017</v>
      </c>
      <c r="M369" s="111">
        <v>2018</v>
      </c>
      <c r="N369" s="111">
        <v>2019</v>
      </c>
      <c r="O369" s="111">
        <v>2020</v>
      </c>
      <c r="P369" s="111">
        <v>2021</v>
      </c>
      <c r="Q369" s="111">
        <v>2022</v>
      </c>
      <c r="R369" s="111">
        <v>2023</v>
      </c>
      <c r="S369" s="112" t="s">
        <v>436</v>
      </c>
      <c r="T369" s="112" t="s">
        <v>437</v>
      </c>
      <c r="U369" s="112" t="s">
        <v>438</v>
      </c>
      <c r="V369" s="112" t="s">
        <v>439</v>
      </c>
    </row>
    <row r="370" spans="1:23" x14ac:dyDescent="0.25">
      <c r="A370" s="157" t="s">
        <v>8</v>
      </c>
      <c r="B370" s="129">
        <v>23937</v>
      </c>
      <c r="C370" s="129">
        <v>24309</v>
      </c>
      <c r="D370" s="129">
        <v>23916</v>
      </c>
      <c r="E370" s="129">
        <v>24711</v>
      </c>
      <c r="F370" s="129">
        <v>26116</v>
      </c>
      <c r="G370" s="129">
        <v>27031</v>
      </c>
      <c r="H370" s="129">
        <v>27599</v>
      </c>
      <c r="I370" s="129">
        <v>28710</v>
      </c>
      <c r="J370" s="129">
        <v>30038</v>
      </c>
      <c r="K370" s="129">
        <v>31834</v>
      </c>
      <c r="L370" s="129">
        <v>33331</v>
      </c>
      <c r="M370" s="129">
        <v>34830</v>
      </c>
      <c r="N370" s="129">
        <v>36886</v>
      </c>
      <c r="O370" s="129">
        <v>37638</v>
      </c>
      <c r="P370" s="129">
        <v>41630</v>
      </c>
      <c r="Q370" s="129">
        <v>44696</v>
      </c>
      <c r="R370" s="129">
        <v>48651</v>
      </c>
      <c r="S370" s="155">
        <f>(R370-I370)/I370</f>
        <v>0.69456635318704285</v>
      </c>
      <c r="T370" s="155">
        <f>(R370-N370)/N370</f>
        <v>0.31895570135010576</v>
      </c>
      <c r="U370" s="155">
        <f>(R370-Q370)/Q370</f>
        <v>8.8486665473420434E-2</v>
      </c>
      <c r="V370" s="155">
        <f>R370/R$8</f>
        <v>7.0136464156894854E-2</v>
      </c>
      <c r="W370" s="44"/>
    </row>
    <row r="371" spans="1:23" x14ac:dyDescent="0.25">
      <c r="A371" s="157" t="s">
        <v>7</v>
      </c>
      <c r="B371" s="129">
        <v>32980</v>
      </c>
      <c r="C371" s="129">
        <v>33986</v>
      </c>
      <c r="D371" s="129">
        <v>35635</v>
      </c>
      <c r="E371" s="129">
        <v>36569</v>
      </c>
      <c r="F371" s="129">
        <v>37188</v>
      </c>
      <c r="G371" s="129">
        <v>37148</v>
      </c>
      <c r="H371" s="129">
        <v>37552</v>
      </c>
      <c r="I371" s="129">
        <v>37484</v>
      </c>
      <c r="J371" s="129">
        <v>37448</v>
      </c>
      <c r="K371" s="129">
        <v>38601</v>
      </c>
      <c r="L371" s="129">
        <v>39424</v>
      </c>
      <c r="M371" s="129">
        <v>40021</v>
      </c>
      <c r="N371" s="129">
        <v>41690</v>
      </c>
      <c r="O371" s="129">
        <v>41935</v>
      </c>
      <c r="P371" s="129">
        <v>45840</v>
      </c>
      <c r="Q371" s="129">
        <v>45602</v>
      </c>
      <c r="R371" s="129">
        <v>47080</v>
      </c>
      <c r="S371" s="155">
        <f t="shared" ref="S371:S389" si="96">(R371-I371)/I371</f>
        <v>0.25600256109273289</v>
      </c>
      <c r="T371" s="155">
        <f t="shared" ref="T371:T389" si="97">(R371-N371)/N371</f>
        <v>0.12928759894459102</v>
      </c>
      <c r="U371" s="155">
        <f t="shared" ref="U371:U389" si="98">(R371-Q371)/Q371</f>
        <v>3.2410859172843295E-2</v>
      </c>
      <c r="V371" s="155">
        <f t="shared" ref="V371:V389" si="99">R371/R$8</f>
        <v>6.7871672370693512E-2</v>
      </c>
    </row>
    <row r="372" spans="1:23" x14ac:dyDescent="0.25">
      <c r="A372" s="157" t="s">
        <v>5</v>
      </c>
      <c r="B372" s="129">
        <v>25180</v>
      </c>
      <c r="C372" s="129">
        <v>27769</v>
      </c>
      <c r="D372" s="129">
        <v>28960</v>
      </c>
      <c r="E372" s="129">
        <v>31923</v>
      </c>
      <c r="F372" s="129">
        <v>34797</v>
      </c>
      <c r="G372" s="129">
        <v>37996</v>
      </c>
      <c r="H372" s="129">
        <v>40408</v>
      </c>
      <c r="I372" s="129">
        <v>42017</v>
      </c>
      <c r="J372" s="129">
        <v>42610</v>
      </c>
      <c r="K372" s="129">
        <v>44043</v>
      </c>
      <c r="L372" s="129">
        <v>44662</v>
      </c>
      <c r="M372" s="129">
        <v>46137</v>
      </c>
      <c r="N372" s="129">
        <v>46530</v>
      </c>
      <c r="O372" s="129">
        <v>45174</v>
      </c>
      <c r="P372" s="129">
        <v>46673</v>
      </c>
      <c r="Q372" s="129">
        <v>46446</v>
      </c>
      <c r="R372" s="129">
        <v>46187</v>
      </c>
      <c r="S372" s="155">
        <f t="shared" si="96"/>
        <v>9.9245543470500033E-2</v>
      </c>
      <c r="T372" s="155">
        <f t="shared" si="97"/>
        <v>-7.3715882226520523E-3</v>
      </c>
      <c r="U372" s="155">
        <f t="shared" si="98"/>
        <v>-5.5763682556086635E-3</v>
      </c>
      <c r="V372" s="155">
        <f t="shared" si="99"/>
        <v>6.6584301864596879E-2</v>
      </c>
      <c r="W372" s="44"/>
    </row>
    <row r="373" spans="1:23" x14ac:dyDescent="0.25">
      <c r="A373" s="157" t="s">
        <v>6</v>
      </c>
      <c r="B373" s="129">
        <v>15379</v>
      </c>
      <c r="C373" s="129">
        <v>18679</v>
      </c>
      <c r="D373" s="129">
        <v>23295</v>
      </c>
      <c r="E373" s="129">
        <v>28426</v>
      </c>
      <c r="F373" s="129">
        <v>33493</v>
      </c>
      <c r="G373" s="129">
        <v>37498</v>
      </c>
      <c r="H373" s="129">
        <v>39071</v>
      </c>
      <c r="I373" s="129">
        <v>40014</v>
      </c>
      <c r="J373" s="129">
        <v>40906</v>
      </c>
      <c r="K373" s="129">
        <v>41099</v>
      </c>
      <c r="L373" s="129">
        <v>40377</v>
      </c>
      <c r="M373" s="129">
        <v>38953</v>
      </c>
      <c r="N373" s="129">
        <v>37305</v>
      </c>
      <c r="O373" s="129">
        <v>36013</v>
      </c>
      <c r="P373" s="129">
        <v>38826</v>
      </c>
      <c r="Q373" s="129">
        <v>36521</v>
      </c>
      <c r="R373" s="129">
        <v>36998</v>
      </c>
      <c r="S373" s="155">
        <f t="shared" si="96"/>
        <v>-7.5373619233268352E-2</v>
      </c>
      <c r="T373" s="155">
        <f t="shared" si="97"/>
        <v>-8.2294598579278917E-3</v>
      </c>
      <c r="U373" s="155">
        <f t="shared" si="98"/>
        <v>1.3060978615043399E-2</v>
      </c>
      <c r="V373" s="155">
        <f t="shared" si="99"/>
        <v>5.3337216108133356E-2</v>
      </c>
    </row>
    <row r="374" spans="1:23" x14ac:dyDescent="0.25">
      <c r="A374" s="157" t="s">
        <v>45</v>
      </c>
      <c r="B374" s="129">
        <v>16250</v>
      </c>
      <c r="C374" s="129">
        <v>18089</v>
      </c>
      <c r="D374" s="129">
        <v>18900</v>
      </c>
      <c r="E374" s="129">
        <v>21275</v>
      </c>
      <c r="F374" s="129">
        <v>23051</v>
      </c>
      <c r="G374" s="129">
        <v>25095</v>
      </c>
      <c r="H374" s="129">
        <v>24893</v>
      </c>
      <c r="I374" s="129">
        <v>26094</v>
      </c>
      <c r="J374" s="129">
        <v>26612</v>
      </c>
      <c r="K374" s="129">
        <v>27462</v>
      </c>
      <c r="L374" s="129">
        <v>27600</v>
      </c>
      <c r="M374" s="129">
        <v>27884</v>
      </c>
      <c r="N374" s="129">
        <v>27464</v>
      </c>
      <c r="O374" s="129">
        <v>27814</v>
      </c>
      <c r="P374" s="129">
        <v>30026</v>
      </c>
      <c r="Q374" s="129">
        <v>31243</v>
      </c>
      <c r="R374" s="129">
        <v>32276</v>
      </c>
      <c r="S374" s="155">
        <f t="shared" si="96"/>
        <v>0.23691270023760252</v>
      </c>
      <c r="T374" s="155">
        <f t="shared" si="97"/>
        <v>0.17521118555199533</v>
      </c>
      <c r="U374" s="155">
        <f t="shared" si="98"/>
        <v>3.3063406202989469E-2</v>
      </c>
      <c r="V374" s="155">
        <f t="shared" si="99"/>
        <v>4.6529866130766859E-2</v>
      </c>
      <c r="W374" s="44"/>
    </row>
    <row r="375" spans="1:23" x14ac:dyDescent="0.25">
      <c r="A375" s="157" t="s">
        <v>9</v>
      </c>
      <c r="B375" s="129">
        <v>14927</v>
      </c>
      <c r="C375" s="129">
        <v>16798</v>
      </c>
      <c r="D375" s="129">
        <v>19815</v>
      </c>
      <c r="E375" s="129">
        <v>21878</v>
      </c>
      <c r="F375" s="129">
        <v>23744</v>
      </c>
      <c r="G375" s="129">
        <v>24440</v>
      </c>
      <c r="H375" s="129">
        <v>23893</v>
      </c>
      <c r="I375" s="129">
        <v>22692</v>
      </c>
      <c r="J375" s="129">
        <v>21779</v>
      </c>
      <c r="K375" s="129">
        <v>20920</v>
      </c>
      <c r="L375" s="129">
        <v>20258</v>
      </c>
      <c r="M375" s="129">
        <v>19604</v>
      </c>
      <c r="N375" s="129">
        <v>19099</v>
      </c>
      <c r="O375" s="129">
        <v>18859</v>
      </c>
      <c r="P375" s="129">
        <v>20603</v>
      </c>
      <c r="Q375" s="129">
        <v>20498</v>
      </c>
      <c r="R375" s="129">
        <v>21316</v>
      </c>
      <c r="S375" s="155">
        <f t="shared" si="96"/>
        <v>-6.0638110347258946E-2</v>
      </c>
      <c r="T375" s="155">
        <f t="shared" si="97"/>
        <v>0.11607937588355412</v>
      </c>
      <c r="U375" s="155">
        <f t="shared" si="98"/>
        <v>3.990633232510489E-2</v>
      </c>
      <c r="V375" s="155">
        <f t="shared" si="99"/>
        <v>3.0729663726714162E-2</v>
      </c>
    </row>
    <row r="376" spans="1:23" x14ac:dyDescent="0.25">
      <c r="A376" s="157" t="s">
        <v>13</v>
      </c>
      <c r="B376" s="129">
        <v>10168</v>
      </c>
      <c r="C376" s="129">
        <v>10829</v>
      </c>
      <c r="D376" s="129">
        <v>11630</v>
      </c>
      <c r="E376" s="129">
        <v>11996</v>
      </c>
      <c r="F376" s="129">
        <v>12450</v>
      </c>
      <c r="G376" s="129">
        <v>12830</v>
      </c>
      <c r="H376" s="129">
        <v>13365</v>
      </c>
      <c r="I376" s="129">
        <v>13740</v>
      </c>
      <c r="J376" s="129">
        <v>14018</v>
      </c>
      <c r="K376" s="129">
        <v>14498</v>
      </c>
      <c r="L376" s="129">
        <v>15025</v>
      </c>
      <c r="M376" s="129">
        <v>15807</v>
      </c>
      <c r="N376" s="129">
        <v>16329</v>
      </c>
      <c r="O376" s="129">
        <v>16929</v>
      </c>
      <c r="P376" s="129">
        <v>17843</v>
      </c>
      <c r="Q376" s="129">
        <v>18774</v>
      </c>
      <c r="R376" s="129">
        <v>19655</v>
      </c>
      <c r="S376" s="155">
        <f t="shared" si="96"/>
        <v>0.43049490538573509</v>
      </c>
      <c r="T376" s="155">
        <f t="shared" si="97"/>
        <v>0.20368669238777634</v>
      </c>
      <c r="U376" s="155">
        <f t="shared" si="98"/>
        <v>4.6926600617875784E-2</v>
      </c>
      <c r="V376" s="155">
        <f t="shared" si="99"/>
        <v>2.8335125752888293E-2</v>
      </c>
      <c r="W376" s="44"/>
    </row>
    <row r="377" spans="1:23" x14ac:dyDescent="0.25">
      <c r="A377" s="157" t="s">
        <v>306</v>
      </c>
      <c r="B377" s="129">
        <v>10978</v>
      </c>
      <c r="C377" s="129">
        <v>10718</v>
      </c>
      <c r="D377" s="129">
        <v>11518</v>
      </c>
      <c r="E377" s="129">
        <v>11954</v>
      </c>
      <c r="F377" s="129">
        <v>12367</v>
      </c>
      <c r="G377" s="129">
        <v>12774</v>
      </c>
      <c r="H377" s="129">
        <v>14804</v>
      </c>
      <c r="I377" s="129">
        <v>14134</v>
      </c>
      <c r="J377" s="129">
        <v>15164</v>
      </c>
      <c r="K377" s="129">
        <v>15271</v>
      </c>
      <c r="L377" s="129">
        <v>16234</v>
      </c>
      <c r="M377" s="129">
        <v>16498</v>
      </c>
      <c r="N377" s="129">
        <v>17751</v>
      </c>
      <c r="O377" s="129">
        <v>17314</v>
      </c>
      <c r="P377" s="129">
        <v>18241</v>
      </c>
      <c r="Q377" s="129">
        <v>18177</v>
      </c>
      <c r="R377" s="129">
        <v>18191</v>
      </c>
      <c r="S377" s="155">
        <f t="shared" si="96"/>
        <v>0.28703834724777133</v>
      </c>
      <c r="T377" s="155">
        <f t="shared" si="97"/>
        <v>2.4787335924736635E-2</v>
      </c>
      <c r="U377" s="155">
        <f t="shared" si="98"/>
        <v>7.702041040875832E-4</v>
      </c>
      <c r="V377" s="155">
        <f t="shared" si="99"/>
        <v>2.6224587767529429E-2</v>
      </c>
    </row>
    <row r="378" spans="1:23" x14ac:dyDescent="0.25">
      <c r="A378" s="157" t="s">
        <v>321</v>
      </c>
      <c r="B378" s="129">
        <v>9101</v>
      </c>
      <c r="C378" s="129">
        <v>9345</v>
      </c>
      <c r="D378" s="129">
        <v>9396</v>
      </c>
      <c r="E378" s="129">
        <v>9298</v>
      </c>
      <c r="F378" s="129">
        <v>9196</v>
      </c>
      <c r="G378" s="129">
        <v>8916</v>
      </c>
      <c r="H378" s="129">
        <v>8711</v>
      </c>
      <c r="I378" s="129">
        <v>8430</v>
      </c>
      <c r="J378" s="129">
        <v>8476</v>
      </c>
      <c r="K378" s="129">
        <v>8676</v>
      </c>
      <c r="L378" s="129">
        <v>9127</v>
      </c>
      <c r="M378" s="129">
        <v>9833</v>
      </c>
      <c r="N378" s="129">
        <v>10971</v>
      </c>
      <c r="O378" s="129">
        <v>12247</v>
      </c>
      <c r="P378" s="129">
        <v>14378</v>
      </c>
      <c r="Q378" s="129">
        <v>15711</v>
      </c>
      <c r="R378" s="129">
        <v>17957</v>
      </c>
      <c r="S378" s="155">
        <f t="shared" si="96"/>
        <v>1.1301304863582444</v>
      </c>
      <c r="T378" s="155">
        <f t="shared" si="97"/>
        <v>0.63676966548172453</v>
      </c>
      <c r="U378" s="155">
        <f t="shared" si="98"/>
        <v>0.14295716377060658</v>
      </c>
      <c r="V378" s="155">
        <f t="shared" si="99"/>
        <v>2.5887247679705679E-2</v>
      </c>
      <c r="W378" s="44"/>
    </row>
    <row r="379" spans="1:23" x14ac:dyDescent="0.25">
      <c r="A379" s="157" t="s">
        <v>15</v>
      </c>
      <c r="B379" s="129">
        <v>12784</v>
      </c>
      <c r="C379" s="129">
        <v>12507</v>
      </c>
      <c r="D379" s="129">
        <v>12466</v>
      </c>
      <c r="E379" s="129">
        <v>12395</v>
      </c>
      <c r="F379" s="129">
        <v>12194</v>
      </c>
      <c r="G379" s="129">
        <v>12081</v>
      </c>
      <c r="H379" s="129">
        <v>11943</v>
      </c>
      <c r="I379" s="129">
        <v>11838</v>
      </c>
      <c r="J379" s="129">
        <v>12010</v>
      </c>
      <c r="K379" s="129">
        <v>12245</v>
      </c>
      <c r="L379" s="129">
        <v>12511</v>
      </c>
      <c r="M379" s="129">
        <v>12877</v>
      </c>
      <c r="N379" s="129">
        <v>13078</v>
      </c>
      <c r="O379" s="129">
        <v>13251</v>
      </c>
      <c r="P379" s="129">
        <v>14468</v>
      </c>
      <c r="Q379" s="129">
        <v>15114</v>
      </c>
      <c r="R379" s="129">
        <v>16041</v>
      </c>
      <c r="S379" s="155">
        <f t="shared" si="96"/>
        <v>0.3550430816016219</v>
      </c>
      <c r="T379" s="155">
        <f t="shared" si="97"/>
        <v>0.22656369475454963</v>
      </c>
      <c r="U379" s="155">
        <f t="shared" si="98"/>
        <v>6.1333862643906313E-2</v>
      </c>
      <c r="V379" s="155">
        <f t="shared" si="99"/>
        <v>2.3125095507610334E-2</v>
      </c>
    </row>
    <row r="380" spans="1:23" x14ac:dyDescent="0.25">
      <c r="A380" s="157" t="s">
        <v>133</v>
      </c>
      <c r="B380" s="129">
        <v>5107</v>
      </c>
      <c r="C380" s="129">
        <v>5697</v>
      </c>
      <c r="D380" s="129">
        <v>6316</v>
      </c>
      <c r="E380" s="129">
        <v>6975</v>
      </c>
      <c r="F380" s="129">
        <v>7611</v>
      </c>
      <c r="G380" s="129">
        <v>8511</v>
      </c>
      <c r="H380" s="129">
        <v>9430</v>
      </c>
      <c r="I380" s="129">
        <v>10045</v>
      </c>
      <c r="J380" s="129">
        <v>10657</v>
      </c>
      <c r="K380" s="129">
        <v>11278</v>
      </c>
      <c r="L380" s="129">
        <v>12081</v>
      </c>
      <c r="M380" s="129">
        <v>13005</v>
      </c>
      <c r="N380" s="129">
        <v>13833</v>
      </c>
      <c r="O380" s="129">
        <v>14340</v>
      </c>
      <c r="P380" s="129">
        <v>16158</v>
      </c>
      <c r="Q380" s="129">
        <v>15809</v>
      </c>
      <c r="R380" s="129">
        <v>15988</v>
      </c>
      <c r="S380" s="155">
        <f t="shared" si="96"/>
        <v>0.59163763066202091</v>
      </c>
      <c r="T380" s="155">
        <f t="shared" si="97"/>
        <v>0.15578688643099833</v>
      </c>
      <c r="U380" s="155">
        <f t="shared" si="98"/>
        <v>1.132266430514264E-2</v>
      </c>
      <c r="V380" s="155">
        <f t="shared" si="99"/>
        <v>2.3048689419342561E-2</v>
      </c>
      <c r="W380" s="44"/>
    </row>
    <row r="381" spans="1:23" x14ac:dyDescent="0.25">
      <c r="A381" s="157" t="s">
        <v>11</v>
      </c>
      <c r="B381" s="129">
        <v>8314</v>
      </c>
      <c r="C381" s="129">
        <v>9313</v>
      </c>
      <c r="D381" s="129">
        <v>10336</v>
      </c>
      <c r="E381" s="129">
        <v>11409</v>
      </c>
      <c r="F381" s="129">
        <v>12494</v>
      </c>
      <c r="G381" s="129">
        <v>13495</v>
      </c>
      <c r="H381" s="129">
        <v>14005</v>
      </c>
      <c r="I381" s="129">
        <v>14423</v>
      </c>
      <c r="J381" s="129">
        <v>14519</v>
      </c>
      <c r="K381" s="129">
        <v>14688</v>
      </c>
      <c r="L381" s="129">
        <v>14780</v>
      </c>
      <c r="M381" s="129">
        <v>14485</v>
      </c>
      <c r="N381" s="129">
        <v>14348</v>
      </c>
      <c r="O381" s="129">
        <v>14030</v>
      </c>
      <c r="P381" s="129">
        <v>14480</v>
      </c>
      <c r="Q381" s="129">
        <v>14202</v>
      </c>
      <c r="R381" s="129">
        <v>14368</v>
      </c>
      <c r="S381" s="155">
        <f t="shared" si="96"/>
        <v>-3.8133536712195797E-3</v>
      </c>
      <c r="T381" s="155">
        <f t="shared" si="97"/>
        <v>1.3939224979091162E-3</v>
      </c>
      <c r="U381" s="155">
        <f t="shared" si="98"/>
        <v>1.1688494578228419E-2</v>
      </c>
      <c r="V381" s="155">
        <f t="shared" si="99"/>
        <v>2.0713258042101196E-2</v>
      </c>
    </row>
    <row r="382" spans="1:23" x14ac:dyDescent="0.25">
      <c r="A382" s="157" t="s">
        <v>342</v>
      </c>
      <c r="B382" s="129">
        <v>6435</v>
      </c>
      <c r="C382" s="129">
        <v>6827</v>
      </c>
      <c r="D382" s="129">
        <v>6872</v>
      </c>
      <c r="E382" s="129">
        <v>7055</v>
      </c>
      <c r="F382" s="129">
        <v>7384</v>
      </c>
      <c r="G382" s="129">
        <v>7431</v>
      </c>
      <c r="H382" s="129">
        <v>7519</v>
      </c>
      <c r="I382" s="129">
        <v>7501</v>
      </c>
      <c r="J382" s="129">
        <v>7428</v>
      </c>
      <c r="K382" s="129">
        <v>7830</v>
      </c>
      <c r="L382" s="129">
        <v>8096</v>
      </c>
      <c r="M382" s="129">
        <v>8506</v>
      </c>
      <c r="N382" s="129">
        <v>9069</v>
      </c>
      <c r="O382" s="129">
        <v>10238</v>
      </c>
      <c r="P382" s="129">
        <v>11936</v>
      </c>
      <c r="Q382" s="129">
        <v>13353</v>
      </c>
      <c r="R382" s="129">
        <v>14342</v>
      </c>
      <c r="S382" s="155">
        <f t="shared" si="96"/>
        <v>0.91201173176909744</v>
      </c>
      <c r="T382" s="155">
        <f t="shared" si="97"/>
        <v>0.58143124931083912</v>
      </c>
      <c r="U382" s="155">
        <f t="shared" si="98"/>
        <v>7.4065753014303903E-2</v>
      </c>
      <c r="V382" s="155">
        <f t="shared" si="99"/>
        <v>2.067577581012078E-2</v>
      </c>
      <c r="W382" s="44"/>
    </row>
    <row r="383" spans="1:23" x14ac:dyDescent="0.25">
      <c r="A383" s="157" t="s">
        <v>12</v>
      </c>
      <c r="B383" s="129">
        <v>11416</v>
      </c>
      <c r="C383" s="129">
        <v>11400</v>
      </c>
      <c r="D383" s="129">
        <v>11686</v>
      </c>
      <c r="E383" s="129">
        <v>12418</v>
      </c>
      <c r="F383" s="129">
        <v>13319</v>
      </c>
      <c r="G383" s="129">
        <v>13296</v>
      </c>
      <c r="H383" s="129">
        <v>13490</v>
      </c>
      <c r="I383" s="129">
        <v>13007</v>
      </c>
      <c r="J383" s="129">
        <v>13202</v>
      </c>
      <c r="K383" s="129">
        <v>13156</v>
      </c>
      <c r="L383" s="129">
        <v>13826</v>
      </c>
      <c r="M383" s="129">
        <v>14089</v>
      </c>
      <c r="N383" s="129">
        <v>14222</v>
      </c>
      <c r="O383" s="129">
        <v>14259</v>
      </c>
      <c r="P383" s="129">
        <v>15422</v>
      </c>
      <c r="Q383" s="129">
        <v>14780</v>
      </c>
      <c r="R383" s="129">
        <v>13844</v>
      </c>
      <c r="S383" s="155">
        <f t="shared" si="96"/>
        <v>6.4349965403244405E-2</v>
      </c>
      <c r="T383" s="155">
        <f t="shared" si="97"/>
        <v>-2.6578540289692025E-2</v>
      </c>
      <c r="U383" s="155">
        <f t="shared" si="98"/>
        <v>-6.3328822733423551E-2</v>
      </c>
      <c r="V383" s="155">
        <f t="shared" si="99"/>
        <v>1.99578469052651E-2</v>
      </c>
    </row>
    <row r="384" spans="1:23" x14ac:dyDescent="0.25">
      <c r="A384" s="157" t="s">
        <v>14</v>
      </c>
      <c r="B384" s="129">
        <v>4950</v>
      </c>
      <c r="C384" s="129">
        <v>6163</v>
      </c>
      <c r="D384" s="129">
        <v>7541</v>
      </c>
      <c r="E384" s="129">
        <v>9202</v>
      </c>
      <c r="F384" s="129">
        <v>11118</v>
      </c>
      <c r="G384" s="129">
        <v>12629</v>
      </c>
      <c r="H384" s="129">
        <v>13324</v>
      </c>
      <c r="I384" s="129">
        <v>13714</v>
      </c>
      <c r="J384" s="129">
        <v>14149</v>
      </c>
      <c r="K384" s="129">
        <v>14588</v>
      </c>
      <c r="L384" s="129">
        <v>14982</v>
      </c>
      <c r="M384" s="129">
        <v>15197</v>
      </c>
      <c r="N384" s="129">
        <v>14649</v>
      </c>
      <c r="O384" s="129">
        <v>14009</v>
      </c>
      <c r="P384" s="129">
        <v>14679</v>
      </c>
      <c r="Q384" s="129">
        <v>13876</v>
      </c>
      <c r="R384" s="129">
        <v>13540</v>
      </c>
      <c r="S384" s="155">
        <f t="shared" si="96"/>
        <v>-1.268776432842351E-2</v>
      </c>
      <c r="T384" s="155">
        <f t="shared" si="97"/>
        <v>-7.5704826268004635E-2</v>
      </c>
      <c r="U384" s="155">
        <f t="shared" si="98"/>
        <v>-2.4214471029115017E-2</v>
      </c>
      <c r="V384" s="155">
        <f t="shared" si="99"/>
        <v>1.9519593115955608E-2</v>
      </c>
      <c r="W384" s="44"/>
    </row>
    <row r="385" spans="1:23" x14ac:dyDescent="0.25">
      <c r="A385" s="157" t="s">
        <v>249</v>
      </c>
      <c r="B385" s="129">
        <v>1575</v>
      </c>
      <c r="C385" s="129">
        <v>1895</v>
      </c>
      <c r="D385" s="129">
        <v>2302</v>
      </c>
      <c r="E385" s="129">
        <v>3079</v>
      </c>
      <c r="F385" s="129">
        <v>4047</v>
      </c>
      <c r="G385" s="129">
        <v>5243</v>
      </c>
      <c r="H385" s="129">
        <v>6222</v>
      </c>
      <c r="I385" s="129">
        <v>7052</v>
      </c>
      <c r="J385" s="129">
        <v>7955</v>
      </c>
      <c r="K385" s="129">
        <v>8835</v>
      </c>
      <c r="L385" s="129">
        <v>9793</v>
      </c>
      <c r="M385" s="129">
        <v>10968</v>
      </c>
      <c r="N385" s="129">
        <v>11858</v>
      </c>
      <c r="O385" s="129">
        <v>12355</v>
      </c>
      <c r="P385" s="129">
        <v>13740</v>
      </c>
      <c r="Q385" s="129">
        <v>12984</v>
      </c>
      <c r="R385" s="129">
        <v>12999</v>
      </c>
      <c r="S385" s="155">
        <f t="shared" si="96"/>
        <v>0.8433068633011912</v>
      </c>
      <c r="T385" s="155">
        <f t="shared" si="97"/>
        <v>9.6221959858323491E-2</v>
      </c>
      <c r="U385" s="155">
        <f t="shared" si="98"/>
        <v>1.1552680221811461E-3</v>
      </c>
      <c r="V385" s="155">
        <f t="shared" si="99"/>
        <v>1.873967436590155E-2</v>
      </c>
    </row>
    <row r="386" spans="1:23" x14ac:dyDescent="0.25">
      <c r="A386" s="157" t="s">
        <v>343</v>
      </c>
      <c r="B386" s="129">
        <v>2715</v>
      </c>
      <c r="C386" s="129">
        <v>2657</v>
      </c>
      <c r="D386" s="129">
        <v>2630</v>
      </c>
      <c r="E386" s="129">
        <v>3126</v>
      </c>
      <c r="F386" s="129">
        <v>3644</v>
      </c>
      <c r="G386" s="129">
        <v>4216</v>
      </c>
      <c r="H386" s="129">
        <v>4992</v>
      </c>
      <c r="I386" s="129">
        <v>5770</v>
      </c>
      <c r="J386" s="129">
        <v>6394</v>
      </c>
      <c r="K386" s="129">
        <v>7090</v>
      </c>
      <c r="L386" s="129">
        <v>7938</v>
      </c>
      <c r="M386" s="129">
        <v>8714</v>
      </c>
      <c r="N386" s="129">
        <v>9588</v>
      </c>
      <c r="O386" s="129">
        <v>10251</v>
      </c>
      <c r="P386" s="129">
        <v>11801</v>
      </c>
      <c r="Q386" s="129">
        <v>12425</v>
      </c>
      <c r="R386" s="129">
        <v>12660</v>
      </c>
      <c r="S386" s="155">
        <f t="shared" si="96"/>
        <v>1.194107452339688</v>
      </c>
      <c r="T386" s="155">
        <f t="shared" si="97"/>
        <v>0.32040050062578224</v>
      </c>
      <c r="U386" s="155">
        <f t="shared" si="98"/>
        <v>1.8913480885311872E-2</v>
      </c>
      <c r="V386" s="155">
        <f t="shared" si="99"/>
        <v>1.8250963725849188E-2</v>
      </c>
      <c r="W386" s="44"/>
    </row>
    <row r="387" spans="1:23" x14ac:dyDescent="0.25">
      <c r="A387" s="157" t="s">
        <v>10</v>
      </c>
      <c r="B387" s="129">
        <v>11067</v>
      </c>
      <c r="C387" s="129">
        <v>10956</v>
      </c>
      <c r="D387" s="129">
        <v>11198</v>
      </c>
      <c r="E387" s="129">
        <v>12209</v>
      </c>
      <c r="F387" s="129">
        <v>13008</v>
      </c>
      <c r="G387" s="129">
        <v>12794</v>
      </c>
      <c r="H387" s="129">
        <v>13006</v>
      </c>
      <c r="I387" s="129">
        <v>12177</v>
      </c>
      <c r="J387" s="129">
        <v>12103</v>
      </c>
      <c r="K387" s="129">
        <v>12587</v>
      </c>
      <c r="L387" s="129">
        <v>13013</v>
      </c>
      <c r="M387" s="129">
        <v>13567</v>
      </c>
      <c r="N387" s="129">
        <v>13432</v>
      </c>
      <c r="O387" s="129">
        <v>12929</v>
      </c>
      <c r="P387" s="129">
        <v>12579</v>
      </c>
      <c r="Q387" s="129">
        <v>11823</v>
      </c>
      <c r="R387" s="129">
        <v>11376</v>
      </c>
      <c r="S387" s="155">
        <f t="shared" si="96"/>
        <v>-6.5779748706577976E-2</v>
      </c>
      <c r="T387" s="155">
        <f t="shared" si="97"/>
        <v>-0.15306730196545562</v>
      </c>
      <c r="U387" s="155">
        <f t="shared" si="98"/>
        <v>-3.7807663029687896E-2</v>
      </c>
      <c r="V387" s="155">
        <f t="shared" si="99"/>
        <v>1.6399918115739365E-2</v>
      </c>
    </row>
    <row r="388" spans="1:23" x14ac:dyDescent="0.25">
      <c r="A388" s="157" t="s">
        <v>444</v>
      </c>
      <c r="B388" s="129">
        <v>11049</v>
      </c>
      <c r="C388" s="129">
        <v>10355</v>
      </c>
      <c r="D388" s="129">
        <v>9541</v>
      </c>
      <c r="E388" s="129">
        <v>9735</v>
      </c>
      <c r="F388" s="129">
        <v>9604</v>
      </c>
      <c r="G388" s="129">
        <v>9554</v>
      </c>
      <c r="H388" s="129">
        <v>8623</v>
      </c>
      <c r="I388" s="129">
        <v>7923</v>
      </c>
      <c r="J388" s="129">
        <v>8240</v>
      </c>
      <c r="K388" s="129">
        <v>9489</v>
      </c>
      <c r="L388" s="129">
        <v>10522</v>
      </c>
      <c r="M388" s="129">
        <v>11925</v>
      </c>
      <c r="N388" s="129">
        <v>10956</v>
      </c>
      <c r="O388" s="129">
        <v>9400</v>
      </c>
      <c r="P388" s="129">
        <v>8172</v>
      </c>
      <c r="Q388" s="129">
        <v>7992</v>
      </c>
      <c r="R388" s="129">
        <v>9434</v>
      </c>
      <c r="S388" s="155">
        <f t="shared" si="96"/>
        <v>0.1907105894231983</v>
      </c>
      <c r="T388" s="155">
        <f t="shared" si="97"/>
        <v>-0.1389193136181088</v>
      </c>
      <c r="U388" s="155">
        <f t="shared" si="98"/>
        <v>0.18043043043043044</v>
      </c>
      <c r="V388" s="155">
        <f t="shared" si="99"/>
        <v>1.3600283711663606E-2</v>
      </c>
      <c r="W388" s="44"/>
    </row>
    <row r="389" spans="1:23" x14ac:dyDescent="0.25">
      <c r="A389" s="157" t="s">
        <v>445</v>
      </c>
      <c r="B389" s="129">
        <v>3892</v>
      </c>
      <c r="C389" s="129">
        <v>4101</v>
      </c>
      <c r="D389" s="129">
        <v>4265</v>
      </c>
      <c r="E389" s="129">
        <v>4294</v>
      </c>
      <c r="F389" s="129">
        <v>4370</v>
      </c>
      <c r="G389" s="129">
        <v>4394</v>
      </c>
      <c r="H389" s="129">
        <v>4401</v>
      </c>
      <c r="I389" s="129">
        <v>4427</v>
      </c>
      <c r="J389" s="129">
        <v>4461</v>
      </c>
      <c r="K389" s="129">
        <v>4516</v>
      </c>
      <c r="L389" s="129">
        <v>4808</v>
      </c>
      <c r="M389" s="129">
        <v>5428</v>
      </c>
      <c r="N389" s="129">
        <v>6207</v>
      </c>
      <c r="O389" s="129">
        <v>6899</v>
      </c>
      <c r="P389" s="129">
        <v>8052</v>
      </c>
      <c r="Q389" s="129">
        <v>8546</v>
      </c>
      <c r="R389" s="129">
        <v>9403</v>
      </c>
      <c r="S389" s="155">
        <f t="shared" si="96"/>
        <v>1.124011746103456</v>
      </c>
      <c r="T389" s="155">
        <f t="shared" si="97"/>
        <v>0.51490252940228776</v>
      </c>
      <c r="U389" s="155">
        <f t="shared" si="98"/>
        <v>0.10028083313831032</v>
      </c>
      <c r="V389" s="155">
        <f t="shared" si="99"/>
        <v>1.3555593358148493E-2</v>
      </c>
    </row>
    <row r="390" spans="1:23" x14ac:dyDescent="0.25">
      <c r="A390" s="3"/>
      <c r="B390" s="3"/>
      <c r="C390" s="3"/>
      <c r="D390" s="3"/>
      <c r="E390" s="3"/>
      <c r="F390" s="3"/>
      <c r="G390" s="3"/>
      <c r="H390" s="3"/>
      <c r="I390" s="3"/>
      <c r="J390" s="3"/>
      <c r="K390" s="3"/>
      <c r="L390" s="3"/>
      <c r="M390" s="3"/>
      <c r="N390" s="3"/>
      <c r="O390" s="3"/>
      <c r="P390" s="3"/>
      <c r="Q390" s="3"/>
      <c r="R390" s="3"/>
      <c r="S390" s="28"/>
      <c r="T390" s="28"/>
      <c r="U390" s="28"/>
      <c r="V390" s="28"/>
      <c r="W390" s="28"/>
    </row>
    <row r="391" spans="1:23" ht="18" x14ac:dyDescent="0.25">
      <c r="A391" s="23" t="s">
        <v>132</v>
      </c>
      <c r="B391" s="23"/>
      <c r="C391" s="23"/>
      <c r="D391" s="23"/>
      <c r="E391" s="23"/>
      <c r="F391" s="23"/>
      <c r="G391" s="23"/>
      <c r="H391" s="23"/>
      <c r="I391" s="3"/>
      <c r="J391" s="3"/>
      <c r="K391" s="3"/>
      <c r="L391" s="3"/>
      <c r="M391" s="3"/>
      <c r="N391" s="3"/>
      <c r="O391" s="3"/>
      <c r="P391" s="3"/>
      <c r="Q391" s="3"/>
      <c r="R391" s="3"/>
      <c r="S391" s="28"/>
      <c r="T391" s="28"/>
      <c r="U391" s="28"/>
      <c r="V391" s="28"/>
      <c r="W391" s="44"/>
    </row>
    <row r="392" spans="1:23" ht="30" customHeight="1" x14ac:dyDescent="0.25">
      <c r="A392" s="126" t="s">
        <v>4</v>
      </c>
      <c r="B392" s="111">
        <v>2007</v>
      </c>
      <c r="C392" s="111">
        <v>2008</v>
      </c>
      <c r="D392" s="111">
        <v>2009</v>
      </c>
      <c r="E392" s="111">
        <v>2010</v>
      </c>
      <c r="F392" s="111">
        <v>2011</v>
      </c>
      <c r="G392" s="111">
        <v>2012</v>
      </c>
      <c r="H392" s="111">
        <v>2013</v>
      </c>
      <c r="I392" s="111">
        <v>2014</v>
      </c>
      <c r="J392" s="111">
        <v>2015</v>
      </c>
      <c r="K392" s="111">
        <v>2016</v>
      </c>
      <c r="L392" s="111">
        <v>2017</v>
      </c>
      <c r="M392" s="111">
        <v>2018</v>
      </c>
      <c r="N392" s="111">
        <v>2019</v>
      </c>
      <c r="O392" s="111">
        <v>2020</v>
      </c>
      <c r="P392" s="111">
        <v>2021</v>
      </c>
      <c r="Q392" s="111">
        <v>2022</v>
      </c>
      <c r="R392" s="111">
        <v>2023</v>
      </c>
      <c r="S392" s="112" t="s">
        <v>436</v>
      </c>
      <c r="T392" s="112" t="s">
        <v>437</v>
      </c>
      <c r="U392" s="112" t="s">
        <v>438</v>
      </c>
      <c r="V392" s="112" t="s">
        <v>439</v>
      </c>
      <c r="W392" s="44"/>
    </row>
    <row r="393" spans="1:23" x14ac:dyDescent="0.25">
      <c r="A393" s="157" t="s">
        <v>8</v>
      </c>
      <c r="B393" s="129">
        <v>4872</v>
      </c>
      <c r="C393" s="129">
        <v>5036</v>
      </c>
      <c r="D393" s="129">
        <v>5333</v>
      </c>
      <c r="E393" s="129">
        <v>5907</v>
      </c>
      <c r="F393" s="129">
        <v>6502</v>
      </c>
      <c r="G393" s="129">
        <v>6719</v>
      </c>
      <c r="H393" s="129">
        <v>6226</v>
      </c>
      <c r="I393" s="129">
        <v>6610</v>
      </c>
      <c r="J393" s="129">
        <v>7390</v>
      </c>
      <c r="K393" s="129">
        <v>7691</v>
      </c>
      <c r="L393" s="129">
        <v>8067</v>
      </c>
      <c r="M393" s="129">
        <v>7834</v>
      </c>
      <c r="N393" s="129">
        <v>8260</v>
      </c>
      <c r="O393" s="129">
        <v>8373</v>
      </c>
      <c r="P393" s="129">
        <v>9349</v>
      </c>
      <c r="Q393" s="129">
        <v>9817</v>
      </c>
      <c r="R393" s="129">
        <v>11255</v>
      </c>
      <c r="S393" s="155">
        <f t="shared" ref="S393:S412" si="100">(R393-I393)/I393</f>
        <v>0.70272314674735248</v>
      </c>
      <c r="T393" s="155">
        <f t="shared" ref="T393:T412" si="101">(R393-N393)/N393</f>
        <v>0.36259079903147701</v>
      </c>
      <c r="U393" s="155">
        <f t="shared" ref="U393:U412" si="102">(R393-Q393)/Q393</f>
        <v>0.14648059488642151</v>
      </c>
      <c r="V393" s="155">
        <f>R393/R$15</f>
        <v>7.5215857146675932E-2</v>
      </c>
      <c r="W393" s="44"/>
    </row>
    <row r="394" spans="1:23" x14ac:dyDescent="0.25">
      <c r="A394" s="157" t="s">
        <v>7</v>
      </c>
      <c r="B394" s="129">
        <v>8201</v>
      </c>
      <c r="C394" s="129">
        <v>9053</v>
      </c>
      <c r="D394" s="129">
        <v>8962</v>
      </c>
      <c r="E394" s="129">
        <v>8245</v>
      </c>
      <c r="F394" s="129">
        <v>8310</v>
      </c>
      <c r="G394" s="129">
        <v>8115</v>
      </c>
      <c r="H394" s="129">
        <v>7484</v>
      </c>
      <c r="I394" s="129">
        <v>7802</v>
      </c>
      <c r="J394" s="129">
        <v>7763</v>
      </c>
      <c r="K394" s="129">
        <v>8172</v>
      </c>
      <c r="L394" s="129">
        <v>8690</v>
      </c>
      <c r="M394" s="129">
        <v>9012</v>
      </c>
      <c r="N394" s="129">
        <v>9142</v>
      </c>
      <c r="O394" s="129">
        <v>9005</v>
      </c>
      <c r="P394" s="129">
        <v>9322</v>
      </c>
      <c r="Q394" s="129">
        <v>9012</v>
      </c>
      <c r="R394" s="129">
        <v>10066</v>
      </c>
      <c r="S394" s="155">
        <f t="shared" si="100"/>
        <v>0.29018200461420146</v>
      </c>
      <c r="T394" s="155">
        <f t="shared" si="101"/>
        <v>0.10107197549770292</v>
      </c>
      <c r="U394" s="155">
        <f t="shared" si="102"/>
        <v>0.11695517088326675</v>
      </c>
      <c r="V394" s="155">
        <f t="shared" ref="V394:V412" si="103">R394/R$15</f>
        <v>6.7269908310834292E-2</v>
      </c>
      <c r="W394" s="44"/>
    </row>
    <row r="395" spans="1:23" x14ac:dyDescent="0.25">
      <c r="A395" s="157" t="s">
        <v>5</v>
      </c>
      <c r="B395" s="129">
        <v>6765</v>
      </c>
      <c r="C395" s="129">
        <v>7486</v>
      </c>
      <c r="D395" s="129">
        <v>7877</v>
      </c>
      <c r="E395" s="129">
        <v>8159</v>
      </c>
      <c r="F395" s="129">
        <v>9006</v>
      </c>
      <c r="G395" s="129">
        <v>10010</v>
      </c>
      <c r="H395" s="129">
        <v>9576</v>
      </c>
      <c r="I395" s="129">
        <v>9853</v>
      </c>
      <c r="J395" s="129">
        <v>9853</v>
      </c>
      <c r="K395" s="129">
        <v>10422</v>
      </c>
      <c r="L395" s="129">
        <v>10635</v>
      </c>
      <c r="M395" s="129">
        <v>9746</v>
      </c>
      <c r="N395" s="129">
        <v>9731</v>
      </c>
      <c r="O395" s="129">
        <v>8752</v>
      </c>
      <c r="P395" s="129">
        <v>8752</v>
      </c>
      <c r="Q395" s="129">
        <v>8770</v>
      </c>
      <c r="R395" s="129">
        <v>9250</v>
      </c>
      <c r="S395" s="155">
        <f t="shared" si="100"/>
        <v>-6.1199634629046991E-2</v>
      </c>
      <c r="T395" s="155">
        <f t="shared" si="101"/>
        <v>-4.9429657794676805E-2</v>
      </c>
      <c r="U395" s="155">
        <f t="shared" si="102"/>
        <v>5.4732041049030788E-2</v>
      </c>
      <c r="V395" s="155">
        <f t="shared" si="103"/>
        <v>6.1816675131652808E-2</v>
      </c>
      <c r="W395" s="200"/>
    </row>
    <row r="396" spans="1:23" x14ac:dyDescent="0.25">
      <c r="A396" s="157" t="s">
        <v>6</v>
      </c>
      <c r="B396" s="129">
        <v>4177</v>
      </c>
      <c r="C396" s="129">
        <v>5971</v>
      </c>
      <c r="D396" s="129">
        <v>7665</v>
      </c>
      <c r="E396" s="129">
        <v>8804</v>
      </c>
      <c r="F396" s="129">
        <v>9365</v>
      </c>
      <c r="G396" s="129">
        <v>9560</v>
      </c>
      <c r="H396" s="129">
        <v>8198</v>
      </c>
      <c r="I396" s="129">
        <v>7720</v>
      </c>
      <c r="J396" s="129">
        <v>7478</v>
      </c>
      <c r="K396" s="129">
        <v>7498</v>
      </c>
      <c r="L396" s="129">
        <v>7308</v>
      </c>
      <c r="M396" s="129">
        <v>6575</v>
      </c>
      <c r="N396" s="129">
        <v>6376</v>
      </c>
      <c r="O396" s="129">
        <v>6145</v>
      </c>
      <c r="P396" s="129">
        <v>7360</v>
      </c>
      <c r="Q396" s="129">
        <v>6958</v>
      </c>
      <c r="R396" s="129">
        <v>7482</v>
      </c>
      <c r="S396" s="155">
        <f t="shared" si="100"/>
        <v>-3.0829015544041452E-2</v>
      </c>
      <c r="T396" s="155">
        <f t="shared" si="101"/>
        <v>0.17346298619824341</v>
      </c>
      <c r="U396" s="155">
        <f t="shared" si="102"/>
        <v>7.5308996838171882E-2</v>
      </c>
      <c r="V396" s="155">
        <f t="shared" si="103"/>
        <v>5.0001336576759606E-2</v>
      </c>
      <c r="W396" s="44"/>
    </row>
    <row r="397" spans="1:23" x14ac:dyDescent="0.25">
      <c r="A397" s="157" t="s">
        <v>9</v>
      </c>
      <c r="B397" s="129">
        <v>4439</v>
      </c>
      <c r="C397" s="129">
        <v>4959</v>
      </c>
      <c r="D397" s="129">
        <v>5974</v>
      </c>
      <c r="E397" s="129">
        <v>5976</v>
      </c>
      <c r="F397" s="129">
        <v>5997</v>
      </c>
      <c r="G397" s="129">
        <v>5776</v>
      </c>
      <c r="H397" s="129">
        <v>4753</v>
      </c>
      <c r="I397" s="129">
        <v>4091</v>
      </c>
      <c r="J397" s="129">
        <v>3920</v>
      </c>
      <c r="K397" s="129">
        <v>4172</v>
      </c>
      <c r="L397" s="129">
        <v>4388</v>
      </c>
      <c r="M397" s="129">
        <v>4261</v>
      </c>
      <c r="N397" s="129">
        <v>3900</v>
      </c>
      <c r="O397" s="129">
        <v>3842</v>
      </c>
      <c r="P397" s="129">
        <v>4010</v>
      </c>
      <c r="Q397" s="129">
        <v>4494</v>
      </c>
      <c r="R397" s="129">
        <v>5158</v>
      </c>
      <c r="S397" s="155">
        <f t="shared" si="100"/>
        <v>0.26081642630163776</v>
      </c>
      <c r="T397" s="155">
        <f t="shared" si="101"/>
        <v>0.32256410256410256</v>
      </c>
      <c r="U397" s="155">
        <f t="shared" si="102"/>
        <v>0.14775255896751224</v>
      </c>
      <c r="V397" s="155">
        <f t="shared" si="103"/>
        <v>3.447031463016921E-2</v>
      </c>
      <c r="W397" s="44"/>
    </row>
    <row r="398" spans="1:23" x14ac:dyDescent="0.25">
      <c r="A398" s="157" t="s">
        <v>306</v>
      </c>
      <c r="B398" s="129">
        <v>3037</v>
      </c>
      <c r="C398" s="129">
        <v>2941</v>
      </c>
      <c r="D398" s="129">
        <v>3104</v>
      </c>
      <c r="E398" s="129">
        <v>3501</v>
      </c>
      <c r="F398" s="129">
        <v>3368</v>
      </c>
      <c r="G398" s="129">
        <v>3456</v>
      </c>
      <c r="H398" s="129">
        <v>4137</v>
      </c>
      <c r="I398" s="129">
        <v>4096</v>
      </c>
      <c r="J398" s="129">
        <v>4203</v>
      </c>
      <c r="K398" s="129">
        <v>4174</v>
      </c>
      <c r="L398" s="129">
        <v>4383</v>
      </c>
      <c r="M398" s="129">
        <v>4416</v>
      </c>
      <c r="N398" s="129">
        <v>4427</v>
      </c>
      <c r="O398" s="129">
        <v>4451</v>
      </c>
      <c r="P398" s="129">
        <v>4266</v>
      </c>
      <c r="Q398" s="129">
        <v>4522</v>
      </c>
      <c r="R398" s="129">
        <v>4578</v>
      </c>
      <c r="S398" s="155">
        <f t="shared" si="100"/>
        <v>0.11767578125</v>
      </c>
      <c r="T398" s="155">
        <f t="shared" si="101"/>
        <v>3.4108877343573527E-2</v>
      </c>
      <c r="U398" s="155">
        <f t="shared" si="102"/>
        <v>1.238390092879257E-2</v>
      </c>
      <c r="V398" s="155">
        <f t="shared" si="103"/>
        <v>3.059424202731963E-2</v>
      </c>
      <c r="W398" s="44"/>
    </row>
    <row r="399" spans="1:23" x14ac:dyDescent="0.25">
      <c r="A399" s="157" t="s">
        <v>45</v>
      </c>
      <c r="B399" s="129">
        <v>3725</v>
      </c>
      <c r="C399" s="129">
        <v>4338</v>
      </c>
      <c r="D399" s="129">
        <v>4932</v>
      </c>
      <c r="E399" s="129">
        <v>5494</v>
      </c>
      <c r="F399" s="129">
        <v>5901</v>
      </c>
      <c r="G399" s="129">
        <v>6246</v>
      </c>
      <c r="H399" s="129">
        <v>5272</v>
      </c>
      <c r="I399" s="129">
        <v>5041</v>
      </c>
      <c r="J399" s="129">
        <v>5030</v>
      </c>
      <c r="K399" s="129">
        <v>5078</v>
      </c>
      <c r="L399" s="129">
        <v>4975</v>
      </c>
      <c r="M399" s="129">
        <v>4556</v>
      </c>
      <c r="N399" s="129">
        <v>4972</v>
      </c>
      <c r="O399" s="129">
        <v>4709</v>
      </c>
      <c r="P399" s="129">
        <v>4734</v>
      </c>
      <c r="Q399" s="129">
        <v>4008</v>
      </c>
      <c r="R399" s="129">
        <v>4338</v>
      </c>
      <c r="S399" s="155">
        <f t="shared" si="100"/>
        <v>-0.13945645705217219</v>
      </c>
      <c r="T399" s="155">
        <f t="shared" si="101"/>
        <v>-0.12751407884151247</v>
      </c>
      <c r="U399" s="155">
        <f t="shared" si="102"/>
        <v>8.2335329341317362E-2</v>
      </c>
      <c r="V399" s="155">
        <f t="shared" si="103"/>
        <v>2.8990349915795664E-2</v>
      </c>
      <c r="W399" s="44"/>
    </row>
    <row r="400" spans="1:23" x14ac:dyDescent="0.25">
      <c r="A400" s="157" t="s">
        <v>321</v>
      </c>
      <c r="B400" s="129">
        <v>1811</v>
      </c>
      <c r="C400" s="129">
        <v>1928</v>
      </c>
      <c r="D400" s="129">
        <v>1857</v>
      </c>
      <c r="E400" s="129">
        <v>1710</v>
      </c>
      <c r="F400" s="129">
        <v>1672</v>
      </c>
      <c r="G400" s="129">
        <v>1642</v>
      </c>
      <c r="H400" s="129">
        <v>1514</v>
      </c>
      <c r="I400" s="129">
        <v>1484</v>
      </c>
      <c r="J400" s="129">
        <v>1643</v>
      </c>
      <c r="K400" s="129">
        <v>1849</v>
      </c>
      <c r="L400" s="129">
        <v>2054</v>
      </c>
      <c r="M400" s="129">
        <v>2215</v>
      </c>
      <c r="N400" s="129">
        <v>2466</v>
      </c>
      <c r="O400" s="129">
        <v>2910</v>
      </c>
      <c r="P400" s="129">
        <v>3256</v>
      </c>
      <c r="Q400" s="129">
        <v>3477</v>
      </c>
      <c r="R400" s="129">
        <v>4176</v>
      </c>
      <c r="S400" s="155">
        <f t="shared" si="100"/>
        <v>1.8140161725067385</v>
      </c>
      <c r="T400" s="155">
        <f t="shared" si="101"/>
        <v>0.69343065693430661</v>
      </c>
      <c r="U400" s="155">
        <f t="shared" si="102"/>
        <v>0.20103537532355478</v>
      </c>
      <c r="V400" s="155">
        <f t="shared" si="103"/>
        <v>2.7907722740516987E-2</v>
      </c>
      <c r="W400" s="44"/>
    </row>
    <row r="401" spans="1:23" x14ac:dyDescent="0.25">
      <c r="A401" s="157" t="s">
        <v>15</v>
      </c>
      <c r="B401" s="129">
        <v>2364</v>
      </c>
      <c r="C401" s="129">
        <v>2428</v>
      </c>
      <c r="D401" s="129">
        <v>2413</v>
      </c>
      <c r="E401" s="129">
        <v>2443</v>
      </c>
      <c r="F401" s="129">
        <v>2399</v>
      </c>
      <c r="G401" s="129">
        <v>2450</v>
      </c>
      <c r="H401" s="129">
        <v>2309</v>
      </c>
      <c r="I401" s="129">
        <v>2311</v>
      </c>
      <c r="J401" s="129">
        <v>2433</v>
      </c>
      <c r="K401" s="129">
        <v>2558</v>
      </c>
      <c r="L401" s="129">
        <v>2731</v>
      </c>
      <c r="M401" s="129">
        <v>2722</v>
      </c>
      <c r="N401" s="129">
        <v>2739</v>
      </c>
      <c r="O401" s="129">
        <v>2792</v>
      </c>
      <c r="P401" s="129">
        <v>3033</v>
      </c>
      <c r="Q401" s="129">
        <v>3187</v>
      </c>
      <c r="R401" s="129">
        <v>3593</v>
      </c>
      <c r="S401" s="155">
        <f t="shared" si="100"/>
        <v>0.5547382085677196</v>
      </c>
      <c r="T401" s="155">
        <f t="shared" si="101"/>
        <v>0.3117926250456371</v>
      </c>
      <c r="U401" s="155">
        <f t="shared" si="102"/>
        <v>0.12739253216190774</v>
      </c>
      <c r="V401" s="155">
        <f t="shared" si="103"/>
        <v>2.4011601486273355E-2</v>
      </c>
      <c r="W401" s="44"/>
    </row>
    <row r="402" spans="1:23" x14ac:dyDescent="0.25">
      <c r="A402" s="157" t="s">
        <v>342</v>
      </c>
      <c r="B402" s="129">
        <v>1787</v>
      </c>
      <c r="C402" s="129">
        <v>1647</v>
      </c>
      <c r="D402" s="129">
        <v>1767</v>
      </c>
      <c r="E402" s="129">
        <v>1929</v>
      </c>
      <c r="F402" s="129">
        <v>2081</v>
      </c>
      <c r="G402" s="129">
        <v>1950</v>
      </c>
      <c r="H402" s="129">
        <v>1944</v>
      </c>
      <c r="I402" s="129">
        <v>1955</v>
      </c>
      <c r="J402" s="129">
        <v>2024</v>
      </c>
      <c r="K402" s="129">
        <v>2166</v>
      </c>
      <c r="L402" s="129">
        <v>2143</v>
      </c>
      <c r="M402" s="129">
        <v>2167</v>
      </c>
      <c r="N402" s="129">
        <v>2422</v>
      </c>
      <c r="O402" s="129">
        <v>2500</v>
      </c>
      <c r="P402" s="129">
        <v>2792</v>
      </c>
      <c r="Q402" s="129">
        <v>3094</v>
      </c>
      <c r="R402" s="129">
        <v>3528</v>
      </c>
      <c r="S402" s="155">
        <f t="shared" si="100"/>
        <v>0.80460358056265979</v>
      </c>
      <c r="T402" s="155">
        <f t="shared" si="101"/>
        <v>0.45664739884393063</v>
      </c>
      <c r="U402" s="155">
        <f t="shared" si="102"/>
        <v>0.14027149321266968</v>
      </c>
      <c r="V402" s="155">
        <f t="shared" si="103"/>
        <v>2.3577214039402283E-2</v>
      </c>
      <c r="W402" s="44"/>
    </row>
    <row r="403" spans="1:23" x14ac:dyDescent="0.25">
      <c r="A403" s="157" t="s">
        <v>133</v>
      </c>
      <c r="B403" s="129">
        <v>1439</v>
      </c>
      <c r="C403" s="129">
        <v>1601</v>
      </c>
      <c r="D403" s="129">
        <v>1636</v>
      </c>
      <c r="E403" s="129">
        <v>1793</v>
      </c>
      <c r="F403" s="129">
        <v>2020</v>
      </c>
      <c r="G403" s="129">
        <v>2336</v>
      </c>
      <c r="H403" s="129">
        <v>2330</v>
      </c>
      <c r="I403" s="129">
        <v>2288</v>
      </c>
      <c r="J403" s="129">
        <v>2434</v>
      </c>
      <c r="K403" s="129">
        <v>2555</v>
      </c>
      <c r="L403" s="129">
        <v>2642</v>
      </c>
      <c r="M403" s="129">
        <v>2748</v>
      </c>
      <c r="N403" s="129">
        <v>2826</v>
      </c>
      <c r="O403" s="129">
        <v>2786</v>
      </c>
      <c r="P403" s="129">
        <v>2937</v>
      </c>
      <c r="Q403" s="129">
        <v>2889</v>
      </c>
      <c r="R403" s="129">
        <v>3240</v>
      </c>
      <c r="S403" s="155">
        <f t="shared" si="100"/>
        <v>0.41608391608391609</v>
      </c>
      <c r="T403" s="155">
        <f t="shared" si="101"/>
        <v>0.1464968152866242</v>
      </c>
      <c r="U403" s="155">
        <f t="shared" si="102"/>
        <v>0.12149532710280374</v>
      </c>
      <c r="V403" s="155">
        <f t="shared" si="103"/>
        <v>2.1652543505573524E-2</v>
      </c>
      <c r="W403" s="44"/>
    </row>
    <row r="404" spans="1:23" x14ac:dyDescent="0.25">
      <c r="A404" s="157" t="s">
        <v>14</v>
      </c>
      <c r="B404" s="129">
        <v>1587</v>
      </c>
      <c r="C404" s="129">
        <v>2011</v>
      </c>
      <c r="D404" s="129">
        <v>2512</v>
      </c>
      <c r="E404" s="129">
        <v>3022</v>
      </c>
      <c r="F404" s="129">
        <v>3320</v>
      </c>
      <c r="G404" s="129">
        <v>3613</v>
      </c>
      <c r="H404" s="129">
        <v>3118</v>
      </c>
      <c r="I404" s="129">
        <v>3042</v>
      </c>
      <c r="J404" s="129">
        <v>3059</v>
      </c>
      <c r="K404" s="129">
        <v>3170</v>
      </c>
      <c r="L404" s="129">
        <v>3546</v>
      </c>
      <c r="M404" s="129">
        <v>3311</v>
      </c>
      <c r="N404" s="129">
        <v>2824</v>
      </c>
      <c r="O404" s="129">
        <v>2591</v>
      </c>
      <c r="P404" s="129">
        <v>2603</v>
      </c>
      <c r="Q404" s="129">
        <v>2761</v>
      </c>
      <c r="R404" s="129">
        <v>3123</v>
      </c>
      <c r="S404" s="155">
        <f t="shared" si="100"/>
        <v>2.6627218934911243E-2</v>
      </c>
      <c r="T404" s="155">
        <f t="shared" si="101"/>
        <v>0.10587818696883852</v>
      </c>
      <c r="U404" s="155">
        <f t="shared" si="102"/>
        <v>0.13111191597247374</v>
      </c>
      <c r="V404" s="155">
        <f t="shared" si="103"/>
        <v>2.0870646101205592E-2</v>
      </c>
      <c r="W404" s="44"/>
    </row>
    <row r="405" spans="1:23" x14ac:dyDescent="0.25">
      <c r="A405" s="157" t="s">
        <v>13</v>
      </c>
      <c r="B405" s="129">
        <v>1802</v>
      </c>
      <c r="C405" s="129">
        <v>1929</v>
      </c>
      <c r="D405" s="129">
        <v>1983</v>
      </c>
      <c r="E405" s="129">
        <v>1936</v>
      </c>
      <c r="F405" s="129">
        <v>2061</v>
      </c>
      <c r="G405" s="129">
        <v>1987</v>
      </c>
      <c r="H405" s="129">
        <v>2097</v>
      </c>
      <c r="I405" s="129">
        <v>2129</v>
      </c>
      <c r="J405" s="129">
        <v>2119</v>
      </c>
      <c r="K405" s="129">
        <v>2214</v>
      </c>
      <c r="L405" s="129">
        <v>2326</v>
      </c>
      <c r="M405" s="129">
        <v>2450</v>
      </c>
      <c r="N405" s="129">
        <v>2514</v>
      </c>
      <c r="O405" s="129">
        <v>2433</v>
      </c>
      <c r="P405" s="129">
        <v>2798</v>
      </c>
      <c r="Q405" s="129">
        <v>2838</v>
      </c>
      <c r="R405" s="129">
        <v>3058</v>
      </c>
      <c r="S405" s="155">
        <f t="shared" si="100"/>
        <v>0.43635509628933772</v>
      </c>
      <c r="T405" s="155">
        <f t="shared" si="101"/>
        <v>0.21638822593476531</v>
      </c>
      <c r="U405" s="155">
        <f t="shared" si="102"/>
        <v>7.7519379844961239E-2</v>
      </c>
      <c r="V405" s="155">
        <f t="shared" si="103"/>
        <v>2.0436258654334519E-2</v>
      </c>
      <c r="W405" s="44"/>
    </row>
    <row r="406" spans="1:23" x14ac:dyDescent="0.25">
      <c r="A406" s="157" t="s">
        <v>249</v>
      </c>
      <c r="B406" s="129">
        <v>436</v>
      </c>
      <c r="C406" s="129">
        <v>555</v>
      </c>
      <c r="D406" s="129">
        <v>722</v>
      </c>
      <c r="E406" s="129">
        <v>1196</v>
      </c>
      <c r="F406" s="129">
        <v>1425</v>
      </c>
      <c r="G406" s="129">
        <v>1753</v>
      </c>
      <c r="H406" s="129">
        <v>1856</v>
      </c>
      <c r="I406" s="129">
        <v>1790</v>
      </c>
      <c r="J406" s="129">
        <v>2022</v>
      </c>
      <c r="K406" s="129">
        <v>2167</v>
      </c>
      <c r="L406" s="129">
        <v>2438</v>
      </c>
      <c r="M406" s="129">
        <v>2675</v>
      </c>
      <c r="N406" s="129">
        <v>2673</v>
      </c>
      <c r="O406" s="129">
        <v>2539</v>
      </c>
      <c r="P406" s="129">
        <v>2323</v>
      </c>
      <c r="Q406" s="129">
        <v>2328</v>
      </c>
      <c r="R406" s="129">
        <v>2772</v>
      </c>
      <c r="S406" s="155">
        <f t="shared" si="100"/>
        <v>0.54860335195530729</v>
      </c>
      <c r="T406" s="155">
        <f t="shared" si="101"/>
        <v>3.7037037037037035E-2</v>
      </c>
      <c r="U406" s="155">
        <f t="shared" si="102"/>
        <v>0.19072164948453607</v>
      </c>
      <c r="V406" s="155">
        <f t="shared" si="103"/>
        <v>1.8524953888101794E-2</v>
      </c>
      <c r="W406" s="44"/>
    </row>
    <row r="407" spans="1:23" x14ac:dyDescent="0.25">
      <c r="A407" s="157" t="s">
        <v>11</v>
      </c>
      <c r="B407" s="129">
        <v>1946</v>
      </c>
      <c r="C407" s="129">
        <v>2162</v>
      </c>
      <c r="D407" s="129">
        <v>2354</v>
      </c>
      <c r="E407" s="129">
        <v>2478</v>
      </c>
      <c r="F407" s="129">
        <v>2633</v>
      </c>
      <c r="G407" s="129">
        <v>2891</v>
      </c>
      <c r="H407" s="129">
        <v>2460</v>
      </c>
      <c r="I407" s="129">
        <v>2430</v>
      </c>
      <c r="J407" s="129">
        <v>2327</v>
      </c>
      <c r="K407" s="129">
        <v>2348</v>
      </c>
      <c r="L407" s="129">
        <v>2329</v>
      </c>
      <c r="M407" s="129">
        <v>2062</v>
      </c>
      <c r="N407" s="129">
        <v>2093</v>
      </c>
      <c r="O407" s="129">
        <v>2102</v>
      </c>
      <c r="P407" s="129">
        <v>2189</v>
      </c>
      <c r="Q407" s="129">
        <v>2343</v>
      </c>
      <c r="R407" s="129">
        <v>2569</v>
      </c>
      <c r="S407" s="155">
        <f t="shared" si="100"/>
        <v>5.7201646090534977E-2</v>
      </c>
      <c r="T407" s="155">
        <f t="shared" si="101"/>
        <v>0.22742474916387959</v>
      </c>
      <c r="U407" s="155">
        <f t="shared" si="102"/>
        <v>9.6457533077251384E-2</v>
      </c>
      <c r="V407" s="155">
        <f t="shared" si="103"/>
        <v>1.7168328477104439E-2</v>
      </c>
      <c r="W407" s="44"/>
    </row>
    <row r="408" spans="1:23" x14ac:dyDescent="0.25">
      <c r="A408" s="157" t="s">
        <v>12</v>
      </c>
      <c r="B408" s="129">
        <v>3143</v>
      </c>
      <c r="C408" s="129">
        <v>2982</v>
      </c>
      <c r="D408" s="129">
        <v>3279</v>
      </c>
      <c r="E408" s="129">
        <v>3460</v>
      </c>
      <c r="F408" s="129">
        <v>3447</v>
      </c>
      <c r="G408" s="129">
        <v>3167</v>
      </c>
      <c r="H408" s="129">
        <v>2904</v>
      </c>
      <c r="I408" s="129">
        <v>2647</v>
      </c>
      <c r="J408" s="129">
        <v>3399</v>
      </c>
      <c r="K408" s="129">
        <v>3591</v>
      </c>
      <c r="L408" s="129">
        <v>4109</v>
      </c>
      <c r="M408" s="129">
        <v>3890</v>
      </c>
      <c r="N408" s="129">
        <v>3356</v>
      </c>
      <c r="O408" s="129">
        <v>2945</v>
      </c>
      <c r="P408" s="129">
        <v>2815</v>
      </c>
      <c r="Q408" s="129">
        <v>2320</v>
      </c>
      <c r="R408" s="129">
        <v>2489</v>
      </c>
      <c r="S408" s="155">
        <f t="shared" si="100"/>
        <v>-5.9690215338118628E-2</v>
      </c>
      <c r="T408" s="155">
        <f t="shared" si="101"/>
        <v>-0.25834326579261024</v>
      </c>
      <c r="U408" s="155">
        <f t="shared" si="102"/>
        <v>7.2844827586206903E-2</v>
      </c>
      <c r="V408" s="155">
        <f t="shared" si="103"/>
        <v>1.663369777326312E-2</v>
      </c>
      <c r="W408" s="44"/>
    </row>
    <row r="409" spans="1:23" x14ac:dyDescent="0.25">
      <c r="A409" s="157" t="s">
        <v>10</v>
      </c>
      <c r="B409" s="129">
        <v>2807</v>
      </c>
      <c r="C409" s="129">
        <v>2517</v>
      </c>
      <c r="D409" s="129">
        <v>2797</v>
      </c>
      <c r="E409" s="129">
        <v>3036</v>
      </c>
      <c r="F409" s="129">
        <v>2998</v>
      </c>
      <c r="G409" s="129">
        <v>2933</v>
      </c>
      <c r="H409" s="129">
        <v>2869</v>
      </c>
      <c r="I409" s="129">
        <v>2531</v>
      </c>
      <c r="J409" s="129">
        <v>2741</v>
      </c>
      <c r="K409" s="129">
        <v>3344</v>
      </c>
      <c r="L409" s="129">
        <v>3225</v>
      </c>
      <c r="M409" s="129">
        <v>3098</v>
      </c>
      <c r="N409" s="129">
        <v>2881</v>
      </c>
      <c r="O409" s="129">
        <v>2502</v>
      </c>
      <c r="P409" s="129">
        <v>2244</v>
      </c>
      <c r="Q409" s="129">
        <v>1957</v>
      </c>
      <c r="R409" s="129">
        <v>2450</v>
      </c>
      <c r="S409" s="155">
        <f t="shared" si="100"/>
        <v>-3.2003160806005529E-2</v>
      </c>
      <c r="T409" s="155">
        <f t="shared" si="101"/>
        <v>-0.14960083304408192</v>
      </c>
      <c r="U409" s="155">
        <f t="shared" si="102"/>
        <v>0.25191619826264688</v>
      </c>
      <c r="V409" s="155">
        <f t="shared" si="103"/>
        <v>1.6373065305140475E-2</v>
      </c>
      <c r="W409" s="44"/>
    </row>
    <row r="410" spans="1:23" x14ac:dyDescent="0.25">
      <c r="A410" s="157" t="s">
        <v>343</v>
      </c>
      <c r="B410" s="129">
        <v>614</v>
      </c>
      <c r="C410" s="129">
        <v>601</v>
      </c>
      <c r="D410" s="129">
        <v>596</v>
      </c>
      <c r="E410" s="129">
        <v>857</v>
      </c>
      <c r="F410" s="129">
        <v>1054</v>
      </c>
      <c r="G410" s="129">
        <v>1173</v>
      </c>
      <c r="H410" s="129">
        <v>1484</v>
      </c>
      <c r="I410" s="129">
        <v>1456</v>
      </c>
      <c r="J410" s="129">
        <v>1481</v>
      </c>
      <c r="K410" s="129">
        <v>1535</v>
      </c>
      <c r="L410" s="129">
        <v>1795</v>
      </c>
      <c r="M410" s="129">
        <v>2017</v>
      </c>
      <c r="N410" s="129">
        <v>2116</v>
      </c>
      <c r="O410" s="129">
        <v>2210</v>
      </c>
      <c r="P410" s="129">
        <v>2266</v>
      </c>
      <c r="Q410" s="129">
        <v>2198</v>
      </c>
      <c r="R410" s="129">
        <v>2406</v>
      </c>
      <c r="S410" s="155">
        <f t="shared" si="100"/>
        <v>0.65247252747252749</v>
      </c>
      <c r="T410" s="155">
        <f t="shared" si="101"/>
        <v>0.13705103969754254</v>
      </c>
      <c r="U410" s="155">
        <f t="shared" si="102"/>
        <v>9.4631483166515012E-2</v>
      </c>
      <c r="V410" s="155">
        <f t="shared" si="103"/>
        <v>1.6079018418027748E-2</v>
      </c>
      <c r="W410" s="44"/>
    </row>
    <row r="411" spans="1:23" x14ac:dyDescent="0.25">
      <c r="A411" s="157" t="s">
        <v>445</v>
      </c>
      <c r="B411" s="129">
        <v>687</v>
      </c>
      <c r="C411" s="129">
        <v>729</v>
      </c>
      <c r="D411" s="129">
        <v>733</v>
      </c>
      <c r="E411" s="129">
        <v>756</v>
      </c>
      <c r="F411" s="129">
        <v>734</v>
      </c>
      <c r="G411" s="129">
        <v>735</v>
      </c>
      <c r="H411" s="129">
        <v>792</v>
      </c>
      <c r="I411" s="129">
        <v>868</v>
      </c>
      <c r="J411" s="129">
        <v>884</v>
      </c>
      <c r="K411" s="129">
        <v>958</v>
      </c>
      <c r="L411" s="129">
        <v>997</v>
      </c>
      <c r="M411" s="129">
        <v>1338</v>
      </c>
      <c r="N411" s="129">
        <v>1539</v>
      </c>
      <c r="O411" s="129">
        <v>1597</v>
      </c>
      <c r="P411" s="129">
        <v>1614</v>
      </c>
      <c r="Q411" s="129">
        <v>1539</v>
      </c>
      <c r="R411" s="129">
        <v>2039</v>
      </c>
      <c r="S411" s="155">
        <f t="shared" si="100"/>
        <v>1.349078341013825</v>
      </c>
      <c r="T411" s="155">
        <f t="shared" si="101"/>
        <v>0.32488628979857048</v>
      </c>
      <c r="U411" s="155">
        <f t="shared" si="102"/>
        <v>0.32488628979857048</v>
      </c>
      <c r="V411" s="155">
        <f t="shared" si="103"/>
        <v>1.3626400064155685E-2</v>
      </c>
      <c r="W411" s="44"/>
    </row>
    <row r="412" spans="1:23" x14ac:dyDescent="0.25">
      <c r="A412" s="157" t="s">
        <v>452</v>
      </c>
      <c r="B412" s="129">
        <v>2650</v>
      </c>
      <c r="C412" s="129">
        <v>2921</v>
      </c>
      <c r="D412" s="129">
        <v>2960</v>
      </c>
      <c r="E412" s="129">
        <v>2947</v>
      </c>
      <c r="F412" s="129">
        <v>3016</v>
      </c>
      <c r="G412" s="129">
        <v>2803</v>
      </c>
      <c r="H412" s="129">
        <v>2298</v>
      </c>
      <c r="I412" s="129">
        <v>2117</v>
      </c>
      <c r="J412" s="129">
        <v>2053</v>
      </c>
      <c r="K412" s="129">
        <v>2062</v>
      </c>
      <c r="L412" s="129">
        <v>1733</v>
      </c>
      <c r="M412" s="129">
        <v>1957</v>
      </c>
      <c r="N412" s="129">
        <v>1934</v>
      </c>
      <c r="O412" s="129">
        <v>1840</v>
      </c>
      <c r="P412" s="129">
        <v>1502</v>
      </c>
      <c r="Q412" s="129">
        <v>1608</v>
      </c>
      <c r="R412" s="129">
        <v>1985</v>
      </c>
      <c r="S412" s="155">
        <f t="shared" si="100"/>
        <v>-6.2352385451110062E-2</v>
      </c>
      <c r="T412" s="155">
        <f t="shared" si="101"/>
        <v>2.6370217166494313E-2</v>
      </c>
      <c r="U412" s="155">
        <f t="shared" si="102"/>
        <v>0.23445273631840796</v>
      </c>
      <c r="V412" s="155">
        <f t="shared" si="103"/>
        <v>1.3265524339062792E-2</v>
      </c>
      <c r="W412" s="44"/>
    </row>
    <row r="413" spans="1:23" x14ac:dyDescent="0.25">
      <c r="A413" s="160"/>
      <c r="B413" s="161"/>
      <c r="C413" s="161"/>
      <c r="D413" s="161"/>
      <c r="E413" s="161"/>
      <c r="F413" s="161"/>
      <c r="G413" s="161"/>
      <c r="H413" s="161"/>
      <c r="I413" s="161"/>
      <c r="J413" s="161"/>
      <c r="K413" s="161"/>
      <c r="L413" s="161"/>
      <c r="M413" s="161"/>
      <c r="N413" s="161"/>
      <c r="O413" s="161"/>
      <c r="P413" s="161"/>
      <c r="Q413" s="161"/>
      <c r="R413" s="161"/>
      <c r="S413" s="159"/>
      <c r="T413" s="159"/>
      <c r="U413" s="159"/>
      <c r="V413" s="159"/>
      <c r="W413" s="44"/>
    </row>
    <row r="414" spans="1:23" ht="15.75" x14ac:dyDescent="0.25">
      <c r="A414" s="23" t="s">
        <v>557</v>
      </c>
      <c r="B414" s="161"/>
      <c r="C414" s="161"/>
      <c r="D414" s="161"/>
      <c r="E414" s="161"/>
      <c r="F414" s="161"/>
      <c r="G414" s="161"/>
      <c r="H414" s="161"/>
      <c r="I414" s="161"/>
      <c r="J414" s="161"/>
      <c r="K414" s="161"/>
      <c r="L414" s="161"/>
      <c r="M414" s="161"/>
      <c r="N414" s="161"/>
      <c r="O414" s="161"/>
      <c r="P414" s="161"/>
      <c r="Q414" s="161"/>
      <c r="R414" s="161"/>
      <c r="S414" s="159"/>
      <c r="T414" s="159"/>
      <c r="U414" s="159"/>
      <c r="V414" s="159"/>
      <c r="W414" s="44"/>
    </row>
    <row r="415" spans="1:23" ht="25.5" x14ac:dyDescent="0.25">
      <c r="A415" s="126" t="s">
        <v>4</v>
      </c>
      <c r="B415" s="111">
        <v>2007</v>
      </c>
      <c r="C415" s="111">
        <v>2008</v>
      </c>
      <c r="D415" s="111">
        <v>2009</v>
      </c>
      <c r="E415" s="111">
        <v>2010</v>
      </c>
      <c r="F415" s="111">
        <v>2011</v>
      </c>
      <c r="G415" s="111">
        <v>2012</v>
      </c>
      <c r="H415" s="111">
        <v>2013</v>
      </c>
      <c r="I415" s="111">
        <v>2014</v>
      </c>
      <c r="J415" s="111">
        <v>2015</v>
      </c>
      <c r="K415" s="111">
        <v>2016</v>
      </c>
      <c r="L415" s="111">
        <v>2017</v>
      </c>
      <c r="M415" s="111">
        <v>2018</v>
      </c>
      <c r="N415" s="111">
        <v>2019</v>
      </c>
      <c r="O415" s="111">
        <v>2020</v>
      </c>
      <c r="P415" s="111">
        <v>2021</v>
      </c>
      <c r="Q415" s="111">
        <v>2022</v>
      </c>
      <c r="R415" s="111">
        <v>2023</v>
      </c>
      <c r="S415" s="112" t="s">
        <v>436</v>
      </c>
      <c r="T415" s="112" t="s">
        <v>437</v>
      </c>
      <c r="U415" s="112" t="s">
        <v>438</v>
      </c>
      <c r="V415" s="112" t="s">
        <v>439</v>
      </c>
      <c r="W415" s="44"/>
    </row>
    <row r="416" spans="1:23" x14ac:dyDescent="0.25">
      <c r="A416" s="157" t="s">
        <v>444</v>
      </c>
      <c r="B416" s="129">
        <v>14716</v>
      </c>
      <c r="C416" s="129">
        <v>14372</v>
      </c>
      <c r="D416" s="129">
        <v>13939</v>
      </c>
      <c r="E416" s="129">
        <v>15356</v>
      </c>
      <c r="F416" s="129">
        <v>16412</v>
      </c>
      <c r="G416" s="129">
        <v>16654</v>
      </c>
      <c r="H416" s="129">
        <v>15876</v>
      </c>
      <c r="I416" s="129">
        <v>14944</v>
      </c>
      <c r="J416" s="129">
        <v>12998</v>
      </c>
      <c r="K416" s="129">
        <v>12354</v>
      </c>
      <c r="L416" s="129">
        <v>11867</v>
      </c>
      <c r="M416" s="129">
        <v>12060</v>
      </c>
      <c r="N416" s="129">
        <v>10972</v>
      </c>
      <c r="O416" s="129">
        <v>9433</v>
      </c>
      <c r="P416" s="129">
        <v>8178</v>
      </c>
      <c r="Q416" s="129">
        <v>7992</v>
      </c>
      <c r="R416" s="129">
        <v>9434</v>
      </c>
      <c r="S416" s="155">
        <f t="shared" ref="S416:S430" si="104">(R416-I416)/I416</f>
        <v>-0.36870985010706636</v>
      </c>
      <c r="T416" s="155">
        <f t="shared" ref="T416:T430" si="105">(R416-N416)/N416</f>
        <v>-0.14017499088589136</v>
      </c>
      <c r="U416" s="155">
        <f t="shared" ref="U416:U429" si="106">(R416-Q416)/Q416</f>
        <v>0.18043043043043044</v>
      </c>
      <c r="V416" s="155">
        <f t="shared" ref="V416:V430" si="107">R416/R$8</f>
        <v>1.3600283711663606E-2</v>
      </c>
      <c r="W416" s="44"/>
    </row>
    <row r="417" spans="1:23" x14ac:dyDescent="0.25">
      <c r="A417" s="157" t="s">
        <v>561</v>
      </c>
      <c r="B417" s="129">
        <v>6021</v>
      </c>
      <c r="C417" s="129">
        <v>6698</v>
      </c>
      <c r="D417" s="129">
        <v>7721</v>
      </c>
      <c r="E417" s="129">
        <v>8938</v>
      </c>
      <c r="F417" s="129">
        <v>10096</v>
      </c>
      <c r="G417" s="129">
        <v>11445</v>
      </c>
      <c r="H417" s="129">
        <v>12768</v>
      </c>
      <c r="I417" s="129">
        <v>14881</v>
      </c>
      <c r="J417" s="129">
        <v>15196</v>
      </c>
      <c r="K417" s="129">
        <v>16092</v>
      </c>
      <c r="L417" s="129">
        <v>16261</v>
      </c>
      <c r="M417" s="129">
        <v>16810</v>
      </c>
      <c r="N417" s="129">
        <v>14284</v>
      </c>
      <c r="O417" s="129">
        <v>10338</v>
      </c>
      <c r="P417" s="129">
        <v>9507</v>
      </c>
      <c r="Q417" s="129">
        <v>8762</v>
      </c>
      <c r="R417" s="129">
        <v>8415</v>
      </c>
      <c r="S417" s="155">
        <f t="shared" si="104"/>
        <v>-0.43451380955580943</v>
      </c>
      <c r="T417" s="155">
        <f t="shared" si="105"/>
        <v>-0.41087930551666202</v>
      </c>
      <c r="U417" s="155">
        <f t="shared" si="106"/>
        <v>-3.9602830404017346E-2</v>
      </c>
      <c r="V417" s="155">
        <f t="shared" si="107"/>
        <v>1.2131268542892648E-2</v>
      </c>
      <c r="W417" s="44"/>
    </row>
    <row r="418" spans="1:23" x14ac:dyDescent="0.25">
      <c r="A418" s="157" t="s">
        <v>452</v>
      </c>
      <c r="B418" s="129">
        <v>9984</v>
      </c>
      <c r="C418" s="129">
        <v>11167</v>
      </c>
      <c r="D418" s="129">
        <v>11698</v>
      </c>
      <c r="E418" s="129">
        <v>12356</v>
      </c>
      <c r="F418" s="129">
        <v>12704</v>
      </c>
      <c r="G418" s="129">
        <v>12697</v>
      </c>
      <c r="H418" s="129">
        <v>11987</v>
      </c>
      <c r="I418" s="129">
        <v>11047</v>
      </c>
      <c r="J418" s="129">
        <v>10227</v>
      </c>
      <c r="K418" s="129">
        <v>9601</v>
      </c>
      <c r="L418" s="129">
        <v>8733</v>
      </c>
      <c r="M418" s="129">
        <v>8556</v>
      </c>
      <c r="N418" s="129">
        <v>8338</v>
      </c>
      <c r="O418" s="129">
        <v>8171</v>
      </c>
      <c r="P418" s="129">
        <v>7920</v>
      </c>
      <c r="Q418" s="129">
        <v>7628</v>
      </c>
      <c r="R418" s="129">
        <v>7962</v>
      </c>
      <c r="S418" s="155">
        <f t="shared" si="104"/>
        <v>-0.27926133791979724</v>
      </c>
      <c r="T418" s="155">
        <f t="shared" si="105"/>
        <v>-4.5094746941712643E-2</v>
      </c>
      <c r="U418" s="155">
        <f t="shared" si="106"/>
        <v>4.3786051389617199E-2</v>
      </c>
      <c r="V418" s="155">
        <f t="shared" si="107"/>
        <v>1.1478212731849229E-2</v>
      </c>
      <c r="W418" s="44"/>
    </row>
    <row r="419" spans="1:23" x14ac:dyDescent="0.25">
      <c r="A419" s="157" t="s">
        <v>560</v>
      </c>
      <c r="B419" s="129">
        <v>29115</v>
      </c>
      <c r="C419" s="129">
        <v>25237</v>
      </c>
      <c r="D419" s="129">
        <v>22403</v>
      </c>
      <c r="E419" s="129">
        <v>21730</v>
      </c>
      <c r="F419" s="129">
        <v>20009</v>
      </c>
      <c r="G419" s="129">
        <v>17822</v>
      </c>
      <c r="H419" s="129">
        <v>15878</v>
      </c>
      <c r="I419" s="129">
        <v>13228</v>
      </c>
      <c r="J419" s="129">
        <v>10938</v>
      </c>
      <c r="K419" s="129">
        <v>9593</v>
      </c>
      <c r="L419" s="129">
        <v>8563</v>
      </c>
      <c r="M419" s="129">
        <v>8343</v>
      </c>
      <c r="N419" s="129">
        <v>8438</v>
      </c>
      <c r="O419" s="129">
        <v>8293</v>
      </c>
      <c r="P419" s="129">
        <v>8079</v>
      </c>
      <c r="Q419" s="129">
        <v>7257</v>
      </c>
      <c r="R419" s="129">
        <v>7313</v>
      </c>
      <c r="S419" s="155">
        <f t="shared" si="104"/>
        <v>-0.44715754460235863</v>
      </c>
      <c r="T419" s="155">
        <f t="shared" si="105"/>
        <v>-0.133325432566959</v>
      </c>
      <c r="U419" s="155">
        <f t="shared" si="106"/>
        <v>7.7166873363648889E-3</v>
      </c>
      <c r="V419" s="155">
        <f t="shared" si="107"/>
        <v>1.0542598556645744E-2</v>
      </c>
      <c r="W419" s="44"/>
    </row>
    <row r="420" spans="1:23" x14ac:dyDescent="0.25">
      <c r="A420" s="157" t="s">
        <v>562</v>
      </c>
      <c r="B420" s="129">
        <v>16237</v>
      </c>
      <c r="C420" s="129">
        <v>17411</v>
      </c>
      <c r="D420" s="129">
        <v>18601</v>
      </c>
      <c r="E420" s="129">
        <v>19533</v>
      </c>
      <c r="F420" s="129">
        <v>20252</v>
      </c>
      <c r="G420" s="129">
        <v>19633</v>
      </c>
      <c r="H420" s="129">
        <v>18345</v>
      </c>
      <c r="I420" s="129">
        <v>16448</v>
      </c>
      <c r="J420" s="129">
        <v>15277</v>
      </c>
      <c r="K420" s="129">
        <v>14261</v>
      </c>
      <c r="L420" s="129">
        <v>12298</v>
      </c>
      <c r="M420" s="129">
        <v>11466</v>
      </c>
      <c r="N420" s="129">
        <v>10695</v>
      </c>
      <c r="O420" s="129">
        <v>9212</v>
      </c>
      <c r="P420" s="129">
        <v>8016</v>
      </c>
      <c r="Q420" s="129">
        <v>7202</v>
      </c>
      <c r="R420" s="129">
        <v>7253</v>
      </c>
      <c r="S420" s="155">
        <f t="shared" si="104"/>
        <v>-0.55903453307392992</v>
      </c>
      <c r="T420" s="155">
        <f t="shared" si="105"/>
        <v>-0.32183263207106122</v>
      </c>
      <c r="U420" s="155">
        <f t="shared" si="106"/>
        <v>7.0813662871424604E-3</v>
      </c>
      <c r="V420" s="155">
        <f t="shared" si="107"/>
        <v>1.0456101098229397E-2</v>
      </c>
      <c r="W420" s="44"/>
    </row>
    <row r="421" spans="1:23" x14ac:dyDescent="0.25">
      <c r="A421" s="157" t="s">
        <v>568</v>
      </c>
      <c r="B421" s="129">
        <v>4064</v>
      </c>
      <c r="C421" s="129">
        <v>4232</v>
      </c>
      <c r="D421" s="129">
        <v>4333</v>
      </c>
      <c r="E421" s="129">
        <v>4552</v>
      </c>
      <c r="F421" s="129">
        <v>4723</v>
      </c>
      <c r="G421" s="129">
        <v>4701</v>
      </c>
      <c r="H421" s="129">
        <v>4528</v>
      </c>
      <c r="I421" s="129">
        <v>4279</v>
      </c>
      <c r="J421" s="129">
        <v>4081</v>
      </c>
      <c r="K421" s="129">
        <v>3926</v>
      </c>
      <c r="L421" s="129">
        <v>3889</v>
      </c>
      <c r="M421" s="129">
        <v>4069</v>
      </c>
      <c r="N421" s="129">
        <v>4292</v>
      </c>
      <c r="O421" s="129">
        <v>4367</v>
      </c>
      <c r="P421" s="129">
        <v>4469</v>
      </c>
      <c r="Q421" s="129">
        <v>4293</v>
      </c>
      <c r="R421" s="129">
        <v>4422</v>
      </c>
      <c r="S421" s="155">
        <f t="shared" si="104"/>
        <v>3.3419023136246784E-2</v>
      </c>
      <c r="T421" s="155">
        <f t="shared" si="105"/>
        <v>3.0288909599254427E-2</v>
      </c>
      <c r="U421" s="155">
        <f t="shared" si="106"/>
        <v>3.004891684136967E-2</v>
      </c>
      <c r="V421" s="155">
        <f t="shared" si="107"/>
        <v>6.3748626852847641E-3</v>
      </c>
      <c r="W421" s="44"/>
    </row>
    <row r="422" spans="1:23" x14ac:dyDescent="0.25">
      <c r="A422" s="157" t="s">
        <v>569</v>
      </c>
      <c r="B422" s="129">
        <v>3593</v>
      </c>
      <c r="C422" s="129">
        <v>4107</v>
      </c>
      <c r="D422" s="129">
        <v>4212</v>
      </c>
      <c r="E422" s="129">
        <v>4294</v>
      </c>
      <c r="F422" s="129">
        <v>4501</v>
      </c>
      <c r="G422" s="129">
        <v>4484</v>
      </c>
      <c r="H422" s="129">
        <v>4324</v>
      </c>
      <c r="I422" s="129">
        <v>4092</v>
      </c>
      <c r="J422" s="129">
        <v>3998</v>
      </c>
      <c r="K422" s="129">
        <v>3754</v>
      </c>
      <c r="L422" s="129">
        <v>3620</v>
      </c>
      <c r="M422" s="129">
        <v>3748</v>
      </c>
      <c r="N422" s="129">
        <v>3945</v>
      </c>
      <c r="O422" s="129">
        <v>4128</v>
      </c>
      <c r="P422" s="129">
        <v>4220</v>
      </c>
      <c r="Q422" s="129">
        <v>4031</v>
      </c>
      <c r="R422" s="129">
        <v>3723</v>
      </c>
      <c r="S422" s="155">
        <f t="shared" si="104"/>
        <v>-9.0175953079178889E-2</v>
      </c>
      <c r="T422" s="155">
        <f t="shared" si="105"/>
        <v>-5.6273764258555133E-2</v>
      </c>
      <c r="U422" s="155">
        <f t="shared" si="106"/>
        <v>-7.6407839245844697E-2</v>
      </c>
      <c r="V422" s="155">
        <f t="shared" si="107"/>
        <v>5.3671672947343228E-3</v>
      </c>
      <c r="W422" s="44"/>
    </row>
    <row r="423" spans="1:23" x14ac:dyDescent="0.25">
      <c r="A423" s="157" t="s">
        <v>567</v>
      </c>
      <c r="B423" s="129">
        <v>6126</v>
      </c>
      <c r="C423" s="129">
        <v>6799</v>
      </c>
      <c r="D423" s="129">
        <v>6787</v>
      </c>
      <c r="E423" s="129">
        <v>7045</v>
      </c>
      <c r="F423" s="129">
        <v>6927</v>
      </c>
      <c r="G423" s="129">
        <v>6940</v>
      </c>
      <c r="H423" s="129">
        <v>6255</v>
      </c>
      <c r="I423" s="129">
        <v>5488</v>
      </c>
      <c r="J423" s="129">
        <v>4755</v>
      </c>
      <c r="K423" s="129">
        <v>4335</v>
      </c>
      <c r="L423" s="129">
        <v>4008</v>
      </c>
      <c r="M423" s="129">
        <v>3985</v>
      </c>
      <c r="N423" s="129">
        <v>3921</v>
      </c>
      <c r="O423" s="129">
        <v>3650</v>
      </c>
      <c r="P423" s="129">
        <v>3667</v>
      </c>
      <c r="Q423" s="129">
        <v>3362</v>
      </c>
      <c r="R423" s="129">
        <v>3323</v>
      </c>
      <c r="S423" s="155">
        <f t="shared" si="104"/>
        <v>-0.39449708454810495</v>
      </c>
      <c r="T423" s="155">
        <f t="shared" si="105"/>
        <v>-0.15251211425656722</v>
      </c>
      <c r="U423" s="155">
        <f t="shared" si="106"/>
        <v>-1.1600237953599048E-2</v>
      </c>
      <c r="V423" s="155">
        <f t="shared" si="107"/>
        <v>4.7905175719586777E-3</v>
      </c>
      <c r="W423" s="44"/>
    </row>
    <row r="424" spans="1:23" x14ac:dyDescent="0.25">
      <c r="A424" s="157" t="s">
        <v>559</v>
      </c>
      <c r="B424" s="129">
        <v>4097</v>
      </c>
      <c r="C424" s="129">
        <v>4544</v>
      </c>
      <c r="D424" s="129">
        <v>4743</v>
      </c>
      <c r="E424" s="129">
        <v>4827</v>
      </c>
      <c r="F424" s="129">
        <v>4689</v>
      </c>
      <c r="G424" s="129">
        <v>4232</v>
      </c>
      <c r="H424" s="129">
        <v>3723</v>
      </c>
      <c r="I424" s="129">
        <v>3348</v>
      </c>
      <c r="J424" s="129">
        <v>3071</v>
      </c>
      <c r="K424" s="129">
        <v>2900</v>
      </c>
      <c r="L424" s="129">
        <v>2882</v>
      </c>
      <c r="M424" s="129">
        <v>3058</v>
      </c>
      <c r="N424" s="129">
        <v>3159</v>
      </c>
      <c r="O424" s="129">
        <v>3310</v>
      </c>
      <c r="P424" s="129">
        <v>3338</v>
      </c>
      <c r="Q424" s="129">
        <v>2952</v>
      </c>
      <c r="R424" s="129">
        <v>2769</v>
      </c>
      <c r="S424" s="155">
        <f t="shared" si="104"/>
        <v>-0.17293906810035842</v>
      </c>
      <c r="T424" s="155">
        <f t="shared" si="105"/>
        <v>-0.12345679012345678</v>
      </c>
      <c r="U424" s="155">
        <f t="shared" si="106"/>
        <v>-6.1991869918699184E-2</v>
      </c>
      <c r="V424" s="155">
        <f t="shared" si="107"/>
        <v>3.9918577059144082E-3</v>
      </c>
      <c r="W424" s="44"/>
    </row>
    <row r="425" spans="1:23" x14ac:dyDescent="0.25">
      <c r="A425" s="157" t="s">
        <v>558</v>
      </c>
      <c r="B425" s="129">
        <v>2932</v>
      </c>
      <c r="C425" s="129">
        <v>3206</v>
      </c>
      <c r="D425" s="129">
        <v>3185</v>
      </c>
      <c r="E425" s="129">
        <v>3381</v>
      </c>
      <c r="F425" s="129">
        <v>3357</v>
      </c>
      <c r="G425" s="129">
        <v>3266</v>
      </c>
      <c r="H425" s="129">
        <v>3229</v>
      </c>
      <c r="I425" s="129">
        <v>3177</v>
      </c>
      <c r="J425" s="129">
        <v>3141</v>
      </c>
      <c r="K425" s="129">
        <v>3068</v>
      </c>
      <c r="L425" s="129">
        <v>3089</v>
      </c>
      <c r="M425" s="129">
        <v>3153</v>
      </c>
      <c r="N425" s="129">
        <v>3139</v>
      </c>
      <c r="O425" s="129">
        <v>3028</v>
      </c>
      <c r="P425" s="129">
        <v>2939</v>
      </c>
      <c r="Q425" s="129">
        <v>2604</v>
      </c>
      <c r="R425" s="129">
        <v>2464</v>
      </c>
      <c r="S425" s="155">
        <f t="shared" si="104"/>
        <v>-0.2244255587031791</v>
      </c>
      <c r="T425" s="155">
        <f t="shared" si="105"/>
        <v>-0.21503663587129659</v>
      </c>
      <c r="U425" s="155">
        <f t="shared" si="106"/>
        <v>-5.3763440860215055E-2</v>
      </c>
      <c r="V425" s="155">
        <f t="shared" si="107"/>
        <v>3.5521622922979781E-3</v>
      </c>
      <c r="W425" s="44"/>
    </row>
    <row r="426" spans="1:23" x14ac:dyDescent="0.25">
      <c r="A426" s="157" t="s">
        <v>570</v>
      </c>
      <c r="B426" s="129">
        <v>408</v>
      </c>
      <c r="C426" s="129">
        <v>435</v>
      </c>
      <c r="D426" s="129">
        <v>564</v>
      </c>
      <c r="E426" s="129">
        <v>810</v>
      </c>
      <c r="F426" s="129">
        <v>969</v>
      </c>
      <c r="G426" s="129">
        <v>891</v>
      </c>
      <c r="H426" s="129">
        <v>900</v>
      </c>
      <c r="I426" s="129">
        <v>914</v>
      </c>
      <c r="J426" s="129">
        <v>885</v>
      </c>
      <c r="K426" s="129">
        <v>872</v>
      </c>
      <c r="L426" s="129">
        <v>933</v>
      </c>
      <c r="M426" s="129">
        <v>832</v>
      </c>
      <c r="N426" s="129">
        <v>842</v>
      </c>
      <c r="O426" s="129">
        <v>753</v>
      </c>
      <c r="P426" s="129">
        <v>976</v>
      </c>
      <c r="Q426" s="129">
        <v>1007</v>
      </c>
      <c r="R426" s="129">
        <v>656</v>
      </c>
      <c r="S426" s="155">
        <f t="shared" si="104"/>
        <v>-0.28227571115973743</v>
      </c>
      <c r="T426" s="155">
        <f t="shared" si="105"/>
        <v>-0.22090261282660331</v>
      </c>
      <c r="U426" s="155">
        <f t="shared" si="106"/>
        <v>-0.34856007944389272</v>
      </c>
      <c r="V426" s="155">
        <f t="shared" si="107"/>
        <v>9.4570554535205911E-4</v>
      </c>
      <c r="W426" s="44"/>
    </row>
    <row r="427" spans="1:23" x14ac:dyDescent="0.25">
      <c r="A427" s="157" t="s">
        <v>566</v>
      </c>
      <c r="B427" s="129">
        <v>1837</v>
      </c>
      <c r="C427" s="129">
        <v>1717</v>
      </c>
      <c r="D427" s="129">
        <v>1823</v>
      </c>
      <c r="E427" s="129">
        <v>1680</v>
      </c>
      <c r="F427" s="129">
        <v>1440</v>
      </c>
      <c r="G427" s="129">
        <v>1483</v>
      </c>
      <c r="H427" s="129">
        <v>1324</v>
      </c>
      <c r="I427" s="129">
        <v>1168</v>
      </c>
      <c r="J427" s="129">
        <v>1103</v>
      </c>
      <c r="K427" s="129">
        <v>1092</v>
      </c>
      <c r="L427" s="129">
        <v>1003</v>
      </c>
      <c r="M427" s="129">
        <v>918</v>
      </c>
      <c r="N427" s="129">
        <v>821</v>
      </c>
      <c r="O427" s="129">
        <v>764</v>
      </c>
      <c r="P427" s="129">
        <v>775</v>
      </c>
      <c r="Q427" s="129">
        <v>679</v>
      </c>
      <c r="R427" s="129">
        <v>609</v>
      </c>
      <c r="S427" s="155">
        <f t="shared" si="104"/>
        <v>-0.4785958904109589</v>
      </c>
      <c r="T427" s="155">
        <f t="shared" si="105"/>
        <v>-0.25822168087697928</v>
      </c>
      <c r="U427" s="155">
        <f t="shared" si="106"/>
        <v>-0.10309278350515463</v>
      </c>
      <c r="V427" s="155">
        <f t="shared" si="107"/>
        <v>8.7794920292592069E-4</v>
      </c>
      <c r="W427" s="44"/>
    </row>
    <row r="428" spans="1:23" x14ac:dyDescent="0.25">
      <c r="A428" s="157" t="s">
        <v>563</v>
      </c>
      <c r="B428" s="129">
        <v>289</v>
      </c>
      <c r="C428" s="129">
        <v>322</v>
      </c>
      <c r="D428" s="129">
        <v>184</v>
      </c>
      <c r="E428" s="129">
        <v>287</v>
      </c>
      <c r="F428" s="129">
        <v>289</v>
      </c>
      <c r="G428" s="129">
        <v>304</v>
      </c>
      <c r="H428" s="129">
        <v>361</v>
      </c>
      <c r="I428" s="129">
        <v>337</v>
      </c>
      <c r="J428" s="129">
        <v>310</v>
      </c>
      <c r="K428" s="129">
        <v>211</v>
      </c>
      <c r="L428" s="129">
        <v>231</v>
      </c>
      <c r="M428" s="129">
        <v>186</v>
      </c>
      <c r="N428" s="129">
        <v>138</v>
      </c>
      <c r="O428" s="129">
        <v>165</v>
      </c>
      <c r="P428" s="129">
        <v>191</v>
      </c>
      <c r="Q428" s="129">
        <v>198</v>
      </c>
      <c r="R428" s="129">
        <v>380</v>
      </c>
      <c r="S428" s="155">
        <f t="shared" si="104"/>
        <v>0.12759643916913946</v>
      </c>
      <c r="T428" s="155">
        <f t="shared" si="105"/>
        <v>1.7536231884057971</v>
      </c>
      <c r="U428" s="155">
        <f t="shared" si="106"/>
        <v>0.91919191919191923</v>
      </c>
      <c r="V428" s="155">
        <f t="shared" si="107"/>
        <v>5.4781723663686346E-4</v>
      </c>
      <c r="W428" s="44"/>
    </row>
    <row r="429" spans="1:23" x14ac:dyDescent="0.25">
      <c r="A429" s="157" t="s">
        <v>564</v>
      </c>
      <c r="B429" s="129">
        <v>665</v>
      </c>
      <c r="C429" s="129">
        <v>844</v>
      </c>
      <c r="D429" s="129">
        <v>644</v>
      </c>
      <c r="E429" s="129">
        <v>515</v>
      </c>
      <c r="F429" s="129">
        <v>358</v>
      </c>
      <c r="G429" s="129">
        <v>211</v>
      </c>
      <c r="H429" s="129">
        <v>130</v>
      </c>
      <c r="I429" s="129">
        <v>81</v>
      </c>
      <c r="J429" s="129">
        <v>144</v>
      </c>
      <c r="K429" s="129">
        <v>176</v>
      </c>
      <c r="L429" s="129">
        <v>191</v>
      </c>
      <c r="M429" s="129">
        <v>244</v>
      </c>
      <c r="N429" s="129">
        <v>198</v>
      </c>
      <c r="O429" s="129">
        <v>207</v>
      </c>
      <c r="P429" s="129">
        <v>248</v>
      </c>
      <c r="Q429" s="129">
        <v>194</v>
      </c>
      <c r="R429" s="129">
        <v>151</v>
      </c>
      <c r="S429" s="155">
        <f t="shared" si="104"/>
        <v>0.86419753086419748</v>
      </c>
      <c r="T429" s="155">
        <f t="shared" si="105"/>
        <v>-0.23737373737373738</v>
      </c>
      <c r="U429" s="155">
        <f t="shared" si="106"/>
        <v>-0.22164948453608246</v>
      </c>
      <c r="V429" s="155">
        <f t="shared" si="107"/>
        <v>2.1768527034780628E-4</v>
      </c>
      <c r="W429" s="44"/>
    </row>
    <row r="430" spans="1:23" x14ac:dyDescent="0.25">
      <c r="A430" s="157" t="s">
        <v>565</v>
      </c>
      <c r="B430" s="129">
        <v>192</v>
      </c>
      <c r="C430" s="129">
        <v>184</v>
      </c>
      <c r="D430" s="129">
        <v>165</v>
      </c>
      <c r="E430" s="129">
        <v>136</v>
      </c>
      <c r="F430" s="129">
        <v>110</v>
      </c>
      <c r="G430" s="129">
        <v>73</v>
      </c>
      <c r="H430" s="129">
        <v>59</v>
      </c>
      <c r="I430" s="129">
        <v>31</v>
      </c>
      <c r="J430" s="129">
        <v>20</v>
      </c>
      <c r="K430" s="129">
        <v>7</v>
      </c>
      <c r="L430" s="129">
        <v>7</v>
      </c>
      <c r="M430" s="129">
        <v>6</v>
      </c>
      <c r="N430" s="129">
        <v>5</v>
      </c>
      <c r="O430" s="223">
        <v>0</v>
      </c>
      <c r="P430" s="129">
        <v>0</v>
      </c>
      <c r="Q430" s="129">
        <v>0</v>
      </c>
      <c r="R430" s="129">
        <v>0</v>
      </c>
      <c r="S430" s="155">
        <f t="shared" si="104"/>
        <v>-1</v>
      </c>
      <c r="T430" s="155">
        <f t="shared" si="105"/>
        <v>-1</v>
      </c>
      <c r="U430" s="155" t="s">
        <v>143</v>
      </c>
      <c r="V430" s="155">
        <f t="shared" si="107"/>
        <v>0</v>
      </c>
      <c r="W430" s="44"/>
    </row>
    <row r="431" spans="1:23" x14ac:dyDescent="0.25">
      <c r="A431" s="74" t="s">
        <v>572</v>
      </c>
      <c r="B431" s="94">
        <v>100276</v>
      </c>
      <c r="C431" s="94">
        <v>101275</v>
      </c>
      <c r="D431" s="94">
        <v>101002</v>
      </c>
      <c r="E431" s="94">
        <v>105440</v>
      </c>
      <c r="F431" s="94">
        <v>106836</v>
      </c>
      <c r="G431" s="94">
        <v>104836</v>
      </c>
      <c r="H431" s="94">
        <v>99687</v>
      </c>
      <c r="I431" s="94">
        <v>93463</v>
      </c>
      <c r="J431" s="94">
        <v>86144</v>
      </c>
      <c r="K431" s="94">
        <v>82242</v>
      </c>
      <c r="L431" s="94">
        <v>77575</v>
      </c>
      <c r="M431" s="94">
        <v>77434</v>
      </c>
      <c r="N431" s="94">
        <v>73187</v>
      </c>
      <c r="O431" s="94">
        <v>65819</v>
      </c>
      <c r="P431" s="94">
        <v>62523</v>
      </c>
      <c r="Q431" s="94">
        <v>58161</v>
      </c>
      <c r="R431" s="94">
        <v>58874</v>
      </c>
      <c r="S431" s="156">
        <f t="shared" ref="S431" si="108">(R431-I431)/I431</f>
        <v>-0.37008227854873049</v>
      </c>
      <c r="T431" s="156">
        <f t="shared" ref="T431" si="109">(R431-N431)/N431</f>
        <v>-0.19556751882164866</v>
      </c>
      <c r="U431" s="156">
        <f t="shared" ref="U431" si="110">(R431-Q431)/Q431</f>
        <v>1.2259073949897697E-2</v>
      </c>
      <c r="V431" s="156">
        <f t="shared" ref="V431" si="111">R431/R$8</f>
        <v>8.4874189446733417E-2</v>
      </c>
      <c r="W431" s="44"/>
    </row>
    <row r="432" spans="1:23" x14ac:dyDescent="0.25">
      <c r="A432" s="160"/>
      <c r="B432" s="161"/>
      <c r="C432" s="161"/>
      <c r="D432" s="161"/>
      <c r="E432" s="161"/>
      <c r="F432" s="161"/>
      <c r="G432" s="161"/>
      <c r="H432" s="161"/>
      <c r="I432" s="161"/>
      <c r="J432" s="161"/>
      <c r="K432" s="161"/>
      <c r="L432" s="161"/>
      <c r="M432" s="161"/>
      <c r="N432" s="161"/>
      <c r="O432" s="161"/>
      <c r="P432" s="161"/>
      <c r="Q432" s="161"/>
      <c r="R432" s="161"/>
      <c r="S432" s="159"/>
      <c r="T432" s="159"/>
      <c r="U432" s="159"/>
      <c r="V432" s="159"/>
      <c r="W432" s="44"/>
    </row>
    <row r="433" spans="1:23" ht="18" x14ac:dyDescent="0.25">
      <c r="A433" s="23" t="s">
        <v>679</v>
      </c>
      <c r="B433" s="161"/>
      <c r="C433" s="161"/>
      <c r="D433" s="161"/>
      <c r="E433" s="161"/>
      <c r="F433" s="161"/>
      <c r="G433" s="161"/>
      <c r="H433" s="161"/>
      <c r="I433" s="161"/>
      <c r="J433" s="161"/>
      <c r="K433" s="161"/>
      <c r="L433" s="161"/>
      <c r="M433" s="161"/>
      <c r="N433" s="161"/>
      <c r="O433" s="161"/>
      <c r="P433" s="161"/>
      <c r="Q433" s="161"/>
      <c r="R433" s="161"/>
      <c r="S433" s="159"/>
      <c r="T433" s="159"/>
      <c r="U433" s="159"/>
      <c r="V433" s="159"/>
      <c r="W433" s="44"/>
    </row>
    <row r="434" spans="1:23" ht="25.5" x14ac:dyDescent="0.25">
      <c r="A434" s="126" t="s">
        <v>4</v>
      </c>
      <c r="B434" s="111">
        <v>2007</v>
      </c>
      <c r="C434" s="111">
        <v>2008</v>
      </c>
      <c r="D434" s="111">
        <v>2009</v>
      </c>
      <c r="E434" s="111">
        <v>2010</v>
      </c>
      <c r="F434" s="111">
        <v>2011</v>
      </c>
      <c r="G434" s="111">
        <v>2012</v>
      </c>
      <c r="H434" s="111">
        <v>2013</v>
      </c>
      <c r="I434" s="111">
        <v>2014</v>
      </c>
      <c r="J434" s="111">
        <v>2015</v>
      </c>
      <c r="K434" s="111">
        <v>2016</v>
      </c>
      <c r="L434" s="111">
        <v>2017</v>
      </c>
      <c r="M434" s="111">
        <v>2018</v>
      </c>
      <c r="N434" s="111">
        <v>2019</v>
      </c>
      <c r="O434" s="111">
        <v>2020</v>
      </c>
      <c r="P434" s="111">
        <v>2021</v>
      </c>
      <c r="Q434" s="111">
        <v>2022</v>
      </c>
      <c r="R434" s="111">
        <v>2023</v>
      </c>
      <c r="S434" s="112" t="s">
        <v>436</v>
      </c>
      <c r="T434" s="112" t="s">
        <v>437</v>
      </c>
      <c r="U434" s="112" t="s">
        <v>438</v>
      </c>
      <c r="V434" s="112" t="s">
        <v>439</v>
      </c>
      <c r="W434" s="44"/>
    </row>
    <row r="435" spans="1:23" x14ac:dyDescent="0.25">
      <c r="A435" s="157" t="s">
        <v>452</v>
      </c>
      <c r="B435" s="129">
        <v>2914</v>
      </c>
      <c r="C435" s="129">
        <v>3178</v>
      </c>
      <c r="D435" s="129">
        <v>3148</v>
      </c>
      <c r="E435" s="129">
        <v>3209</v>
      </c>
      <c r="F435" s="129">
        <v>3221</v>
      </c>
      <c r="G435" s="129">
        <v>3055</v>
      </c>
      <c r="H435" s="129">
        <v>2496</v>
      </c>
      <c r="I435" s="129">
        <v>2208</v>
      </c>
      <c r="J435" s="129">
        <v>2054</v>
      </c>
      <c r="K435" s="129">
        <v>2062</v>
      </c>
      <c r="L435" s="129">
        <v>1733</v>
      </c>
      <c r="M435" s="129">
        <v>1957</v>
      </c>
      <c r="N435" s="129">
        <v>1934</v>
      </c>
      <c r="O435" s="129">
        <v>1840</v>
      </c>
      <c r="P435" s="129">
        <v>1502</v>
      </c>
      <c r="Q435" s="129">
        <v>1608</v>
      </c>
      <c r="R435" s="129">
        <v>1985</v>
      </c>
      <c r="S435" s="155">
        <f>(R435-I435)/I435</f>
        <v>-0.10099637681159421</v>
      </c>
      <c r="T435" s="155">
        <f>(R435-N435)/N435</f>
        <v>2.6370217166494313E-2</v>
      </c>
      <c r="U435" s="155">
        <f>(R435-Q435)/Q435</f>
        <v>0.23445273631840796</v>
      </c>
      <c r="V435" s="155">
        <f t="shared" ref="V435:V449" si="112">R435/R$15</f>
        <v>1.3265524339062792E-2</v>
      </c>
      <c r="W435" s="44"/>
    </row>
    <row r="436" spans="1:23" x14ac:dyDescent="0.25">
      <c r="A436" s="157" t="s">
        <v>561</v>
      </c>
      <c r="B436" s="129">
        <v>1691</v>
      </c>
      <c r="C436" s="129">
        <v>2065</v>
      </c>
      <c r="D436" s="129">
        <v>2418</v>
      </c>
      <c r="E436" s="129">
        <v>2807</v>
      </c>
      <c r="F436" s="129">
        <v>2843</v>
      </c>
      <c r="G436" s="129">
        <v>3319</v>
      </c>
      <c r="H436" s="129">
        <v>3631</v>
      </c>
      <c r="I436" s="129">
        <v>3702</v>
      </c>
      <c r="J436" s="129">
        <v>3093</v>
      </c>
      <c r="K436" s="129">
        <v>4079</v>
      </c>
      <c r="L436" s="129">
        <v>3567</v>
      </c>
      <c r="M436" s="129">
        <v>4211</v>
      </c>
      <c r="N436" s="129">
        <v>1993</v>
      </c>
      <c r="O436" s="129">
        <v>1607</v>
      </c>
      <c r="P436" s="129">
        <v>1531</v>
      </c>
      <c r="Q436" s="129">
        <v>1320</v>
      </c>
      <c r="R436" s="129">
        <v>1813</v>
      </c>
      <c r="S436" s="155">
        <f t="shared" ref="S436:S448" si="113">(R436-I436)/I436</f>
        <v>-0.5102647217720151</v>
      </c>
      <c r="T436" s="155">
        <f t="shared" ref="T436:T447" si="114">(R436-N436)/N436</f>
        <v>-9.0316106372303057E-2</v>
      </c>
      <c r="U436" s="155">
        <f t="shared" ref="U436:U447" si="115">(R436-Q436)/Q436</f>
        <v>0.37348484848484848</v>
      </c>
      <c r="V436" s="155">
        <f t="shared" si="112"/>
        <v>1.211606832580395E-2</v>
      </c>
      <c r="W436" s="44"/>
    </row>
    <row r="437" spans="1:23" x14ac:dyDescent="0.25">
      <c r="A437" s="157" t="s">
        <v>444</v>
      </c>
      <c r="B437" s="129">
        <v>3939</v>
      </c>
      <c r="C437" s="129">
        <v>4000</v>
      </c>
      <c r="D437" s="129">
        <v>4236</v>
      </c>
      <c r="E437" s="129">
        <v>5275</v>
      </c>
      <c r="F437" s="129">
        <v>5049</v>
      </c>
      <c r="G437" s="129">
        <v>4534</v>
      </c>
      <c r="H437" s="129">
        <v>3953</v>
      </c>
      <c r="I437" s="129">
        <v>3478</v>
      </c>
      <c r="J437" s="129">
        <v>2184</v>
      </c>
      <c r="K437" s="129">
        <v>2835</v>
      </c>
      <c r="L437" s="129">
        <v>2264</v>
      </c>
      <c r="M437" s="129">
        <v>2546</v>
      </c>
      <c r="N437" s="129">
        <v>1562</v>
      </c>
      <c r="O437" s="129">
        <v>1466</v>
      </c>
      <c r="P437" s="129">
        <v>1284</v>
      </c>
      <c r="Q437" s="129">
        <v>1216</v>
      </c>
      <c r="R437" s="129">
        <v>1796</v>
      </c>
      <c r="S437" s="155">
        <f t="shared" si="113"/>
        <v>-0.48361127084531341</v>
      </c>
      <c r="T437" s="155">
        <f t="shared" si="114"/>
        <v>0.14980793854033292</v>
      </c>
      <c r="U437" s="155">
        <f t="shared" si="115"/>
        <v>0.47697368421052633</v>
      </c>
      <c r="V437" s="155">
        <f t="shared" si="112"/>
        <v>1.200245930123767E-2</v>
      </c>
      <c r="W437" s="44"/>
    </row>
    <row r="438" spans="1:23" x14ac:dyDescent="0.25">
      <c r="A438" s="157" t="s">
        <v>560</v>
      </c>
      <c r="B438" s="129">
        <v>6339</v>
      </c>
      <c r="C438" s="129">
        <v>5654</v>
      </c>
      <c r="D438" s="129">
        <v>5330</v>
      </c>
      <c r="E438" s="129">
        <v>5614</v>
      </c>
      <c r="F438" s="129">
        <v>4487</v>
      </c>
      <c r="G438" s="129">
        <v>3818</v>
      </c>
      <c r="H438" s="129">
        <v>2828</v>
      </c>
      <c r="I438" s="129">
        <v>2205</v>
      </c>
      <c r="J438" s="129">
        <v>1880</v>
      </c>
      <c r="K438" s="129">
        <v>1965</v>
      </c>
      <c r="L438" s="129">
        <v>1808</v>
      </c>
      <c r="M438" s="129">
        <v>2013</v>
      </c>
      <c r="N438" s="129">
        <v>1919</v>
      </c>
      <c r="O438" s="129">
        <v>1694</v>
      </c>
      <c r="P438" s="129">
        <v>1279</v>
      </c>
      <c r="Q438" s="129">
        <v>1107</v>
      </c>
      <c r="R438" s="129">
        <v>1780</v>
      </c>
      <c r="S438" s="155">
        <f t="shared" si="113"/>
        <v>-0.1927437641723356</v>
      </c>
      <c r="T438" s="155">
        <f t="shared" si="114"/>
        <v>-7.2433559145388224E-2</v>
      </c>
      <c r="U438" s="155">
        <f t="shared" si="115"/>
        <v>0.60794941282746162</v>
      </c>
      <c r="V438" s="155">
        <f t="shared" si="112"/>
        <v>1.1895533160469405E-2</v>
      </c>
      <c r="W438" s="44"/>
    </row>
    <row r="439" spans="1:23" x14ac:dyDescent="0.25">
      <c r="A439" s="157" t="s">
        <v>562</v>
      </c>
      <c r="B439" s="129">
        <v>4202</v>
      </c>
      <c r="C439" s="129">
        <v>4750</v>
      </c>
      <c r="D439" s="129">
        <v>4875</v>
      </c>
      <c r="E439" s="129">
        <v>5037</v>
      </c>
      <c r="F439" s="129">
        <v>4675</v>
      </c>
      <c r="G439" s="129">
        <v>4239</v>
      </c>
      <c r="H439" s="129">
        <v>3270</v>
      </c>
      <c r="I439" s="129">
        <v>2777</v>
      </c>
      <c r="J439" s="129">
        <v>2869</v>
      </c>
      <c r="K439" s="129">
        <v>2960</v>
      </c>
      <c r="L439" s="129">
        <v>1830</v>
      </c>
      <c r="M439" s="129">
        <v>2032</v>
      </c>
      <c r="N439" s="129">
        <v>1878</v>
      </c>
      <c r="O439" s="129">
        <v>1472</v>
      </c>
      <c r="P439" s="129">
        <v>1080</v>
      </c>
      <c r="Q439" s="129">
        <v>1041</v>
      </c>
      <c r="R439" s="129">
        <v>1748</v>
      </c>
      <c r="S439" s="155">
        <f t="shared" si="113"/>
        <v>-0.37054375225063019</v>
      </c>
      <c r="T439" s="155">
        <f t="shared" si="114"/>
        <v>-6.9222577209797659E-2</v>
      </c>
      <c r="U439" s="155">
        <f t="shared" si="115"/>
        <v>0.67915465898174832</v>
      </c>
      <c r="V439" s="155">
        <f t="shared" si="112"/>
        <v>1.1681680878932878E-2</v>
      </c>
      <c r="W439" s="44"/>
    </row>
    <row r="440" spans="1:23" x14ac:dyDescent="0.25">
      <c r="A440" s="157" t="s">
        <v>568</v>
      </c>
      <c r="B440" s="129">
        <v>968</v>
      </c>
      <c r="C440" s="129">
        <v>1027</v>
      </c>
      <c r="D440" s="129">
        <v>1060</v>
      </c>
      <c r="E440" s="129">
        <v>1083</v>
      </c>
      <c r="F440" s="129">
        <v>1080</v>
      </c>
      <c r="G440" s="129">
        <v>1070</v>
      </c>
      <c r="H440" s="129">
        <v>926</v>
      </c>
      <c r="I440" s="129">
        <v>867</v>
      </c>
      <c r="J440" s="129">
        <v>881</v>
      </c>
      <c r="K440" s="129">
        <v>948</v>
      </c>
      <c r="L440" s="129">
        <v>932</v>
      </c>
      <c r="M440" s="129">
        <v>1044</v>
      </c>
      <c r="N440" s="129">
        <v>1112</v>
      </c>
      <c r="O440" s="129">
        <v>1069</v>
      </c>
      <c r="P440" s="129">
        <v>815</v>
      </c>
      <c r="Q440" s="129">
        <v>744</v>
      </c>
      <c r="R440" s="129">
        <v>1039</v>
      </c>
      <c r="S440" s="155">
        <f t="shared" si="113"/>
        <v>0.19838523644752018</v>
      </c>
      <c r="T440" s="155">
        <f t="shared" si="114"/>
        <v>-6.5647482014388484E-2</v>
      </c>
      <c r="U440" s="155">
        <f t="shared" si="115"/>
        <v>0.396505376344086</v>
      </c>
      <c r="V440" s="155">
        <f t="shared" si="112"/>
        <v>6.9435162661391648E-3</v>
      </c>
      <c r="W440" s="44"/>
    </row>
    <row r="441" spans="1:23" x14ac:dyDescent="0.25">
      <c r="A441" s="157" t="s">
        <v>567</v>
      </c>
      <c r="B441" s="129">
        <v>1588</v>
      </c>
      <c r="C441" s="129">
        <v>1780</v>
      </c>
      <c r="D441" s="129">
        <v>1703</v>
      </c>
      <c r="E441" s="129">
        <v>1801</v>
      </c>
      <c r="F441" s="129">
        <v>1609</v>
      </c>
      <c r="G441" s="129">
        <v>1528</v>
      </c>
      <c r="H441" s="129">
        <v>1174</v>
      </c>
      <c r="I441" s="129">
        <v>1039</v>
      </c>
      <c r="J441" s="129">
        <v>957</v>
      </c>
      <c r="K441" s="129">
        <v>991</v>
      </c>
      <c r="L441" s="129">
        <v>860</v>
      </c>
      <c r="M441" s="129">
        <v>990</v>
      </c>
      <c r="N441" s="129">
        <v>969</v>
      </c>
      <c r="O441" s="129">
        <v>777</v>
      </c>
      <c r="P441" s="129">
        <v>607</v>
      </c>
      <c r="Q441" s="129">
        <v>568</v>
      </c>
      <c r="R441" s="129">
        <v>784</v>
      </c>
      <c r="S441" s="155">
        <f t="shared" si="113"/>
        <v>-0.24542829643888353</v>
      </c>
      <c r="T441" s="155">
        <f t="shared" si="114"/>
        <v>-0.19091847265221878</v>
      </c>
      <c r="U441" s="155">
        <f t="shared" si="115"/>
        <v>0.38028169014084506</v>
      </c>
      <c r="V441" s="155">
        <f t="shared" si="112"/>
        <v>5.2393808976449515E-3</v>
      </c>
      <c r="W441" s="44"/>
    </row>
    <row r="442" spans="1:23" x14ac:dyDescent="0.25">
      <c r="A442" s="157" t="s">
        <v>569</v>
      </c>
      <c r="B442" s="129">
        <v>878</v>
      </c>
      <c r="C442" s="129">
        <v>1030</v>
      </c>
      <c r="D442" s="129">
        <v>1036</v>
      </c>
      <c r="E442" s="129">
        <v>1024</v>
      </c>
      <c r="F442" s="129">
        <v>1241</v>
      </c>
      <c r="G442" s="129">
        <v>1089</v>
      </c>
      <c r="H442" s="129">
        <v>866</v>
      </c>
      <c r="I442" s="129">
        <v>809</v>
      </c>
      <c r="J442" s="129">
        <v>878</v>
      </c>
      <c r="K442" s="129">
        <v>824</v>
      </c>
      <c r="L442" s="129">
        <v>898</v>
      </c>
      <c r="M442" s="129">
        <v>1028</v>
      </c>
      <c r="N442" s="129">
        <v>1057</v>
      </c>
      <c r="O442" s="223">
        <v>1007</v>
      </c>
      <c r="P442" s="129">
        <v>789</v>
      </c>
      <c r="Q442" s="129">
        <v>681</v>
      </c>
      <c r="R442" s="129">
        <v>674</v>
      </c>
      <c r="S442" s="155">
        <f t="shared" si="113"/>
        <v>-0.1668726823238566</v>
      </c>
      <c r="T442" s="155">
        <f t="shared" si="114"/>
        <v>-0.36234626300851469</v>
      </c>
      <c r="U442" s="155">
        <f t="shared" si="115"/>
        <v>-1.0279001468428781E-2</v>
      </c>
      <c r="V442" s="155">
        <f t="shared" si="112"/>
        <v>4.5042636798631342E-3</v>
      </c>
      <c r="W442" s="44"/>
    </row>
    <row r="443" spans="1:23" x14ac:dyDescent="0.25">
      <c r="A443" s="157" t="s">
        <v>559</v>
      </c>
      <c r="B443" s="129">
        <v>1100</v>
      </c>
      <c r="C443" s="129">
        <v>1128</v>
      </c>
      <c r="D443" s="129">
        <v>1110</v>
      </c>
      <c r="E443" s="129">
        <v>1034</v>
      </c>
      <c r="F443" s="129">
        <v>972</v>
      </c>
      <c r="G443" s="129">
        <v>708</v>
      </c>
      <c r="H443" s="129">
        <v>561</v>
      </c>
      <c r="I443" s="129">
        <v>591</v>
      </c>
      <c r="J443" s="129">
        <v>642</v>
      </c>
      <c r="K443" s="129">
        <v>703</v>
      </c>
      <c r="L443" s="129">
        <v>762</v>
      </c>
      <c r="M443" s="129">
        <v>861</v>
      </c>
      <c r="N443" s="129">
        <v>873</v>
      </c>
      <c r="O443" s="129">
        <v>788</v>
      </c>
      <c r="P443" s="129">
        <v>458</v>
      </c>
      <c r="Q443" s="129">
        <v>348</v>
      </c>
      <c r="R443" s="129">
        <v>523</v>
      </c>
      <c r="S443" s="155">
        <f t="shared" si="113"/>
        <v>-0.11505922165820642</v>
      </c>
      <c r="T443" s="155">
        <f t="shared" si="114"/>
        <v>-0.40091638029782362</v>
      </c>
      <c r="U443" s="155">
        <f t="shared" si="115"/>
        <v>0.50287356321839083</v>
      </c>
      <c r="V443" s="155">
        <f t="shared" si="112"/>
        <v>3.49514822636264E-3</v>
      </c>
      <c r="W443" s="44"/>
    </row>
    <row r="444" spans="1:23" x14ac:dyDescent="0.25">
      <c r="A444" s="157" t="s">
        <v>558</v>
      </c>
      <c r="B444" s="129">
        <v>722</v>
      </c>
      <c r="C444" s="129">
        <v>878</v>
      </c>
      <c r="D444" s="129">
        <v>795</v>
      </c>
      <c r="E444" s="129">
        <v>831</v>
      </c>
      <c r="F444" s="129">
        <v>853</v>
      </c>
      <c r="G444" s="129">
        <v>823</v>
      </c>
      <c r="H444" s="129">
        <v>776</v>
      </c>
      <c r="I444" s="129">
        <v>760</v>
      </c>
      <c r="J444" s="129">
        <v>784</v>
      </c>
      <c r="K444" s="129">
        <v>773</v>
      </c>
      <c r="L444" s="129">
        <v>699</v>
      </c>
      <c r="M444" s="129">
        <v>757</v>
      </c>
      <c r="N444" s="129">
        <v>732</v>
      </c>
      <c r="O444" s="129">
        <v>678</v>
      </c>
      <c r="P444" s="129">
        <v>459</v>
      </c>
      <c r="Q444" s="129">
        <v>410</v>
      </c>
      <c r="R444" s="129">
        <v>506</v>
      </c>
      <c r="S444" s="155">
        <f t="shared" si="113"/>
        <v>-0.33421052631578946</v>
      </c>
      <c r="T444" s="155">
        <f t="shared" si="114"/>
        <v>-0.30874316939890711</v>
      </c>
      <c r="U444" s="155">
        <f t="shared" si="115"/>
        <v>0.23414634146341465</v>
      </c>
      <c r="V444" s="155">
        <f t="shared" si="112"/>
        <v>3.3815392017963589E-3</v>
      </c>
      <c r="W444" s="44"/>
    </row>
    <row r="445" spans="1:23" x14ac:dyDescent="0.25">
      <c r="A445" s="157" t="s">
        <v>566</v>
      </c>
      <c r="B445" s="129">
        <v>489</v>
      </c>
      <c r="C445" s="129">
        <v>368</v>
      </c>
      <c r="D445" s="129">
        <v>442</v>
      </c>
      <c r="E445" s="129">
        <v>366</v>
      </c>
      <c r="F445" s="129">
        <v>294</v>
      </c>
      <c r="G445" s="129">
        <v>345</v>
      </c>
      <c r="H445" s="129">
        <v>351</v>
      </c>
      <c r="I445" s="129">
        <v>245</v>
      </c>
      <c r="J445" s="129">
        <v>292</v>
      </c>
      <c r="K445" s="129">
        <v>262</v>
      </c>
      <c r="L445" s="129">
        <v>228</v>
      </c>
      <c r="M445" s="129">
        <v>218</v>
      </c>
      <c r="N445" s="129">
        <v>189</v>
      </c>
      <c r="O445" s="129">
        <v>203</v>
      </c>
      <c r="P445" s="129">
        <v>162</v>
      </c>
      <c r="Q445" s="129">
        <v>109</v>
      </c>
      <c r="R445" s="129">
        <v>143</v>
      </c>
      <c r="S445" s="155">
        <f t="shared" si="113"/>
        <v>-0.41632653061224489</v>
      </c>
      <c r="T445" s="155">
        <f t="shared" si="114"/>
        <v>-0.24338624338624337</v>
      </c>
      <c r="U445" s="155">
        <f t="shared" si="115"/>
        <v>0.31192660550458717</v>
      </c>
      <c r="V445" s="155">
        <f t="shared" si="112"/>
        <v>9.556523831163624E-4</v>
      </c>
      <c r="W445" s="44"/>
    </row>
    <row r="446" spans="1:23" x14ac:dyDescent="0.25">
      <c r="A446" s="157" t="s">
        <v>564</v>
      </c>
      <c r="B446" s="129">
        <v>357</v>
      </c>
      <c r="C446" s="129">
        <v>110</v>
      </c>
      <c r="D446" s="129">
        <v>110</v>
      </c>
      <c r="E446" s="129">
        <v>62</v>
      </c>
      <c r="F446" s="129">
        <v>72</v>
      </c>
      <c r="G446" s="129">
        <v>33</v>
      </c>
      <c r="H446" s="129">
        <v>19</v>
      </c>
      <c r="I446" s="129">
        <v>15</v>
      </c>
      <c r="J446" s="129">
        <v>51</v>
      </c>
      <c r="K446" s="129">
        <v>36</v>
      </c>
      <c r="L446" s="129">
        <v>47</v>
      </c>
      <c r="M446" s="129">
        <v>75</v>
      </c>
      <c r="N446" s="129">
        <v>70</v>
      </c>
      <c r="O446" s="129">
        <v>82</v>
      </c>
      <c r="P446" s="129">
        <v>105</v>
      </c>
      <c r="Q446" s="129">
        <v>48</v>
      </c>
      <c r="R446" s="129">
        <v>30</v>
      </c>
      <c r="S446" s="155">
        <f t="shared" si="113"/>
        <v>1</v>
      </c>
      <c r="T446" s="155">
        <f t="shared" si="114"/>
        <v>-0.5714285714285714</v>
      </c>
      <c r="U446" s="155">
        <f t="shared" si="115"/>
        <v>-0.375</v>
      </c>
      <c r="V446" s="155">
        <f t="shared" si="112"/>
        <v>2.0048651394049559E-4</v>
      </c>
      <c r="W446" s="44"/>
    </row>
    <row r="447" spans="1:23" x14ac:dyDescent="0.25">
      <c r="A447" s="157" t="s">
        <v>570</v>
      </c>
      <c r="B447" s="129">
        <v>238</v>
      </c>
      <c r="C447" s="129">
        <v>284</v>
      </c>
      <c r="D447" s="129">
        <v>419</v>
      </c>
      <c r="E447" s="129">
        <v>634</v>
      </c>
      <c r="F447" s="129">
        <v>705</v>
      </c>
      <c r="G447" s="129">
        <v>576</v>
      </c>
      <c r="H447" s="129">
        <v>533</v>
      </c>
      <c r="I447" s="129">
        <v>403</v>
      </c>
      <c r="J447" s="129">
        <v>401</v>
      </c>
      <c r="K447" s="129">
        <v>387</v>
      </c>
      <c r="L447" s="129">
        <v>389</v>
      </c>
      <c r="M447" s="129">
        <v>372</v>
      </c>
      <c r="N447" s="129">
        <v>437</v>
      </c>
      <c r="O447" s="223">
        <v>390</v>
      </c>
      <c r="P447" s="129">
        <v>437</v>
      </c>
      <c r="Q447" s="129">
        <v>132</v>
      </c>
      <c r="R447" s="129">
        <v>30</v>
      </c>
      <c r="S447" s="155">
        <f t="shared" si="113"/>
        <v>-0.92555831265508681</v>
      </c>
      <c r="T447" s="155">
        <f t="shared" si="114"/>
        <v>-0.93135011441647597</v>
      </c>
      <c r="U447" s="155">
        <f t="shared" si="115"/>
        <v>-0.77272727272727271</v>
      </c>
      <c r="V447" s="155">
        <f t="shared" si="112"/>
        <v>2.0048651394049559E-4</v>
      </c>
      <c r="W447" s="44"/>
    </row>
    <row r="448" spans="1:23" x14ac:dyDescent="0.25">
      <c r="A448" s="157" t="s">
        <v>563</v>
      </c>
      <c r="B448" s="129">
        <v>147</v>
      </c>
      <c r="C448" s="129">
        <v>157</v>
      </c>
      <c r="D448" s="129">
        <v>114</v>
      </c>
      <c r="E448" s="129">
        <v>201</v>
      </c>
      <c r="F448" s="129">
        <v>205</v>
      </c>
      <c r="G448" s="129">
        <v>175</v>
      </c>
      <c r="H448" s="129">
        <v>221</v>
      </c>
      <c r="I448" s="129">
        <v>72</v>
      </c>
      <c r="J448" s="129">
        <v>77</v>
      </c>
      <c r="K448" s="129">
        <v>0</v>
      </c>
      <c r="L448" s="129">
        <v>32</v>
      </c>
      <c r="M448" s="129">
        <v>27</v>
      </c>
      <c r="N448" s="129">
        <v>0</v>
      </c>
      <c r="O448" s="129">
        <v>0</v>
      </c>
      <c r="P448" s="129">
        <v>0</v>
      </c>
      <c r="Q448" s="129">
        <v>0</v>
      </c>
      <c r="R448" s="129">
        <v>0</v>
      </c>
      <c r="S448" s="155">
        <f t="shared" si="113"/>
        <v>-1</v>
      </c>
      <c r="T448" s="155" t="s">
        <v>143</v>
      </c>
      <c r="U448" s="155" t="s">
        <v>143</v>
      </c>
      <c r="V448" s="155">
        <f t="shared" si="112"/>
        <v>0</v>
      </c>
      <c r="W448" s="44"/>
    </row>
    <row r="449" spans="1:23" x14ac:dyDescent="0.25">
      <c r="A449" s="157" t="s">
        <v>565</v>
      </c>
      <c r="B449" s="129">
        <v>28</v>
      </c>
      <c r="C449" s="129">
        <v>30</v>
      </c>
      <c r="D449" s="129">
        <v>35</v>
      </c>
      <c r="E449" s="129">
        <v>27</v>
      </c>
      <c r="F449" s="129">
        <v>17</v>
      </c>
      <c r="G449" s="129">
        <v>6</v>
      </c>
      <c r="H449" s="129">
        <v>0</v>
      </c>
      <c r="I449" s="129">
        <v>0</v>
      </c>
      <c r="J449" s="129">
        <v>0</v>
      </c>
      <c r="K449" s="129">
        <v>0</v>
      </c>
      <c r="L449" s="129">
        <v>0</v>
      </c>
      <c r="M449" s="129">
        <v>0</v>
      </c>
      <c r="N449" s="129">
        <v>0</v>
      </c>
      <c r="O449" s="129">
        <v>0</v>
      </c>
      <c r="P449" s="129">
        <v>0</v>
      </c>
      <c r="Q449" s="129">
        <v>0</v>
      </c>
      <c r="R449" s="129">
        <v>0</v>
      </c>
      <c r="S449" s="155" t="s">
        <v>143</v>
      </c>
      <c r="T449" s="155" t="s">
        <v>143</v>
      </c>
      <c r="U449" s="155" t="s">
        <v>143</v>
      </c>
      <c r="V449" s="155">
        <f t="shared" si="112"/>
        <v>0</v>
      </c>
      <c r="W449" s="44"/>
    </row>
    <row r="450" spans="1:23" x14ac:dyDescent="0.25">
      <c r="A450" s="74" t="s">
        <v>572</v>
      </c>
      <c r="B450" s="94">
        <v>25600</v>
      </c>
      <c r="C450" s="94">
        <v>26439</v>
      </c>
      <c r="D450" s="94">
        <v>26831</v>
      </c>
      <c r="E450" s="94">
        <v>29005</v>
      </c>
      <c r="F450" s="94">
        <v>27323</v>
      </c>
      <c r="G450" s="94">
        <v>25318</v>
      </c>
      <c r="H450" s="94">
        <v>21605</v>
      </c>
      <c r="I450" s="94">
        <v>19171</v>
      </c>
      <c r="J450" s="94">
        <v>17043</v>
      </c>
      <c r="K450" s="94">
        <v>18825</v>
      </c>
      <c r="L450" s="94">
        <v>16049</v>
      </c>
      <c r="M450" s="94">
        <v>18131</v>
      </c>
      <c r="N450" s="94">
        <v>14725</v>
      </c>
      <c r="O450" s="224">
        <v>13073</v>
      </c>
      <c r="P450" s="94">
        <v>10508</v>
      </c>
      <c r="Q450" s="94">
        <v>9332</v>
      </c>
      <c r="R450" s="94">
        <v>12851</v>
      </c>
      <c r="S450" s="156">
        <f t="shared" ref="S450" si="116">(R450-I450)/I450</f>
        <v>-0.32966459756924521</v>
      </c>
      <c r="T450" s="156">
        <f t="shared" ref="T450" si="117">(R450-N450)/N450</f>
        <v>-0.12726655348047539</v>
      </c>
      <c r="U450" s="156">
        <f t="shared" ref="U450" si="118">(R450-Q450)/Q450</f>
        <v>0.37708958422631805</v>
      </c>
      <c r="V450" s="156">
        <f t="shared" ref="V450" si="119">R450/R$15</f>
        <v>8.5881739688310296E-2</v>
      </c>
      <c r="W450" s="44"/>
    </row>
    <row r="451" spans="1:23" x14ac:dyDescent="0.25">
      <c r="A451" s="160"/>
      <c r="B451" s="161"/>
      <c r="C451" s="161"/>
      <c r="D451" s="161"/>
      <c r="E451" s="161"/>
      <c r="F451" s="161"/>
      <c r="G451" s="161"/>
      <c r="H451" s="161"/>
      <c r="I451" s="161"/>
      <c r="J451" s="161"/>
      <c r="K451" s="161"/>
      <c r="L451" s="161"/>
      <c r="M451" s="161"/>
      <c r="N451" s="161"/>
      <c r="O451" s="161"/>
      <c r="P451" s="161"/>
      <c r="Q451" s="161"/>
      <c r="R451" s="161"/>
      <c r="S451" s="159"/>
      <c r="T451" s="159"/>
      <c r="U451" s="159"/>
      <c r="V451" s="159"/>
      <c r="W451" s="44"/>
    </row>
    <row r="452" spans="1:23" ht="15.75" x14ac:dyDescent="0.25">
      <c r="A452" s="23" t="s">
        <v>446</v>
      </c>
      <c r="B452" s="23"/>
      <c r="C452" s="23"/>
      <c r="D452" s="23"/>
      <c r="E452" s="23"/>
      <c r="F452" s="23"/>
      <c r="G452" s="23"/>
      <c r="H452" s="23"/>
      <c r="I452" s="3"/>
      <c r="J452" s="3"/>
      <c r="K452" s="3"/>
      <c r="L452" s="3"/>
      <c r="M452" s="3"/>
      <c r="N452" s="3"/>
      <c r="O452" s="3"/>
      <c r="P452" s="3"/>
      <c r="Q452" s="3"/>
      <c r="R452" s="3"/>
      <c r="S452" s="28"/>
      <c r="T452" s="28"/>
      <c r="U452" s="28"/>
      <c r="V452" s="28"/>
      <c r="W452" s="44"/>
    </row>
    <row r="453" spans="1:23" ht="30" customHeight="1" x14ac:dyDescent="0.25">
      <c r="A453" s="126" t="s">
        <v>447</v>
      </c>
      <c r="B453" s="111">
        <v>2007</v>
      </c>
      <c r="C453" s="111">
        <v>2008</v>
      </c>
      <c r="D453" s="111">
        <v>2009</v>
      </c>
      <c r="E453" s="111">
        <v>2010</v>
      </c>
      <c r="F453" s="111">
        <v>2011</v>
      </c>
      <c r="G453" s="111">
        <v>2012</v>
      </c>
      <c r="H453" s="111">
        <v>2013</v>
      </c>
      <c r="I453" s="111">
        <v>2014</v>
      </c>
      <c r="J453" s="111">
        <v>2015</v>
      </c>
      <c r="K453" s="111">
        <v>2016</v>
      </c>
      <c r="L453" s="111">
        <v>2017</v>
      </c>
      <c r="M453" s="111">
        <v>2018</v>
      </c>
      <c r="N453" s="111">
        <v>2019</v>
      </c>
      <c r="O453" s="111">
        <v>2020</v>
      </c>
      <c r="P453" s="111">
        <v>2021</v>
      </c>
      <c r="Q453" s="111">
        <v>2022</v>
      </c>
      <c r="R453" s="111">
        <v>2023</v>
      </c>
      <c r="S453" s="112" t="s">
        <v>436</v>
      </c>
      <c r="T453" s="112" t="s">
        <v>437</v>
      </c>
      <c r="U453" s="112" t="s">
        <v>438</v>
      </c>
      <c r="V453" s="112" t="s">
        <v>439</v>
      </c>
    </row>
    <row r="454" spans="1:23" x14ac:dyDescent="0.25">
      <c r="A454" s="93" t="s">
        <v>151</v>
      </c>
      <c r="B454" s="98">
        <v>371125</v>
      </c>
      <c r="C454" s="98">
        <v>391284</v>
      </c>
      <c r="D454" s="98">
        <v>430511</v>
      </c>
      <c r="E454" s="98">
        <v>478401</v>
      </c>
      <c r="F454" s="98">
        <v>521352</v>
      </c>
      <c r="G454" s="98">
        <v>551474</v>
      </c>
      <c r="H454" s="98">
        <v>574903</v>
      </c>
      <c r="I454" s="98">
        <v>592624</v>
      </c>
      <c r="J454" s="98">
        <v>603580</v>
      </c>
      <c r="K454" s="98">
        <v>614703</v>
      </c>
      <c r="L454" s="98">
        <v>618980</v>
      </c>
      <c r="M454" s="98">
        <v>628662</v>
      </c>
      <c r="N454" s="98">
        <v>632715</v>
      </c>
      <c r="O454" s="98">
        <v>614791</v>
      </c>
      <c r="P454" s="98">
        <v>651228</v>
      </c>
      <c r="Q454" s="98">
        <v>650830</v>
      </c>
      <c r="R454" s="98">
        <v>667136</v>
      </c>
      <c r="S454" s="155">
        <f t="shared" ref="S454:S457" si="120">(R454-I454)/I454</f>
        <v>0.12573233618618213</v>
      </c>
      <c r="T454" s="155">
        <f t="shared" ref="T454:T457" si="121">(R454-N454)/N454</f>
        <v>5.440206095951574E-2</v>
      </c>
      <c r="U454" s="155">
        <f t="shared" ref="U454:U457" si="122">(R454-Q454)/Q454</f>
        <v>2.5054161609022324E-2</v>
      </c>
      <c r="V454" s="155">
        <f>R454/R$457</f>
        <v>0.53396467587267815</v>
      </c>
      <c r="W454" s="44"/>
    </row>
    <row r="455" spans="1:23" x14ac:dyDescent="0.25">
      <c r="A455" s="93" t="s">
        <v>152</v>
      </c>
      <c r="B455" s="98">
        <v>377219</v>
      </c>
      <c r="C455" s="98">
        <v>392065</v>
      </c>
      <c r="D455" s="98">
        <v>418829</v>
      </c>
      <c r="E455" s="98">
        <v>459857</v>
      </c>
      <c r="F455" s="98">
        <v>493725</v>
      </c>
      <c r="G455" s="98">
        <v>513342</v>
      </c>
      <c r="H455" s="98">
        <v>539374</v>
      </c>
      <c r="I455" s="98">
        <v>551757</v>
      </c>
      <c r="J455" s="98">
        <v>562326</v>
      </c>
      <c r="K455" s="98">
        <v>563777</v>
      </c>
      <c r="L455" s="98">
        <v>558312</v>
      </c>
      <c r="M455" s="98">
        <v>559385</v>
      </c>
      <c r="N455" s="98">
        <v>561765</v>
      </c>
      <c r="O455" s="98">
        <v>537050</v>
      </c>
      <c r="P455" s="98">
        <v>553181</v>
      </c>
      <c r="Q455" s="98">
        <v>560949</v>
      </c>
      <c r="R455" s="98">
        <v>582263</v>
      </c>
      <c r="S455" s="155">
        <f t="shared" si="120"/>
        <v>5.5288831858952399E-2</v>
      </c>
      <c r="T455" s="155">
        <f t="shared" si="121"/>
        <v>3.6488567283472627E-2</v>
      </c>
      <c r="U455" s="155">
        <f t="shared" si="122"/>
        <v>3.7996324086503407E-2</v>
      </c>
      <c r="V455" s="155">
        <f>R455/R$457</f>
        <v>0.46603372336023424</v>
      </c>
    </row>
    <row r="456" spans="1:23" x14ac:dyDescent="0.25">
      <c r="A456" s="93" t="s">
        <v>454</v>
      </c>
      <c r="B456" s="98">
        <v>0</v>
      </c>
      <c r="C456" s="98">
        <v>0</v>
      </c>
      <c r="D456" s="98">
        <v>0</v>
      </c>
      <c r="E456" s="98">
        <v>0</v>
      </c>
      <c r="F456" s="98">
        <v>0</v>
      </c>
      <c r="G456" s="98">
        <v>0</v>
      </c>
      <c r="H456" s="98">
        <v>0</v>
      </c>
      <c r="I456" s="98">
        <v>0</v>
      </c>
      <c r="J456" s="98">
        <v>0</v>
      </c>
      <c r="K456" s="98">
        <v>0</v>
      </c>
      <c r="L456" s="98">
        <v>0</v>
      </c>
      <c r="M456" s="98">
        <v>0</v>
      </c>
      <c r="N456" s="98">
        <v>0</v>
      </c>
      <c r="O456" s="98">
        <v>0</v>
      </c>
      <c r="P456" s="98">
        <v>0</v>
      </c>
      <c r="Q456" s="98">
        <v>0</v>
      </c>
      <c r="R456" s="98">
        <v>2</v>
      </c>
      <c r="S456" s="155" t="s">
        <v>143</v>
      </c>
      <c r="T456" s="155" t="s">
        <v>143</v>
      </c>
      <c r="U456" s="155" t="s">
        <v>143</v>
      </c>
      <c r="V456" s="155">
        <f>R456/R$457</f>
        <v>1.6007670875883723E-6</v>
      </c>
    </row>
    <row r="457" spans="1:23" s="43" customFormat="1" x14ac:dyDescent="0.25">
      <c r="A457" s="97" t="s">
        <v>0</v>
      </c>
      <c r="B457" s="2">
        <v>748344</v>
      </c>
      <c r="C457" s="2">
        <v>783349</v>
      </c>
      <c r="D457" s="2">
        <v>849340</v>
      </c>
      <c r="E457" s="2">
        <v>938258</v>
      </c>
      <c r="F457" s="2">
        <v>1015077</v>
      </c>
      <c r="G457" s="2">
        <v>1064816</v>
      </c>
      <c r="H457" s="2">
        <v>1114277</v>
      </c>
      <c r="I457" s="2">
        <v>1144381</v>
      </c>
      <c r="J457" s="2">
        <v>1165906</v>
      </c>
      <c r="K457" s="2">
        <v>1178480</v>
      </c>
      <c r="L457" s="2">
        <v>1177292</v>
      </c>
      <c r="M457" s="2">
        <v>1188047</v>
      </c>
      <c r="N457" s="2">
        <v>1194480</v>
      </c>
      <c r="O457" s="2">
        <v>1151841</v>
      </c>
      <c r="P457" s="2">
        <v>1204409</v>
      </c>
      <c r="Q457" s="2">
        <v>1211779</v>
      </c>
      <c r="R457" s="2">
        <v>1249401</v>
      </c>
      <c r="S457" s="156">
        <f t="shared" si="120"/>
        <v>9.1770135994917776E-2</v>
      </c>
      <c r="T457" s="156">
        <f t="shared" si="121"/>
        <v>4.5979003415712275E-2</v>
      </c>
      <c r="U457" s="156">
        <f t="shared" si="122"/>
        <v>3.1046915320367824E-2</v>
      </c>
      <c r="V457" s="156">
        <f>R457/R$457</f>
        <v>1</v>
      </c>
      <c r="W457" s="44"/>
    </row>
    <row r="458" spans="1:23" x14ac:dyDescent="0.25">
      <c r="A458" s="3"/>
      <c r="S458" s="32"/>
      <c r="T458" s="28"/>
      <c r="U458" s="28"/>
      <c r="V458" s="28"/>
    </row>
    <row r="459" spans="1:23" ht="18" x14ac:dyDescent="0.25">
      <c r="A459" s="23" t="s">
        <v>470</v>
      </c>
      <c r="B459" s="23"/>
      <c r="C459" s="23"/>
      <c r="D459" s="23"/>
      <c r="E459" s="23"/>
      <c r="F459" s="23"/>
      <c r="G459" s="23"/>
      <c r="H459" s="23"/>
      <c r="I459" s="3"/>
      <c r="J459" s="3"/>
      <c r="K459" s="3"/>
      <c r="L459" s="3"/>
      <c r="M459" s="3"/>
      <c r="N459" s="3"/>
      <c r="O459" s="3"/>
      <c r="P459" s="3"/>
      <c r="Q459" s="3"/>
      <c r="R459" s="3"/>
      <c r="S459" s="28"/>
      <c r="T459" s="28"/>
      <c r="U459" s="28"/>
      <c r="V459" s="28"/>
    </row>
    <row r="460" spans="1:23" ht="25.5" x14ac:dyDescent="0.25">
      <c r="A460" s="126" t="s">
        <v>447</v>
      </c>
      <c r="B460" s="111">
        <v>2007</v>
      </c>
      <c r="C460" s="111">
        <v>2008</v>
      </c>
      <c r="D460" s="111">
        <v>2009</v>
      </c>
      <c r="E460" s="111">
        <v>2010</v>
      </c>
      <c r="F460" s="111">
        <v>2011</v>
      </c>
      <c r="G460" s="111">
        <v>2012</v>
      </c>
      <c r="H460" s="111">
        <v>2013</v>
      </c>
      <c r="I460" s="111">
        <v>2014</v>
      </c>
      <c r="J460" s="111">
        <v>2015</v>
      </c>
      <c r="K460" s="111">
        <v>2016</v>
      </c>
      <c r="L460" s="111">
        <v>2017</v>
      </c>
      <c r="M460" s="111">
        <v>2018</v>
      </c>
      <c r="N460" s="111">
        <v>2019</v>
      </c>
      <c r="O460" s="111">
        <v>2020</v>
      </c>
      <c r="P460" s="111">
        <v>2021</v>
      </c>
      <c r="Q460" s="111">
        <v>2022</v>
      </c>
      <c r="R460" s="111">
        <v>2023</v>
      </c>
      <c r="S460" s="112" t="s">
        <v>436</v>
      </c>
      <c r="T460" s="112" t="s">
        <v>437</v>
      </c>
      <c r="U460" s="112" t="s">
        <v>438</v>
      </c>
      <c r="V460" s="112" t="s">
        <v>439</v>
      </c>
    </row>
    <row r="461" spans="1:23" x14ac:dyDescent="0.25">
      <c r="A461" s="93" t="s">
        <v>151</v>
      </c>
      <c r="B461" s="98">
        <v>119926</v>
      </c>
      <c r="C461" s="98">
        <v>126795</v>
      </c>
      <c r="D461" s="98">
        <v>143154</v>
      </c>
      <c r="E461" s="98">
        <v>160589</v>
      </c>
      <c r="F461" s="98">
        <v>167448</v>
      </c>
      <c r="G461" s="98">
        <v>171930</v>
      </c>
      <c r="H461" s="98">
        <v>173936</v>
      </c>
      <c r="I461" s="98">
        <v>172801</v>
      </c>
      <c r="J461" s="98">
        <v>170791</v>
      </c>
      <c r="K461" s="98">
        <v>173672</v>
      </c>
      <c r="L461" s="98">
        <v>175005</v>
      </c>
      <c r="M461" s="98">
        <v>178166</v>
      </c>
      <c r="N461" s="98">
        <v>172879</v>
      </c>
      <c r="O461" s="98">
        <v>160195</v>
      </c>
      <c r="P461" s="98">
        <v>169422</v>
      </c>
      <c r="Q461" s="98">
        <v>167926</v>
      </c>
      <c r="R461" s="98">
        <v>181407</v>
      </c>
      <c r="S461" s="155">
        <f t="shared" ref="S461:S464" si="123">(R461-I461)/I461</f>
        <v>4.9802952529209903E-2</v>
      </c>
      <c r="T461" s="155">
        <f t="shared" ref="T461:T464" si="124">(R461-N461)/N461</f>
        <v>4.932929968359373E-2</v>
      </c>
      <c r="U461" s="155">
        <f t="shared" ref="U461:U464" si="125">(R461-Q461)/Q461</f>
        <v>8.0279408787203882E-2</v>
      </c>
      <c r="V461" s="155">
        <f>R461/R$464</f>
        <v>0.52505795964677182</v>
      </c>
    </row>
    <row r="462" spans="1:23" x14ac:dyDescent="0.25">
      <c r="A462" s="93" t="s">
        <v>152</v>
      </c>
      <c r="B462" s="98">
        <v>123453</v>
      </c>
      <c r="C462" s="98">
        <v>126169</v>
      </c>
      <c r="D462" s="98">
        <v>138493</v>
      </c>
      <c r="E462" s="98">
        <v>154469</v>
      </c>
      <c r="F462" s="98">
        <v>160875</v>
      </c>
      <c r="G462" s="98">
        <v>160898</v>
      </c>
      <c r="H462" s="98">
        <v>169064</v>
      </c>
      <c r="I462" s="98">
        <v>168659</v>
      </c>
      <c r="J462" s="98">
        <v>166968</v>
      </c>
      <c r="K462" s="98">
        <v>164234</v>
      </c>
      <c r="L462" s="98">
        <v>160266</v>
      </c>
      <c r="M462" s="98">
        <v>156725</v>
      </c>
      <c r="N462" s="98">
        <v>157795</v>
      </c>
      <c r="O462" s="98">
        <v>143234</v>
      </c>
      <c r="P462" s="98">
        <v>145115</v>
      </c>
      <c r="Q462" s="98">
        <v>150529</v>
      </c>
      <c r="R462" s="98">
        <v>164091</v>
      </c>
      <c r="S462" s="155">
        <f t="shared" si="123"/>
        <v>-2.7084235054162541E-2</v>
      </c>
      <c r="T462" s="155">
        <f t="shared" si="124"/>
        <v>3.9899870084603439E-2</v>
      </c>
      <c r="U462" s="155">
        <f t="shared" si="125"/>
        <v>9.0095596197410463E-2</v>
      </c>
      <c r="V462" s="155">
        <f>R462/R$464</f>
        <v>0.47493914598884512</v>
      </c>
    </row>
    <row r="463" spans="1:23" x14ac:dyDescent="0.25">
      <c r="A463" s="93" t="s">
        <v>454</v>
      </c>
      <c r="B463" s="98">
        <v>0</v>
      </c>
      <c r="C463" s="98">
        <v>0</v>
      </c>
      <c r="D463" s="98">
        <v>0</v>
      </c>
      <c r="E463" s="98">
        <v>0</v>
      </c>
      <c r="F463" s="98">
        <v>0</v>
      </c>
      <c r="G463" s="98">
        <v>0</v>
      </c>
      <c r="H463" s="98">
        <v>0</v>
      </c>
      <c r="I463" s="98">
        <v>0</v>
      </c>
      <c r="J463" s="98">
        <v>0</v>
      </c>
      <c r="K463" s="98">
        <v>0</v>
      </c>
      <c r="L463" s="98">
        <v>0</v>
      </c>
      <c r="M463" s="98">
        <v>0</v>
      </c>
      <c r="N463" s="98">
        <v>0</v>
      </c>
      <c r="O463" s="98">
        <v>0</v>
      </c>
      <c r="P463" s="98">
        <v>0</v>
      </c>
      <c r="Q463" s="98">
        <v>0</v>
      </c>
      <c r="R463" s="98">
        <v>1</v>
      </c>
      <c r="S463" s="155" t="s">
        <v>143</v>
      </c>
      <c r="T463" s="155" t="s">
        <v>143</v>
      </c>
      <c r="U463" s="155" t="s">
        <v>143</v>
      </c>
      <c r="V463" s="155">
        <f>R463/R$464</f>
        <v>2.8943643831096474E-6</v>
      </c>
    </row>
    <row r="464" spans="1:23" x14ac:dyDescent="0.25">
      <c r="A464" s="97" t="s">
        <v>0</v>
      </c>
      <c r="B464" s="2">
        <v>243379</v>
      </c>
      <c r="C464" s="2">
        <v>252964</v>
      </c>
      <c r="D464" s="2">
        <v>281647</v>
      </c>
      <c r="E464" s="2">
        <v>315058</v>
      </c>
      <c r="F464" s="2">
        <v>328323</v>
      </c>
      <c r="G464" s="2">
        <v>332828</v>
      </c>
      <c r="H464" s="2">
        <v>343000</v>
      </c>
      <c r="I464" s="2">
        <v>341460</v>
      </c>
      <c r="J464" s="2">
        <v>337759</v>
      </c>
      <c r="K464" s="2">
        <v>337906</v>
      </c>
      <c r="L464" s="2">
        <v>335271</v>
      </c>
      <c r="M464" s="2">
        <v>334891</v>
      </c>
      <c r="N464" s="2">
        <v>330674</v>
      </c>
      <c r="O464" s="2">
        <v>303429</v>
      </c>
      <c r="P464" s="2">
        <v>314537</v>
      </c>
      <c r="Q464" s="2">
        <v>318455</v>
      </c>
      <c r="R464" s="2">
        <v>345499</v>
      </c>
      <c r="S464" s="156">
        <f t="shared" si="123"/>
        <v>1.1828618286182861E-2</v>
      </c>
      <c r="T464" s="156">
        <f t="shared" si="124"/>
        <v>4.4832675081802623E-2</v>
      </c>
      <c r="U464" s="156">
        <f t="shared" si="125"/>
        <v>8.4922516525097733E-2</v>
      </c>
      <c r="V464" s="156">
        <f>R464/R$464</f>
        <v>1</v>
      </c>
    </row>
    <row r="465" spans="1:23" x14ac:dyDescent="0.25">
      <c r="A465" s="3"/>
      <c r="R465" s="198"/>
      <c r="S465" s="16"/>
      <c r="T465" s="28"/>
      <c r="U465" s="28"/>
      <c r="V465" s="28"/>
    </row>
    <row r="466" spans="1:23" ht="15.75" x14ac:dyDescent="0.25">
      <c r="A466" s="23" t="s">
        <v>448</v>
      </c>
      <c r="B466" s="23"/>
      <c r="C466" s="23"/>
      <c r="D466" s="23"/>
      <c r="E466" s="23"/>
      <c r="F466" s="23"/>
      <c r="G466" s="23"/>
      <c r="H466" s="23"/>
      <c r="I466" s="3"/>
      <c r="J466" s="3"/>
      <c r="K466" s="3"/>
      <c r="L466" s="3"/>
      <c r="M466" s="3"/>
      <c r="N466" s="3"/>
      <c r="O466" s="3"/>
      <c r="P466" s="3"/>
      <c r="Q466" s="3"/>
      <c r="R466" s="3"/>
      <c r="S466" s="28"/>
      <c r="T466" s="28"/>
      <c r="U466" s="28"/>
      <c r="V466" s="28"/>
      <c r="W466" s="44"/>
    </row>
    <row r="467" spans="1:23" ht="30" customHeight="1" x14ac:dyDescent="0.25">
      <c r="A467" s="126" t="s">
        <v>447</v>
      </c>
      <c r="B467" s="111">
        <v>2007</v>
      </c>
      <c r="C467" s="111">
        <v>2008</v>
      </c>
      <c r="D467" s="111">
        <v>2009</v>
      </c>
      <c r="E467" s="111">
        <v>2010</v>
      </c>
      <c r="F467" s="111">
        <v>2011</v>
      </c>
      <c r="G467" s="111">
        <v>2012</v>
      </c>
      <c r="H467" s="111">
        <v>2013</v>
      </c>
      <c r="I467" s="111">
        <v>2014</v>
      </c>
      <c r="J467" s="111">
        <v>2015</v>
      </c>
      <c r="K467" s="111">
        <v>2016</v>
      </c>
      <c r="L467" s="111">
        <v>2017</v>
      </c>
      <c r="M467" s="111">
        <v>2018</v>
      </c>
      <c r="N467" s="111">
        <v>2019</v>
      </c>
      <c r="O467" s="111">
        <v>2020</v>
      </c>
      <c r="P467" s="111">
        <v>2021</v>
      </c>
      <c r="Q467" s="111">
        <v>2022</v>
      </c>
      <c r="R467" s="111">
        <v>2023</v>
      </c>
      <c r="S467" s="112" t="s">
        <v>436</v>
      </c>
      <c r="T467" s="112" t="s">
        <v>437</v>
      </c>
      <c r="U467" s="112" t="s">
        <v>438</v>
      </c>
      <c r="V467" s="112" t="s">
        <v>439</v>
      </c>
    </row>
    <row r="468" spans="1:23" x14ac:dyDescent="0.25">
      <c r="A468" s="93" t="s">
        <v>151</v>
      </c>
      <c r="B468" s="98">
        <v>44257</v>
      </c>
      <c r="C468" s="98">
        <v>49204</v>
      </c>
      <c r="D468" s="98">
        <v>58062</v>
      </c>
      <c r="E468" s="98">
        <v>68358</v>
      </c>
      <c r="F468" s="98">
        <v>73482</v>
      </c>
      <c r="G468" s="98">
        <v>74691</v>
      </c>
      <c r="H468" s="98">
        <v>76203</v>
      </c>
      <c r="I468" s="98">
        <v>77533</v>
      </c>
      <c r="J468" s="98">
        <v>75945</v>
      </c>
      <c r="K468" s="98">
        <v>73936</v>
      </c>
      <c r="L468" s="98">
        <v>71873</v>
      </c>
      <c r="M468" s="98">
        <v>72646</v>
      </c>
      <c r="N468" s="98">
        <v>73796</v>
      </c>
      <c r="O468" s="98">
        <v>71493</v>
      </c>
      <c r="P468" s="98">
        <v>77789</v>
      </c>
      <c r="Q468" s="98">
        <v>75862</v>
      </c>
      <c r="R468" s="98">
        <v>78997</v>
      </c>
      <c r="S468" s="155">
        <f t="shared" ref="S468:S470" si="126">(R468-I468)/I468</f>
        <v>1.888228238298531E-2</v>
      </c>
      <c r="T468" s="155">
        <f t="shared" ref="T468:T470" si="127">(R468-N468)/N468</f>
        <v>7.0478074692395254E-2</v>
      </c>
      <c r="U468" s="155">
        <f t="shared" ref="U468:U470" si="128">(R468-Q468)/Q468</f>
        <v>4.1325037568215969E-2</v>
      </c>
      <c r="V468" s="155">
        <f>R468/R$470</f>
        <v>0.57778021576156513</v>
      </c>
      <c r="W468" s="44"/>
    </row>
    <row r="469" spans="1:23" x14ac:dyDescent="0.25">
      <c r="A469" s="93" t="s">
        <v>152</v>
      </c>
      <c r="B469" s="98">
        <v>42581</v>
      </c>
      <c r="C469" s="98">
        <v>46687</v>
      </c>
      <c r="D469" s="98">
        <v>51945</v>
      </c>
      <c r="E469" s="98">
        <v>60208</v>
      </c>
      <c r="F469" s="98">
        <v>65092</v>
      </c>
      <c r="G469" s="98">
        <v>65340</v>
      </c>
      <c r="H469" s="98">
        <v>68162</v>
      </c>
      <c r="I469" s="98">
        <v>70477</v>
      </c>
      <c r="J469" s="98">
        <v>70595</v>
      </c>
      <c r="K469" s="98">
        <v>67775</v>
      </c>
      <c r="L469" s="98">
        <v>64904</v>
      </c>
      <c r="M469" s="98">
        <v>64084</v>
      </c>
      <c r="N469" s="98">
        <v>64144</v>
      </c>
      <c r="O469" s="98">
        <v>58852</v>
      </c>
      <c r="P469" s="98">
        <v>56707</v>
      </c>
      <c r="Q469" s="98">
        <v>55871</v>
      </c>
      <c r="R469" s="98">
        <v>57728</v>
      </c>
      <c r="S469" s="155">
        <f>(R469-I469)/I469</f>
        <v>-0.18089589511471826</v>
      </c>
      <c r="T469" s="155">
        <f>(R469-N469)/N469</f>
        <v>-0.10002494387627837</v>
      </c>
      <c r="U469" s="155">
        <f t="shared" si="128"/>
        <v>3.3237278731363319E-2</v>
      </c>
      <c r="V469" s="155">
        <f>R469/R$470</f>
        <v>0.42221978423843481</v>
      </c>
    </row>
    <row r="470" spans="1:23" s="43" customFormat="1" x14ac:dyDescent="0.25">
      <c r="A470" s="97" t="s">
        <v>0</v>
      </c>
      <c r="B470" s="2">
        <v>86838</v>
      </c>
      <c r="C470" s="2">
        <v>95891</v>
      </c>
      <c r="D470" s="2">
        <v>110007</v>
      </c>
      <c r="E470" s="2">
        <v>128566</v>
      </c>
      <c r="F470" s="2">
        <v>138574</v>
      </c>
      <c r="G470" s="2">
        <v>140031</v>
      </c>
      <c r="H470" s="2">
        <v>144365</v>
      </c>
      <c r="I470" s="2">
        <v>148010</v>
      </c>
      <c r="J470" s="2">
        <v>146540</v>
      </c>
      <c r="K470" s="2">
        <v>141711</v>
      </c>
      <c r="L470" s="2">
        <v>136777</v>
      </c>
      <c r="M470" s="2">
        <v>136730</v>
      </c>
      <c r="N470" s="2">
        <v>137940</v>
      </c>
      <c r="O470" s="2">
        <v>130345</v>
      </c>
      <c r="P470" s="2">
        <v>134496</v>
      </c>
      <c r="Q470" s="2">
        <v>131733</v>
      </c>
      <c r="R470" s="2">
        <v>136725</v>
      </c>
      <c r="S470" s="156">
        <f t="shared" si="126"/>
        <v>-7.6244848321059391E-2</v>
      </c>
      <c r="T470" s="156">
        <f t="shared" si="127"/>
        <v>-8.8081774684645505E-3</v>
      </c>
      <c r="U470" s="156">
        <f t="shared" si="128"/>
        <v>3.78948327298399E-2</v>
      </c>
      <c r="V470" s="156">
        <f>R470/R$470</f>
        <v>1</v>
      </c>
      <c r="W470" s="44"/>
    </row>
    <row r="471" spans="1:23" x14ac:dyDescent="0.25">
      <c r="A471" s="3"/>
      <c r="B471" s="3"/>
      <c r="C471" s="3"/>
      <c r="D471" s="3"/>
      <c r="E471" s="3"/>
      <c r="F471" s="3"/>
      <c r="G471" s="3"/>
      <c r="H471" s="3"/>
      <c r="I471" s="3"/>
      <c r="J471" s="3"/>
      <c r="K471" s="3"/>
      <c r="L471" s="3"/>
      <c r="M471" s="3"/>
      <c r="N471" s="3"/>
      <c r="O471" s="3"/>
      <c r="P471" s="3"/>
      <c r="Q471" s="3"/>
      <c r="R471" s="3"/>
      <c r="S471" s="28"/>
      <c r="T471" s="28"/>
      <c r="U471" s="28"/>
      <c r="V471" s="28"/>
    </row>
    <row r="472" spans="1:23" ht="18" x14ac:dyDescent="0.25">
      <c r="A472" s="23" t="s">
        <v>469</v>
      </c>
      <c r="B472" s="23"/>
      <c r="C472" s="23"/>
      <c r="D472" s="23"/>
      <c r="E472" s="23"/>
      <c r="F472" s="23"/>
      <c r="G472" s="23"/>
      <c r="H472" s="23"/>
      <c r="I472" s="3"/>
      <c r="J472" s="3"/>
      <c r="K472" s="3"/>
      <c r="L472" s="3"/>
      <c r="M472" s="3"/>
      <c r="N472" s="3"/>
      <c r="O472" s="3"/>
      <c r="P472" s="3"/>
      <c r="Q472" s="3"/>
      <c r="R472" s="3"/>
      <c r="S472" s="28"/>
      <c r="T472" s="28"/>
      <c r="U472" s="28"/>
      <c r="V472" s="28"/>
    </row>
    <row r="473" spans="1:23" ht="25.5" x14ac:dyDescent="0.25">
      <c r="A473" s="126" t="s">
        <v>447</v>
      </c>
      <c r="B473" s="111">
        <v>2007</v>
      </c>
      <c r="C473" s="111">
        <v>2008</v>
      </c>
      <c r="D473" s="111">
        <v>2009</v>
      </c>
      <c r="E473" s="111">
        <v>2010</v>
      </c>
      <c r="F473" s="111">
        <v>2011</v>
      </c>
      <c r="G473" s="111">
        <v>2012</v>
      </c>
      <c r="H473" s="111">
        <v>2013</v>
      </c>
      <c r="I473" s="111">
        <v>2014</v>
      </c>
      <c r="J473" s="111">
        <v>2015</v>
      </c>
      <c r="K473" s="111">
        <v>2016</v>
      </c>
      <c r="L473" s="111">
        <v>2017</v>
      </c>
      <c r="M473" s="111">
        <v>2018</v>
      </c>
      <c r="N473" s="111">
        <v>2019</v>
      </c>
      <c r="O473" s="111">
        <v>2020</v>
      </c>
      <c r="P473" s="111">
        <v>2021</v>
      </c>
      <c r="Q473" s="111">
        <v>2022</v>
      </c>
      <c r="R473" s="111">
        <v>2023</v>
      </c>
      <c r="S473" s="112" t="s">
        <v>436</v>
      </c>
      <c r="T473" s="112" t="s">
        <v>437</v>
      </c>
      <c r="U473" s="112" t="s">
        <v>438</v>
      </c>
      <c r="V473" s="112" t="s">
        <v>439</v>
      </c>
    </row>
    <row r="474" spans="1:23" x14ac:dyDescent="0.25">
      <c r="A474" s="93" t="s">
        <v>151</v>
      </c>
      <c r="B474" s="98">
        <v>22154</v>
      </c>
      <c r="C474" s="98">
        <v>23582</v>
      </c>
      <c r="D474" s="98">
        <v>27657</v>
      </c>
      <c r="E474" s="98">
        <v>32532</v>
      </c>
      <c r="F474" s="98">
        <v>33020</v>
      </c>
      <c r="G474" s="98">
        <v>32493</v>
      </c>
      <c r="H474" s="98">
        <v>32724</v>
      </c>
      <c r="I474" s="98">
        <v>33290</v>
      </c>
      <c r="J474" s="98">
        <v>31760</v>
      </c>
      <c r="K474" s="98">
        <v>29634</v>
      </c>
      <c r="L474" s="98">
        <v>30307</v>
      </c>
      <c r="M474" s="98">
        <v>30547</v>
      </c>
      <c r="N474" s="98">
        <v>31517</v>
      </c>
      <c r="O474" s="98">
        <v>29771</v>
      </c>
      <c r="P474" s="98">
        <v>32941</v>
      </c>
      <c r="Q474" s="98">
        <v>30517</v>
      </c>
      <c r="R474" s="98">
        <v>32995</v>
      </c>
      <c r="S474" s="155">
        <f t="shared" ref="S474:S476" si="129">(R474-I474)/I474</f>
        <v>-8.8615199759687589E-3</v>
      </c>
      <c r="T474" s="155">
        <f t="shared" ref="T474:T476" si="130">(R474-N474)/N474</f>
        <v>4.6895326331820919E-2</v>
      </c>
      <c r="U474" s="155">
        <f t="shared" ref="U474:U476" si="131">(R474-Q474)/Q474</f>
        <v>8.1200642264967066E-2</v>
      </c>
      <c r="V474" s="155">
        <f>R474/R$476</f>
        <v>0.54851794590460989</v>
      </c>
    </row>
    <row r="475" spans="1:23" x14ac:dyDescent="0.25">
      <c r="A475" s="93" t="s">
        <v>152</v>
      </c>
      <c r="B475" s="98">
        <v>21758</v>
      </c>
      <c r="C475" s="98">
        <v>23474</v>
      </c>
      <c r="D475" s="98">
        <v>25545</v>
      </c>
      <c r="E475" s="98">
        <v>30583</v>
      </c>
      <c r="F475" s="98">
        <v>31015</v>
      </c>
      <c r="G475" s="98">
        <v>30091</v>
      </c>
      <c r="H475" s="98">
        <v>32000</v>
      </c>
      <c r="I475" s="98">
        <v>32651</v>
      </c>
      <c r="J475" s="98">
        <v>31791</v>
      </c>
      <c r="K475" s="98">
        <v>29789</v>
      </c>
      <c r="L475" s="98">
        <v>29727</v>
      </c>
      <c r="M475" s="98">
        <v>28657</v>
      </c>
      <c r="N475" s="98">
        <v>29410</v>
      </c>
      <c r="O475" s="98">
        <v>26395</v>
      </c>
      <c r="P475" s="98">
        <v>25373</v>
      </c>
      <c r="Q475" s="98">
        <v>25511</v>
      </c>
      <c r="R475" s="98">
        <v>27158</v>
      </c>
      <c r="S475" s="155">
        <f t="shared" si="129"/>
        <v>-0.16823374475513767</v>
      </c>
      <c r="T475" s="155">
        <f t="shared" si="130"/>
        <v>-7.6572594355661341E-2</v>
      </c>
      <c r="U475" s="155">
        <f t="shared" si="131"/>
        <v>6.456038571596566E-2</v>
      </c>
      <c r="V475" s="155">
        <f t="shared" ref="V475:V476" si="132">R475/R$476</f>
        <v>0.45148205409539011</v>
      </c>
    </row>
    <row r="476" spans="1:23" x14ac:dyDescent="0.25">
      <c r="A476" s="97" t="s">
        <v>0</v>
      </c>
      <c r="B476" s="2">
        <v>43912</v>
      </c>
      <c r="C476" s="2">
        <v>47056</v>
      </c>
      <c r="D476" s="2">
        <v>53202</v>
      </c>
      <c r="E476" s="2">
        <v>63115</v>
      </c>
      <c r="F476" s="2">
        <v>64035</v>
      </c>
      <c r="G476" s="2">
        <v>62584</v>
      </c>
      <c r="H476" s="2">
        <v>64724</v>
      </c>
      <c r="I476" s="2">
        <v>65941</v>
      </c>
      <c r="J476" s="2">
        <v>63551</v>
      </c>
      <c r="K476" s="2">
        <v>59423</v>
      </c>
      <c r="L476" s="2">
        <v>60034</v>
      </c>
      <c r="M476" s="2">
        <v>59204</v>
      </c>
      <c r="N476" s="2">
        <v>60927</v>
      </c>
      <c r="O476" s="2">
        <v>56166</v>
      </c>
      <c r="P476" s="2">
        <v>58314</v>
      </c>
      <c r="Q476" s="2">
        <v>56028</v>
      </c>
      <c r="R476" s="2">
        <v>60153</v>
      </c>
      <c r="S476" s="156">
        <f t="shared" si="129"/>
        <v>-8.7775435616687644E-2</v>
      </c>
      <c r="T476" s="156">
        <f t="shared" si="130"/>
        <v>-1.2703727411492442E-2</v>
      </c>
      <c r="U476" s="156">
        <f t="shared" si="131"/>
        <v>7.3623902334547006E-2</v>
      </c>
      <c r="V476" s="156">
        <f t="shared" si="132"/>
        <v>1</v>
      </c>
    </row>
    <row r="477" spans="1:23" x14ac:dyDescent="0.25">
      <c r="A477" s="108"/>
      <c r="B477" s="109"/>
      <c r="C477" s="109"/>
      <c r="D477" s="109"/>
      <c r="E477" s="109"/>
      <c r="F477" s="109"/>
      <c r="G477" s="109"/>
      <c r="H477" s="109"/>
      <c r="I477" s="109"/>
      <c r="J477" s="109"/>
      <c r="K477" s="109"/>
      <c r="L477" s="109"/>
      <c r="M477" s="109"/>
      <c r="N477" s="109"/>
      <c r="O477" s="109"/>
      <c r="P477" s="109"/>
      <c r="Q477" s="109"/>
      <c r="R477" s="109"/>
      <c r="S477" s="51"/>
      <c r="T477" s="51"/>
      <c r="U477" s="51"/>
      <c r="V477" s="28"/>
    </row>
    <row r="478" spans="1:23" ht="15.75" x14ac:dyDescent="0.25">
      <c r="A478" s="23" t="s">
        <v>449</v>
      </c>
      <c r="B478" s="23"/>
      <c r="C478" s="23"/>
      <c r="D478" s="23"/>
      <c r="E478" s="23"/>
      <c r="F478" s="23"/>
      <c r="G478" s="23"/>
      <c r="H478" s="23"/>
      <c r="I478" s="3"/>
      <c r="J478" s="3"/>
      <c r="K478" s="3"/>
      <c r="L478" s="3"/>
      <c r="M478" s="3"/>
      <c r="N478" s="3"/>
      <c r="O478" s="3"/>
      <c r="P478" s="3"/>
      <c r="Q478" s="3"/>
      <c r="R478" s="3"/>
      <c r="S478" s="28"/>
      <c r="T478" s="28"/>
      <c r="U478" s="28"/>
      <c r="V478" s="28"/>
      <c r="W478" s="44"/>
    </row>
    <row r="479" spans="1:23" ht="30" customHeight="1" x14ac:dyDescent="0.25">
      <c r="A479" s="126" t="s">
        <v>447</v>
      </c>
      <c r="B479" s="111">
        <v>2007</v>
      </c>
      <c r="C479" s="111">
        <v>2008</v>
      </c>
      <c r="D479" s="111">
        <v>2009</v>
      </c>
      <c r="E479" s="111">
        <v>2010</v>
      </c>
      <c r="F479" s="111">
        <v>2011</v>
      </c>
      <c r="G479" s="111">
        <v>2012</v>
      </c>
      <c r="H479" s="111">
        <v>2013</v>
      </c>
      <c r="I479" s="111">
        <v>2014</v>
      </c>
      <c r="J479" s="111">
        <v>2015</v>
      </c>
      <c r="K479" s="111">
        <v>2016</v>
      </c>
      <c r="L479" s="111">
        <v>2017</v>
      </c>
      <c r="M479" s="111">
        <v>2018</v>
      </c>
      <c r="N479" s="111">
        <v>2019</v>
      </c>
      <c r="O479" s="111">
        <v>2020</v>
      </c>
      <c r="P479" s="111">
        <v>2021</v>
      </c>
      <c r="Q479" s="111">
        <v>2022</v>
      </c>
      <c r="R479" s="111">
        <v>2023</v>
      </c>
      <c r="S479" s="112" t="s">
        <v>436</v>
      </c>
      <c r="T479" s="112" t="s">
        <v>437</v>
      </c>
      <c r="U479" s="112" t="s">
        <v>438</v>
      </c>
      <c r="V479" s="112" t="s">
        <v>439</v>
      </c>
    </row>
    <row r="480" spans="1:23" x14ac:dyDescent="0.25">
      <c r="A480" s="93" t="s">
        <v>151</v>
      </c>
      <c r="B480" s="98">
        <v>67731</v>
      </c>
      <c r="C480" s="98">
        <v>74347</v>
      </c>
      <c r="D480" s="98">
        <v>90107</v>
      </c>
      <c r="E480" s="98">
        <v>108362</v>
      </c>
      <c r="F480" s="98">
        <v>127935</v>
      </c>
      <c r="G480" s="98">
        <v>146289</v>
      </c>
      <c r="H480" s="98">
        <v>162242</v>
      </c>
      <c r="I480" s="98">
        <v>176433</v>
      </c>
      <c r="J480" s="98">
        <v>186190</v>
      </c>
      <c r="K480" s="98">
        <v>190303</v>
      </c>
      <c r="L480" s="98">
        <v>188028</v>
      </c>
      <c r="M480" s="98">
        <v>187329</v>
      </c>
      <c r="N480" s="98">
        <v>190314</v>
      </c>
      <c r="O480" s="98">
        <v>181999</v>
      </c>
      <c r="P480" s="98">
        <v>192599</v>
      </c>
      <c r="Q480" s="98">
        <v>200296</v>
      </c>
      <c r="R480" s="98">
        <v>206411</v>
      </c>
      <c r="S480" s="155">
        <f t="shared" ref="S480:S483" si="133">(R480-I480)/I480</f>
        <v>0.16991152448804928</v>
      </c>
      <c r="T480" s="155">
        <f t="shared" ref="T480:T483" si="134">(R480-N480)/N480</f>
        <v>8.4581270952215806E-2</v>
      </c>
      <c r="U480" s="155">
        <f t="shared" ref="U480:U483" si="135">(R480-Q480)/Q480</f>
        <v>3.0529815872508689E-2</v>
      </c>
      <c r="V480" s="155">
        <f>R480/R$483</f>
        <v>0.49261122540058327</v>
      </c>
      <c r="W480" s="44"/>
    </row>
    <row r="481" spans="1:23" x14ac:dyDescent="0.25">
      <c r="A481" s="93" t="s">
        <v>152</v>
      </c>
      <c r="B481" s="98">
        <v>88393</v>
      </c>
      <c r="C481" s="98">
        <v>88501</v>
      </c>
      <c r="D481" s="98">
        <v>99490</v>
      </c>
      <c r="E481" s="98">
        <v>115939</v>
      </c>
      <c r="F481" s="98">
        <v>132757</v>
      </c>
      <c r="G481" s="98">
        <v>147230</v>
      </c>
      <c r="H481" s="98">
        <v>162337</v>
      </c>
      <c r="I481" s="98">
        <v>174571</v>
      </c>
      <c r="J481" s="98">
        <v>186981</v>
      </c>
      <c r="K481" s="98">
        <v>190685</v>
      </c>
      <c r="L481" s="98">
        <v>186681</v>
      </c>
      <c r="M481" s="98">
        <v>185775</v>
      </c>
      <c r="N481" s="98">
        <v>189142</v>
      </c>
      <c r="O481" s="98">
        <v>179388</v>
      </c>
      <c r="P481" s="98">
        <v>185939</v>
      </c>
      <c r="Q481" s="98">
        <v>196533</v>
      </c>
      <c r="R481" s="98">
        <v>212602</v>
      </c>
      <c r="S481" s="155">
        <f t="shared" si="133"/>
        <v>0.21785405365152288</v>
      </c>
      <c r="T481" s="155">
        <f t="shared" si="134"/>
        <v>0.12403379471508179</v>
      </c>
      <c r="U481" s="155">
        <f t="shared" si="135"/>
        <v>8.1762350343199355E-2</v>
      </c>
      <c r="V481" s="155">
        <f>R481/R$483</f>
        <v>0.50738638804431357</v>
      </c>
    </row>
    <row r="482" spans="1:23" x14ac:dyDescent="0.25">
      <c r="A482" s="93" t="s">
        <v>454</v>
      </c>
      <c r="B482" s="98">
        <v>0</v>
      </c>
      <c r="C482" s="98">
        <v>0</v>
      </c>
      <c r="D482" s="98">
        <v>0</v>
      </c>
      <c r="E482" s="98">
        <v>0</v>
      </c>
      <c r="F482" s="98">
        <v>0</v>
      </c>
      <c r="G482" s="98">
        <v>0</v>
      </c>
      <c r="H482" s="98">
        <v>0</v>
      </c>
      <c r="I482" s="98">
        <v>0</v>
      </c>
      <c r="J482" s="98">
        <v>0</v>
      </c>
      <c r="K482" s="98">
        <v>0</v>
      </c>
      <c r="L482" s="98">
        <v>0</v>
      </c>
      <c r="M482" s="98">
        <v>0</v>
      </c>
      <c r="N482" s="98">
        <v>0</v>
      </c>
      <c r="O482" s="98">
        <v>0</v>
      </c>
      <c r="P482" s="98">
        <v>0</v>
      </c>
      <c r="Q482" s="98">
        <v>0</v>
      </c>
      <c r="R482" s="98">
        <v>1</v>
      </c>
      <c r="S482" s="155" t="s">
        <v>143</v>
      </c>
      <c r="T482" s="155" t="s">
        <v>143</v>
      </c>
      <c r="U482" s="155" t="s">
        <v>143</v>
      </c>
      <c r="V482" s="155">
        <f>R482/R$483</f>
        <v>2.3865551031707771E-6</v>
      </c>
    </row>
    <row r="483" spans="1:23" s="43" customFormat="1" x14ac:dyDescent="0.25">
      <c r="A483" s="97" t="s">
        <v>0</v>
      </c>
      <c r="B483" s="2">
        <v>156124</v>
      </c>
      <c r="C483" s="2">
        <v>162848</v>
      </c>
      <c r="D483" s="2">
        <v>189597</v>
      </c>
      <c r="E483" s="2">
        <v>224301</v>
      </c>
      <c r="F483" s="2">
        <v>260692</v>
      </c>
      <c r="G483" s="2">
        <v>293519</v>
      </c>
      <c r="H483" s="2">
        <v>324579</v>
      </c>
      <c r="I483" s="2">
        <v>351004</v>
      </c>
      <c r="J483" s="2">
        <v>373171</v>
      </c>
      <c r="K483" s="2">
        <v>380988</v>
      </c>
      <c r="L483" s="2">
        <v>374709</v>
      </c>
      <c r="M483" s="2">
        <v>373104</v>
      </c>
      <c r="N483" s="2">
        <v>379456</v>
      </c>
      <c r="O483" s="2">
        <v>361387</v>
      </c>
      <c r="P483" s="2">
        <v>378538</v>
      </c>
      <c r="Q483" s="2">
        <v>396829</v>
      </c>
      <c r="R483" s="2">
        <v>419014</v>
      </c>
      <c r="S483" s="156">
        <f t="shared" si="133"/>
        <v>0.19375847568688676</v>
      </c>
      <c r="T483" s="156">
        <f t="shared" si="134"/>
        <v>0.10424924101872154</v>
      </c>
      <c r="U483" s="156">
        <f t="shared" si="135"/>
        <v>5.5905692376313224E-2</v>
      </c>
      <c r="V483" s="156">
        <f>R483/R$483</f>
        <v>1</v>
      </c>
      <c r="W483" s="44"/>
    </row>
    <row r="484" spans="1:23" x14ac:dyDescent="0.25">
      <c r="A484" s="3"/>
      <c r="B484" s="3"/>
      <c r="C484" s="3"/>
      <c r="D484" s="3"/>
      <c r="E484" s="3"/>
      <c r="F484" s="3"/>
      <c r="G484" s="3"/>
      <c r="H484" s="3"/>
      <c r="I484" s="3"/>
      <c r="J484" s="3"/>
      <c r="K484" s="3"/>
      <c r="L484" s="3"/>
      <c r="M484" s="3"/>
      <c r="N484" s="3"/>
      <c r="O484" s="3"/>
      <c r="P484" s="3"/>
      <c r="Q484" s="3"/>
      <c r="R484" s="3"/>
      <c r="S484" s="28"/>
      <c r="T484" s="28"/>
      <c r="U484" s="28"/>
      <c r="V484" s="28"/>
    </row>
    <row r="485" spans="1:23" ht="18" x14ac:dyDescent="0.25">
      <c r="A485" s="23" t="s">
        <v>471</v>
      </c>
      <c r="B485" s="23"/>
      <c r="C485" s="23"/>
      <c r="D485" s="23"/>
      <c r="E485" s="23"/>
      <c r="F485" s="23"/>
      <c r="G485" s="23"/>
      <c r="H485" s="23"/>
      <c r="I485" s="3"/>
      <c r="J485" s="3"/>
      <c r="K485" s="3"/>
      <c r="L485" s="3"/>
      <c r="M485" s="3"/>
      <c r="N485" s="3"/>
      <c r="O485" s="3"/>
      <c r="P485" s="3"/>
      <c r="Q485" s="3"/>
      <c r="R485" s="3"/>
      <c r="S485" s="28"/>
      <c r="T485" s="28"/>
      <c r="U485" s="28"/>
      <c r="V485" s="28"/>
    </row>
    <row r="486" spans="1:23" ht="25.5" x14ac:dyDescent="0.25">
      <c r="A486" s="126" t="s">
        <v>447</v>
      </c>
      <c r="B486" s="111">
        <v>2007</v>
      </c>
      <c r="C486" s="111">
        <v>2008</v>
      </c>
      <c r="D486" s="111">
        <v>2009</v>
      </c>
      <c r="E486" s="111">
        <v>2010</v>
      </c>
      <c r="F486" s="111">
        <v>2011</v>
      </c>
      <c r="G486" s="111">
        <v>2012</v>
      </c>
      <c r="H486" s="111">
        <v>2013</v>
      </c>
      <c r="I486" s="111">
        <v>2014</v>
      </c>
      <c r="J486" s="111">
        <v>2015</v>
      </c>
      <c r="K486" s="111">
        <v>2016</v>
      </c>
      <c r="L486" s="111">
        <v>2017</v>
      </c>
      <c r="M486" s="111">
        <v>2018</v>
      </c>
      <c r="N486" s="111">
        <v>2019</v>
      </c>
      <c r="O486" s="111">
        <v>2020</v>
      </c>
      <c r="P486" s="111">
        <v>2021</v>
      </c>
      <c r="Q486" s="111">
        <v>2022</v>
      </c>
      <c r="R486" s="111">
        <v>2023</v>
      </c>
      <c r="S486" s="112" t="s">
        <v>436</v>
      </c>
      <c r="T486" s="112" t="s">
        <v>437</v>
      </c>
      <c r="U486" s="112" t="s">
        <v>438</v>
      </c>
      <c r="V486" s="112" t="s">
        <v>439</v>
      </c>
    </row>
    <row r="487" spans="1:23" x14ac:dyDescent="0.25">
      <c r="A487" s="93" t="s">
        <v>151</v>
      </c>
      <c r="B487" s="98">
        <v>31723</v>
      </c>
      <c r="C487" s="98">
        <v>33451</v>
      </c>
      <c r="D487" s="98">
        <v>40158</v>
      </c>
      <c r="E487" s="98">
        <v>47449</v>
      </c>
      <c r="F487" s="98">
        <v>53108</v>
      </c>
      <c r="G487" s="98">
        <v>56870</v>
      </c>
      <c r="H487" s="98">
        <v>62984</v>
      </c>
      <c r="I487" s="98">
        <v>63557</v>
      </c>
      <c r="J487" s="98">
        <v>61145</v>
      </c>
      <c r="K487" s="98">
        <v>61279</v>
      </c>
      <c r="L487" s="98">
        <v>60829</v>
      </c>
      <c r="M487" s="98">
        <v>63585</v>
      </c>
      <c r="N487" s="98">
        <v>62287</v>
      </c>
      <c r="O487" s="98">
        <v>55463</v>
      </c>
      <c r="P487" s="98">
        <v>61505</v>
      </c>
      <c r="Q487" s="98">
        <v>64759</v>
      </c>
      <c r="R487" s="98">
        <v>65960</v>
      </c>
      <c r="S487" s="155">
        <f t="shared" ref="S487:S489" si="136">(R487-I487)/I487</f>
        <v>3.7808581273502527E-2</v>
      </c>
      <c r="T487" s="155">
        <f t="shared" ref="T487:T489" si="137">(R487-N487)/N487</f>
        <v>5.8968966236935476E-2</v>
      </c>
      <c r="U487" s="155">
        <f t="shared" ref="U487:U489" si="138">(R487-Q487)/Q487</f>
        <v>1.8545684769684524E-2</v>
      </c>
      <c r="V487" s="155">
        <f>R487/R$489</f>
        <v>0.48603640114950997</v>
      </c>
    </row>
    <row r="488" spans="1:23" x14ac:dyDescent="0.25">
      <c r="A488" s="93" t="s">
        <v>152</v>
      </c>
      <c r="B488" s="98">
        <v>36405</v>
      </c>
      <c r="C488" s="98">
        <v>35261</v>
      </c>
      <c r="D488" s="98">
        <v>41024</v>
      </c>
      <c r="E488" s="98">
        <v>47737</v>
      </c>
      <c r="F488" s="98">
        <v>52454</v>
      </c>
      <c r="G488" s="98">
        <v>54913</v>
      </c>
      <c r="H488" s="98">
        <v>63280</v>
      </c>
      <c r="I488" s="98">
        <v>64786</v>
      </c>
      <c r="J488" s="98">
        <v>63235</v>
      </c>
      <c r="K488" s="98">
        <v>61941</v>
      </c>
      <c r="L488" s="98">
        <v>58828</v>
      </c>
      <c r="M488" s="98">
        <v>57921</v>
      </c>
      <c r="N488" s="98">
        <v>59607</v>
      </c>
      <c r="O488" s="98">
        <v>54154</v>
      </c>
      <c r="P488" s="98">
        <v>59501</v>
      </c>
      <c r="Q488" s="98">
        <v>65100</v>
      </c>
      <c r="R488" s="98">
        <v>69750</v>
      </c>
      <c r="S488" s="155">
        <f t="shared" si="136"/>
        <v>7.6621492297718641E-2</v>
      </c>
      <c r="T488" s="155">
        <f t="shared" si="137"/>
        <v>0.17016457798580703</v>
      </c>
      <c r="U488" s="155">
        <f t="shared" si="138"/>
        <v>7.1428571428571425E-2</v>
      </c>
      <c r="V488" s="155">
        <f>R488/R$489</f>
        <v>0.51396359885049003</v>
      </c>
    </row>
    <row r="489" spans="1:23" x14ac:dyDescent="0.25">
      <c r="A489" s="97" t="s">
        <v>0</v>
      </c>
      <c r="B489" s="2">
        <v>68128</v>
      </c>
      <c r="C489" s="2">
        <v>68712</v>
      </c>
      <c r="D489" s="2">
        <v>81182</v>
      </c>
      <c r="E489" s="2">
        <v>95186</v>
      </c>
      <c r="F489" s="2">
        <v>105562</v>
      </c>
      <c r="G489" s="2">
        <v>111783</v>
      </c>
      <c r="H489" s="2">
        <v>126264</v>
      </c>
      <c r="I489" s="2">
        <v>128343</v>
      </c>
      <c r="J489" s="2">
        <v>124380</v>
      </c>
      <c r="K489" s="2">
        <v>123220</v>
      </c>
      <c r="L489" s="2">
        <v>119657</v>
      </c>
      <c r="M489" s="2">
        <v>121506</v>
      </c>
      <c r="N489" s="2">
        <v>121894</v>
      </c>
      <c r="O489" s="2">
        <v>109617</v>
      </c>
      <c r="P489" s="2">
        <v>121006</v>
      </c>
      <c r="Q489" s="2">
        <v>129859</v>
      </c>
      <c r="R489" s="2">
        <v>135710</v>
      </c>
      <c r="S489" s="156">
        <f t="shared" si="136"/>
        <v>5.7400871103215602E-2</v>
      </c>
      <c r="T489" s="156">
        <f t="shared" si="137"/>
        <v>0.11334438118365137</v>
      </c>
      <c r="U489" s="156">
        <f t="shared" si="138"/>
        <v>4.5056561347307462E-2</v>
      </c>
      <c r="V489" s="156">
        <f>R489/R$489</f>
        <v>1</v>
      </c>
    </row>
    <row r="490" spans="1:23" x14ac:dyDescent="0.25">
      <c r="A490" s="108"/>
      <c r="B490" s="109"/>
      <c r="C490" s="109"/>
      <c r="D490" s="109"/>
      <c r="E490" s="109"/>
      <c r="F490" s="109"/>
      <c r="G490" s="109"/>
      <c r="H490" s="109"/>
      <c r="I490" s="109"/>
      <c r="J490" s="109"/>
      <c r="K490" s="109"/>
      <c r="L490" s="109"/>
      <c r="M490" s="109"/>
      <c r="N490" s="109"/>
      <c r="O490" s="109"/>
      <c r="P490" s="109"/>
      <c r="Q490" s="109"/>
      <c r="R490" s="109"/>
      <c r="S490" s="51"/>
      <c r="T490" s="51"/>
      <c r="U490" s="51"/>
      <c r="V490" s="51"/>
    </row>
    <row r="491" spans="1:23" ht="15.75" x14ac:dyDescent="0.25">
      <c r="A491" s="23" t="s">
        <v>450</v>
      </c>
      <c r="B491" s="23"/>
      <c r="C491" s="23"/>
      <c r="D491" s="23"/>
      <c r="E491" s="23"/>
      <c r="F491" s="23"/>
      <c r="G491" s="23"/>
      <c r="H491" s="23"/>
      <c r="I491" s="3"/>
      <c r="J491" s="3"/>
      <c r="K491" s="3"/>
      <c r="L491" s="3"/>
      <c r="M491" s="3"/>
      <c r="N491" s="3"/>
      <c r="O491" s="3"/>
      <c r="P491" s="3"/>
      <c r="Q491" s="3"/>
      <c r="R491" s="3"/>
      <c r="S491" s="28"/>
      <c r="T491" s="28"/>
      <c r="U491" s="28"/>
      <c r="V491" s="28"/>
      <c r="W491" s="44"/>
    </row>
    <row r="492" spans="1:23" ht="30" customHeight="1" x14ac:dyDescent="0.25">
      <c r="A492" s="126" t="s">
        <v>447</v>
      </c>
      <c r="B492" s="111">
        <v>2007</v>
      </c>
      <c r="C492" s="111">
        <v>2008</v>
      </c>
      <c r="D492" s="111">
        <v>2009</v>
      </c>
      <c r="E492" s="111">
        <v>2010</v>
      </c>
      <c r="F492" s="111">
        <v>2011</v>
      </c>
      <c r="G492" s="111">
        <v>2012</v>
      </c>
      <c r="H492" s="111">
        <v>2013</v>
      </c>
      <c r="I492" s="111">
        <v>2014</v>
      </c>
      <c r="J492" s="111">
        <v>2015</v>
      </c>
      <c r="K492" s="111">
        <v>2016</v>
      </c>
      <c r="L492" s="111">
        <v>2017</v>
      </c>
      <c r="M492" s="111">
        <v>2018</v>
      </c>
      <c r="N492" s="111">
        <v>2019</v>
      </c>
      <c r="O492" s="111">
        <v>2020</v>
      </c>
      <c r="P492" s="111">
        <v>2021</v>
      </c>
      <c r="Q492" s="111">
        <v>2022</v>
      </c>
      <c r="R492" s="111">
        <v>2023</v>
      </c>
      <c r="S492" s="112" t="s">
        <v>436</v>
      </c>
      <c r="T492" s="112" t="s">
        <v>437</v>
      </c>
      <c r="U492" s="112" t="s">
        <v>438</v>
      </c>
      <c r="V492" s="112" t="s">
        <v>439</v>
      </c>
    </row>
    <row r="493" spans="1:23" x14ac:dyDescent="0.25">
      <c r="A493" s="93" t="s">
        <v>151</v>
      </c>
      <c r="B493" s="98">
        <v>259137</v>
      </c>
      <c r="C493" s="98">
        <v>267733</v>
      </c>
      <c r="D493" s="98">
        <v>282342</v>
      </c>
      <c r="E493" s="98">
        <v>301681</v>
      </c>
      <c r="F493" s="98">
        <v>319935</v>
      </c>
      <c r="G493" s="98">
        <v>330494</v>
      </c>
      <c r="H493" s="98">
        <v>336458</v>
      </c>
      <c r="I493" s="98">
        <v>338658</v>
      </c>
      <c r="J493" s="98">
        <v>341445</v>
      </c>
      <c r="K493" s="98">
        <v>350464</v>
      </c>
      <c r="L493" s="98">
        <v>359079</v>
      </c>
      <c r="M493" s="98">
        <v>368687</v>
      </c>
      <c r="N493" s="98">
        <v>368605</v>
      </c>
      <c r="O493" s="98">
        <v>361299</v>
      </c>
      <c r="P493" s="98">
        <v>380840</v>
      </c>
      <c r="Q493" s="98">
        <v>374672</v>
      </c>
      <c r="R493" s="98">
        <v>381728</v>
      </c>
      <c r="S493" s="155">
        <f t="shared" ref="S493:S496" si="139">(R493-I493)/I493</f>
        <v>0.12717845141706383</v>
      </c>
      <c r="T493" s="155">
        <f t="shared" ref="T493:T496" si="140">(R493-N493)/N493</f>
        <v>3.5601795960445465E-2</v>
      </c>
      <c r="U493" s="155">
        <f t="shared" ref="U493:U496" si="141">(R493-Q493)/Q493</f>
        <v>1.8832472135627963E-2</v>
      </c>
      <c r="V493" s="155">
        <f>R493/R$496</f>
        <v>0.55030836343925427</v>
      </c>
      <c r="W493" s="44"/>
    </row>
    <row r="494" spans="1:23" x14ac:dyDescent="0.25">
      <c r="A494" s="93" t="s">
        <v>152</v>
      </c>
      <c r="B494" s="98">
        <v>246245</v>
      </c>
      <c r="C494" s="98">
        <v>256877</v>
      </c>
      <c r="D494" s="98">
        <v>267394</v>
      </c>
      <c r="E494" s="98">
        <v>283710</v>
      </c>
      <c r="F494" s="98">
        <v>295876</v>
      </c>
      <c r="G494" s="98">
        <v>300772</v>
      </c>
      <c r="H494" s="98">
        <v>308875</v>
      </c>
      <c r="I494" s="98">
        <v>306709</v>
      </c>
      <c r="J494" s="98">
        <v>304750</v>
      </c>
      <c r="K494" s="98">
        <v>305317</v>
      </c>
      <c r="L494" s="98">
        <v>306727</v>
      </c>
      <c r="M494" s="98">
        <v>309526</v>
      </c>
      <c r="N494" s="98">
        <v>308479</v>
      </c>
      <c r="O494" s="98">
        <v>298810</v>
      </c>
      <c r="P494" s="98">
        <v>310535</v>
      </c>
      <c r="Q494" s="98">
        <v>308545</v>
      </c>
      <c r="R494" s="98">
        <v>311933</v>
      </c>
      <c r="S494" s="155">
        <f t="shared" si="139"/>
        <v>1.7032431392622976E-2</v>
      </c>
      <c r="T494" s="155">
        <f t="shared" si="140"/>
        <v>1.1196872396500248E-2</v>
      </c>
      <c r="U494" s="155">
        <f t="shared" si="141"/>
        <v>1.0980570095123888E-2</v>
      </c>
      <c r="V494" s="155">
        <f>R494/R$496</f>
        <v>0.4496901949364388</v>
      </c>
    </row>
    <row r="495" spans="1:23" x14ac:dyDescent="0.25">
      <c r="A495" s="93" t="s">
        <v>454</v>
      </c>
      <c r="B495" s="98">
        <v>0</v>
      </c>
      <c r="C495" s="98">
        <v>0</v>
      </c>
      <c r="D495" s="98">
        <v>0</v>
      </c>
      <c r="E495" s="98">
        <v>0</v>
      </c>
      <c r="F495" s="98">
        <v>0</v>
      </c>
      <c r="G495" s="98">
        <v>0</v>
      </c>
      <c r="H495" s="98">
        <v>0</v>
      </c>
      <c r="I495" s="98">
        <v>0</v>
      </c>
      <c r="J495" s="98">
        <v>0</v>
      </c>
      <c r="K495" s="98">
        <v>0</v>
      </c>
      <c r="L495" s="98">
        <v>0</v>
      </c>
      <c r="M495" s="98">
        <v>0</v>
      </c>
      <c r="N495" s="98">
        <v>0</v>
      </c>
      <c r="O495" s="98">
        <v>0</v>
      </c>
      <c r="P495" s="98">
        <v>0</v>
      </c>
      <c r="Q495" s="98">
        <v>0</v>
      </c>
      <c r="R495" s="98">
        <v>1</v>
      </c>
      <c r="S495" s="155" t="s">
        <v>143</v>
      </c>
      <c r="T495" s="155" t="s">
        <v>143</v>
      </c>
      <c r="U495" s="155" t="s">
        <v>143</v>
      </c>
      <c r="V495" s="155">
        <f>R495/R$496</f>
        <v>1.4416243069391145E-6</v>
      </c>
    </row>
    <row r="496" spans="1:23" s="43" customFormat="1" x14ac:dyDescent="0.25">
      <c r="A496" s="97" t="s">
        <v>0</v>
      </c>
      <c r="B496" s="2">
        <v>505382</v>
      </c>
      <c r="C496" s="2">
        <v>524610</v>
      </c>
      <c r="D496" s="2">
        <v>549736</v>
      </c>
      <c r="E496" s="2">
        <v>585391</v>
      </c>
      <c r="F496" s="2">
        <v>615811</v>
      </c>
      <c r="G496" s="2">
        <v>631266</v>
      </c>
      <c r="H496" s="2">
        <v>645333</v>
      </c>
      <c r="I496" s="2">
        <v>645367</v>
      </c>
      <c r="J496" s="2">
        <v>646195</v>
      </c>
      <c r="K496" s="2">
        <v>655781</v>
      </c>
      <c r="L496" s="2">
        <v>665806</v>
      </c>
      <c r="M496" s="2">
        <v>678213</v>
      </c>
      <c r="N496" s="2">
        <v>677084</v>
      </c>
      <c r="O496" s="2">
        <v>660109</v>
      </c>
      <c r="P496" s="2">
        <v>691375</v>
      </c>
      <c r="Q496" s="2">
        <v>683217</v>
      </c>
      <c r="R496" s="2">
        <v>693662</v>
      </c>
      <c r="S496" s="156">
        <f t="shared" si="139"/>
        <v>7.4833389373798159E-2</v>
      </c>
      <c r="T496" s="156">
        <f t="shared" si="140"/>
        <v>2.4484406661507287E-2</v>
      </c>
      <c r="U496" s="156">
        <f t="shared" si="141"/>
        <v>1.5287968537082655E-2</v>
      </c>
      <c r="V496" s="156">
        <f>R496/R$496</f>
        <v>1</v>
      </c>
      <c r="W496" s="44"/>
    </row>
    <row r="497" spans="1:23" x14ac:dyDescent="0.25">
      <c r="A497" s="3"/>
      <c r="B497" s="3"/>
      <c r="C497" s="3"/>
      <c r="D497" s="3"/>
      <c r="E497" s="3"/>
      <c r="F497" s="3"/>
      <c r="G497" s="3"/>
      <c r="H497" s="3"/>
      <c r="I497" s="3"/>
      <c r="J497" s="3"/>
      <c r="K497" s="3"/>
      <c r="L497" s="3"/>
      <c r="M497" s="3"/>
      <c r="N497" s="3"/>
      <c r="O497" s="3"/>
      <c r="P497" s="3"/>
      <c r="Q497" s="3"/>
      <c r="R497" s="3"/>
      <c r="S497" s="28"/>
      <c r="T497" s="28"/>
      <c r="U497" s="28"/>
      <c r="V497" s="28"/>
    </row>
    <row r="498" spans="1:23" ht="18" x14ac:dyDescent="0.25">
      <c r="A498" s="23" t="s">
        <v>472</v>
      </c>
      <c r="B498" s="23"/>
      <c r="C498" s="23"/>
      <c r="D498" s="23"/>
      <c r="E498" s="23"/>
      <c r="F498" s="23"/>
      <c r="G498" s="23"/>
      <c r="H498" s="23"/>
      <c r="I498" s="3"/>
      <c r="J498" s="3"/>
      <c r="K498" s="3"/>
      <c r="L498" s="3"/>
      <c r="M498" s="3"/>
      <c r="N498" s="3"/>
      <c r="O498" s="3"/>
      <c r="P498" s="3"/>
      <c r="Q498" s="3"/>
      <c r="R498" s="3"/>
      <c r="S498" s="28"/>
      <c r="T498" s="28"/>
      <c r="U498" s="28"/>
      <c r="V498" s="28"/>
    </row>
    <row r="499" spans="1:23" ht="25.5" x14ac:dyDescent="0.25">
      <c r="A499" s="126" t="s">
        <v>447</v>
      </c>
      <c r="B499" s="111">
        <v>2007</v>
      </c>
      <c r="C499" s="111">
        <v>2008</v>
      </c>
      <c r="D499" s="111">
        <v>2009</v>
      </c>
      <c r="E499" s="111">
        <v>2010</v>
      </c>
      <c r="F499" s="111">
        <v>2011</v>
      </c>
      <c r="G499" s="111">
        <v>2012</v>
      </c>
      <c r="H499" s="111">
        <v>2013</v>
      </c>
      <c r="I499" s="111">
        <v>2014</v>
      </c>
      <c r="J499" s="111">
        <v>2015</v>
      </c>
      <c r="K499" s="111">
        <v>2016</v>
      </c>
      <c r="L499" s="111">
        <v>2017</v>
      </c>
      <c r="M499" s="111">
        <v>2018</v>
      </c>
      <c r="N499" s="111">
        <v>2019</v>
      </c>
      <c r="O499" s="111">
        <v>2020</v>
      </c>
      <c r="P499" s="111">
        <v>2021</v>
      </c>
      <c r="Q499" s="111">
        <v>2022</v>
      </c>
      <c r="R499" s="111">
        <v>2023</v>
      </c>
      <c r="S499" s="112" t="s">
        <v>436</v>
      </c>
      <c r="T499" s="112" t="s">
        <v>437</v>
      </c>
      <c r="U499" s="112" t="s">
        <v>438</v>
      </c>
      <c r="V499" s="112" t="s">
        <v>439</v>
      </c>
    </row>
    <row r="500" spans="1:23" x14ac:dyDescent="0.25">
      <c r="A500" s="93" t="s">
        <v>151</v>
      </c>
      <c r="B500" s="98">
        <v>66049</v>
      </c>
      <c r="C500" s="98">
        <v>69762</v>
      </c>
      <c r="D500" s="98">
        <v>75339</v>
      </c>
      <c r="E500" s="98">
        <v>80608</v>
      </c>
      <c r="F500" s="98">
        <v>81320</v>
      </c>
      <c r="G500" s="98">
        <v>82567</v>
      </c>
      <c r="H500" s="98">
        <v>78228</v>
      </c>
      <c r="I500" s="98">
        <v>75954</v>
      </c>
      <c r="J500" s="98">
        <v>77886</v>
      </c>
      <c r="K500" s="98">
        <v>82759</v>
      </c>
      <c r="L500" s="98">
        <v>83869</v>
      </c>
      <c r="M500" s="98">
        <v>84034</v>
      </c>
      <c r="N500" s="98">
        <v>79075</v>
      </c>
      <c r="O500" s="98">
        <v>74961</v>
      </c>
      <c r="P500" s="98">
        <v>74976</v>
      </c>
      <c r="Q500" s="98">
        <v>72650</v>
      </c>
      <c r="R500" s="98">
        <v>82452</v>
      </c>
      <c r="S500" s="155">
        <f t="shared" ref="S500:S503" si="142">(R500-I500)/I500</f>
        <v>8.5551781341338173E-2</v>
      </c>
      <c r="T500" s="155">
        <f t="shared" ref="T500:T503" si="143">(R500-N500)/N500</f>
        <v>4.2706291495415744E-2</v>
      </c>
      <c r="U500" s="155">
        <f t="shared" ref="U500:U503" si="144">(R500-Q500)/Q500</f>
        <v>0.13492085340674467</v>
      </c>
      <c r="V500" s="155">
        <f>R500/R$503</f>
        <v>0.55101713491405813</v>
      </c>
    </row>
    <row r="501" spans="1:23" x14ac:dyDescent="0.25">
      <c r="A501" s="93" t="s">
        <v>152</v>
      </c>
      <c r="B501" s="98">
        <v>65290</v>
      </c>
      <c r="C501" s="98">
        <v>67434</v>
      </c>
      <c r="D501" s="98">
        <v>71924</v>
      </c>
      <c r="E501" s="98">
        <v>76149</v>
      </c>
      <c r="F501" s="98">
        <v>77406</v>
      </c>
      <c r="G501" s="98">
        <v>75894</v>
      </c>
      <c r="H501" s="98">
        <v>73784</v>
      </c>
      <c r="I501" s="98">
        <v>71222</v>
      </c>
      <c r="J501" s="98">
        <v>71942</v>
      </c>
      <c r="K501" s="98">
        <v>72504</v>
      </c>
      <c r="L501" s="98">
        <v>71711</v>
      </c>
      <c r="M501" s="98">
        <v>70147</v>
      </c>
      <c r="N501" s="98">
        <v>68778</v>
      </c>
      <c r="O501" s="98">
        <v>62685</v>
      </c>
      <c r="P501" s="98">
        <v>60241</v>
      </c>
      <c r="Q501" s="98">
        <v>59918</v>
      </c>
      <c r="R501" s="98">
        <v>67183</v>
      </c>
      <c r="S501" s="155">
        <f t="shared" si="142"/>
        <v>-5.6710005335430066E-2</v>
      </c>
      <c r="T501" s="155">
        <f t="shared" si="143"/>
        <v>-2.3190555119369564E-2</v>
      </c>
      <c r="U501" s="155">
        <f t="shared" si="144"/>
        <v>0.12124904035515204</v>
      </c>
      <c r="V501" s="155">
        <f>R501/R$503</f>
        <v>0.44897618220214386</v>
      </c>
    </row>
    <row r="502" spans="1:23" x14ac:dyDescent="0.25">
      <c r="A502" s="93" t="s">
        <v>454</v>
      </c>
      <c r="B502" s="98">
        <v>0</v>
      </c>
      <c r="C502" s="98">
        <v>0</v>
      </c>
      <c r="D502" s="98">
        <v>0</v>
      </c>
      <c r="E502" s="98">
        <v>0</v>
      </c>
      <c r="F502" s="98">
        <v>0</v>
      </c>
      <c r="G502" s="98">
        <v>0</v>
      </c>
      <c r="H502" s="98">
        <v>0</v>
      </c>
      <c r="I502" s="98">
        <v>0</v>
      </c>
      <c r="J502" s="98">
        <v>0</v>
      </c>
      <c r="K502" s="98">
        <v>0</v>
      </c>
      <c r="L502" s="98">
        <v>0</v>
      </c>
      <c r="M502" s="98">
        <v>0</v>
      </c>
      <c r="N502" s="98">
        <v>0</v>
      </c>
      <c r="O502" s="98">
        <v>0</v>
      </c>
      <c r="P502" s="98">
        <v>0</v>
      </c>
      <c r="Q502" s="98">
        <v>0</v>
      </c>
      <c r="R502" s="98">
        <v>1</v>
      </c>
      <c r="S502" s="155" t="s">
        <v>143</v>
      </c>
      <c r="T502" s="155" t="s">
        <v>143</v>
      </c>
      <c r="U502" s="155" t="s">
        <v>143</v>
      </c>
      <c r="V502" s="155">
        <f>R502/R$503</f>
        <v>6.6828837980165204E-6</v>
      </c>
    </row>
    <row r="503" spans="1:23" x14ac:dyDescent="0.25">
      <c r="A503" s="97" t="s">
        <v>0</v>
      </c>
      <c r="B503" s="2">
        <v>131339</v>
      </c>
      <c r="C503" s="2">
        <v>137196</v>
      </c>
      <c r="D503" s="2">
        <v>147263</v>
      </c>
      <c r="E503" s="2">
        <v>156757</v>
      </c>
      <c r="F503" s="2">
        <v>158726</v>
      </c>
      <c r="G503" s="2">
        <v>158461</v>
      </c>
      <c r="H503" s="2">
        <v>152012</v>
      </c>
      <c r="I503" s="2">
        <v>147176</v>
      </c>
      <c r="J503" s="2">
        <v>149828</v>
      </c>
      <c r="K503" s="2">
        <v>155263</v>
      </c>
      <c r="L503" s="2">
        <v>155580</v>
      </c>
      <c r="M503" s="2">
        <v>154181</v>
      </c>
      <c r="N503" s="2">
        <v>147853</v>
      </c>
      <c r="O503" s="2">
        <v>137646</v>
      </c>
      <c r="P503" s="2">
        <v>135217</v>
      </c>
      <c r="Q503" s="2">
        <v>132568</v>
      </c>
      <c r="R503" s="2">
        <v>149636</v>
      </c>
      <c r="S503" s="156">
        <f t="shared" si="142"/>
        <v>1.6714681741588303E-2</v>
      </c>
      <c r="T503" s="156">
        <f t="shared" si="143"/>
        <v>1.2059275090799645E-2</v>
      </c>
      <c r="U503" s="156">
        <f t="shared" si="144"/>
        <v>0.12874901937119063</v>
      </c>
      <c r="V503" s="156">
        <f>R503/R$503</f>
        <v>1</v>
      </c>
    </row>
    <row r="504" spans="1:23" x14ac:dyDescent="0.25">
      <c r="A504" s="108"/>
      <c r="B504" s="109"/>
      <c r="C504" s="109"/>
      <c r="D504" s="109"/>
      <c r="E504" s="109"/>
      <c r="F504" s="109"/>
      <c r="G504" s="109"/>
      <c r="H504" s="109"/>
      <c r="I504" s="109"/>
      <c r="J504" s="109"/>
      <c r="K504" s="109"/>
      <c r="L504" s="109"/>
      <c r="M504" s="109"/>
      <c r="N504" s="109"/>
      <c r="O504" s="109"/>
      <c r="P504" s="109"/>
      <c r="Q504" s="109"/>
      <c r="R504" s="109"/>
      <c r="S504" s="51"/>
      <c r="T504" s="51"/>
      <c r="U504" s="51"/>
      <c r="V504" s="51"/>
    </row>
    <row r="505" spans="1:23" ht="15.75" x14ac:dyDescent="0.25">
      <c r="A505" s="23" t="s">
        <v>81</v>
      </c>
      <c r="B505" s="23"/>
      <c r="C505" s="23"/>
      <c r="D505" s="23"/>
      <c r="E505" s="23"/>
      <c r="F505" s="23"/>
      <c r="G505" s="23"/>
      <c r="H505" s="23"/>
      <c r="I505" s="3"/>
      <c r="J505" s="3"/>
      <c r="K505" s="3"/>
      <c r="L505" s="3"/>
      <c r="M505" s="3"/>
      <c r="N505" s="3"/>
      <c r="O505" s="3"/>
      <c r="P505" s="3"/>
      <c r="Q505" s="3"/>
      <c r="R505" s="3"/>
      <c r="S505" s="28"/>
      <c r="T505" s="28"/>
      <c r="U505" s="28"/>
      <c r="V505" s="28"/>
      <c r="W505" s="44"/>
    </row>
    <row r="506" spans="1:23" ht="30" customHeight="1" x14ac:dyDescent="0.25">
      <c r="A506" s="126" t="s">
        <v>97</v>
      </c>
      <c r="B506" s="111">
        <v>2007</v>
      </c>
      <c r="C506" s="111">
        <v>2008</v>
      </c>
      <c r="D506" s="111">
        <v>2009</v>
      </c>
      <c r="E506" s="111">
        <v>2010</v>
      </c>
      <c r="F506" s="111">
        <v>2011</v>
      </c>
      <c r="G506" s="111">
        <v>2012</v>
      </c>
      <c r="H506" s="111">
        <v>2013</v>
      </c>
      <c r="I506" s="111">
        <v>2014</v>
      </c>
      <c r="J506" s="111">
        <v>2015</v>
      </c>
      <c r="K506" s="111">
        <v>2016</v>
      </c>
      <c r="L506" s="111">
        <v>2017</v>
      </c>
      <c r="M506" s="111">
        <v>2018</v>
      </c>
      <c r="N506" s="111">
        <v>2019</v>
      </c>
      <c r="O506" s="111">
        <v>2020</v>
      </c>
      <c r="P506" s="111">
        <v>2021</v>
      </c>
      <c r="Q506" s="111">
        <v>2022</v>
      </c>
      <c r="R506" s="111">
        <v>2023</v>
      </c>
      <c r="S506" s="112" t="s">
        <v>436</v>
      </c>
      <c r="T506" s="112" t="s">
        <v>437</v>
      </c>
      <c r="U506" s="112" t="s">
        <v>438</v>
      </c>
      <c r="V506" s="112" t="s">
        <v>439</v>
      </c>
    </row>
    <row r="507" spans="1:23" x14ac:dyDescent="0.25">
      <c r="A507" s="93" t="s">
        <v>38</v>
      </c>
      <c r="B507" s="98">
        <v>166307</v>
      </c>
      <c r="C507" s="98">
        <v>172695</v>
      </c>
      <c r="D507" s="98">
        <v>186093</v>
      </c>
      <c r="E507" s="98">
        <v>195411</v>
      </c>
      <c r="F507" s="98">
        <v>201106</v>
      </c>
      <c r="G507" s="98">
        <v>202623</v>
      </c>
      <c r="H507" s="98">
        <v>209197</v>
      </c>
      <c r="I507" s="98">
        <v>209445</v>
      </c>
      <c r="J507" s="98">
        <v>208765</v>
      </c>
      <c r="K507" s="98">
        <v>210760</v>
      </c>
      <c r="L507" s="98">
        <v>209497</v>
      </c>
      <c r="M507" s="98">
        <v>213380</v>
      </c>
      <c r="N507" s="98">
        <v>215136</v>
      </c>
      <c r="O507" s="98">
        <v>215840</v>
      </c>
      <c r="P507" s="98">
        <v>207223</v>
      </c>
      <c r="Q507" s="98">
        <v>208648</v>
      </c>
      <c r="R507" s="98">
        <v>220914</v>
      </c>
      <c r="S507" s="155">
        <f t="shared" ref="S507:S514" si="145">(R507-I507)/I507</f>
        <v>5.4759005944281312E-2</v>
      </c>
      <c r="T507" s="155">
        <f t="shared" ref="T507:T514" si="146">(R507-N507)/N507</f>
        <v>2.6857429718875503E-2</v>
      </c>
      <c r="U507" s="155">
        <f t="shared" ref="U507:U514" si="147">(R507-Q507)/Q507</f>
        <v>5.8788006594839154E-2</v>
      </c>
      <c r="V507" s="155">
        <f t="shared" ref="V507:V514" si="148">R507/R$457</f>
        <v>0.17681593019374883</v>
      </c>
    </row>
    <row r="508" spans="1:23" x14ac:dyDescent="0.25">
      <c r="A508" s="93" t="s">
        <v>39</v>
      </c>
      <c r="B508" s="98">
        <v>389929</v>
      </c>
      <c r="C508" s="98">
        <v>410484</v>
      </c>
      <c r="D508" s="98">
        <v>449131</v>
      </c>
      <c r="E508" s="98">
        <v>500905</v>
      </c>
      <c r="F508" s="98">
        <v>544885</v>
      </c>
      <c r="G508" s="98">
        <v>566416</v>
      </c>
      <c r="H508" s="98">
        <v>580453</v>
      </c>
      <c r="I508" s="98">
        <v>584589</v>
      </c>
      <c r="J508" s="98">
        <v>586054</v>
      </c>
      <c r="K508" s="98">
        <v>585672</v>
      </c>
      <c r="L508" s="98">
        <v>586478</v>
      </c>
      <c r="M508" s="98">
        <v>591848</v>
      </c>
      <c r="N508" s="98">
        <v>595263</v>
      </c>
      <c r="O508" s="98">
        <v>575196</v>
      </c>
      <c r="P508" s="98">
        <v>586861</v>
      </c>
      <c r="Q508" s="98">
        <v>580331</v>
      </c>
      <c r="R508" s="98">
        <v>593709</v>
      </c>
      <c r="S508" s="155">
        <f t="shared" si="145"/>
        <v>1.560070408440802E-2</v>
      </c>
      <c r="T508" s="155">
        <f t="shared" si="146"/>
        <v>-2.6106107720452977E-3</v>
      </c>
      <c r="U508" s="155">
        <f t="shared" si="147"/>
        <v>2.3052361497145596E-2</v>
      </c>
      <c r="V508" s="155">
        <f t="shared" si="148"/>
        <v>0.47519491340250247</v>
      </c>
    </row>
    <row r="509" spans="1:23" x14ac:dyDescent="0.25">
      <c r="A509" s="93" t="s">
        <v>40</v>
      </c>
      <c r="B509" s="98">
        <v>118994</v>
      </c>
      <c r="C509" s="98">
        <v>122791</v>
      </c>
      <c r="D509" s="98">
        <v>130091</v>
      </c>
      <c r="E509" s="98">
        <v>145265</v>
      </c>
      <c r="F509" s="98">
        <v>160828</v>
      </c>
      <c r="G509" s="98">
        <v>172366</v>
      </c>
      <c r="H509" s="98">
        <v>187724</v>
      </c>
      <c r="I509" s="98">
        <v>199954</v>
      </c>
      <c r="J509" s="98">
        <v>210028</v>
      </c>
      <c r="K509" s="98">
        <v>213770</v>
      </c>
      <c r="L509" s="98">
        <v>212026</v>
      </c>
      <c r="M509" s="98">
        <v>208305</v>
      </c>
      <c r="N509" s="98">
        <v>203409</v>
      </c>
      <c r="O509" s="98">
        <v>186079</v>
      </c>
      <c r="P509" s="98">
        <v>200159</v>
      </c>
      <c r="Q509" s="98">
        <v>192741</v>
      </c>
      <c r="R509" s="98">
        <v>188364</v>
      </c>
      <c r="S509" s="155">
        <f t="shared" si="145"/>
        <v>-5.796333156626024E-2</v>
      </c>
      <c r="T509" s="155">
        <f t="shared" si="146"/>
        <v>-7.3964278866716818E-2</v>
      </c>
      <c r="U509" s="155">
        <f t="shared" si="147"/>
        <v>-2.2709231559450246E-2</v>
      </c>
      <c r="V509" s="155">
        <f t="shared" si="148"/>
        <v>0.15076344584324808</v>
      </c>
    </row>
    <row r="510" spans="1:23" x14ac:dyDescent="0.25">
      <c r="A510" s="93" t="s">
        <v>41</v>
      </c>
      <c r="B510" s="98">
        <v>37026</v>
      </c>
      <c r="C510" s="98">
        <v>38357</v>
      </c>
      <c r="D510" s="98">
        <v>41422</v>
      </c>
      <c r="E510" s="98">
        <v>48213</v>
      </c>
      <c r="F510" s="98">
        <v>55150</v>
      </c>
      <c r="G510" s="98">
        <v>63433</v>
      </c>
      <c r="H510" s="98">
        <v>70881</v>
      </c>
      <c r="I510" s="98">
        <v>76266</v>
      </c>
      <c r="J510" s="98">
        <v>80345</v>
      </c>
      <c r="K510" s="98">
        <v>81688</v>
      </c>
      <c r="L510" s="98">
        <v>80636</v>
      </c>
      <c r="M510" s="98">
        <v>81631</v>
      </c>
      <c r="N510" s="98">
        <v>83426</v>
      </c>
      <c r="O510" s="98">
        <v>79558</v>
      </c>
      <c r="P510" s="98">
        <v>93483</v>
      </c>
      <c r="Q510" s="98">
        <v>97480</v>
      </c>
      <c r="R510" s="98">
        <v>99590</v>
      </c>
      <c r="S510" s="155">
        <f t="shared" si="145"/>
        <v>0.30582435161146515</v>
      </c>
      <c r="T510" s="155">
        <f t="shared" si="146"/>
        <v>0.19375254716754969</v>
      </c>
      <c r="U510" s="155">
        <f t="shared" si="147"/>
        <v>2.1645465736561346E-2</v>
      </c>
      <c r="V510" s="155">
        <f t="shared" si="148"/>
        <v>7.9710197126463003E-2</v>
      </c>
    </row>
    <row r="511" spans="1:23" x14ac:dyDescent="0.25">
      <c r="A511" s="93" t="s">
        <v>42</v>
      </c>
      <c r="B511" s="98">
        <v>17190</v>
      </c>
      <c r="C511" s="98">
        <v>19013</v>
      </c>
      <c r="D511" s="98">
        <v>21521</v>
      </c>
      <c r="E511" s="98">
        <v>25196</v>
      </c>
      <c r="F511" s="98">
        <v>28084</v>
      </c>
      <c r="G511" s="98">
        <v>31071</v>
      </c>
      <c r="H511" s="98">
        <v>34053</v>
      </c>
      <c r="I511" s="98">
        <v>37238</v>
      </c>
      <c r="J511" s="98">
        <v>39793</v>
      </c>
      <c r="K511" s="98">
        <v>42213</v>
      </c>
      <c r="L511" s="98">
        <v>43687</v>
      </c>
      <c r="M511" s="98">
        <v>45023</v>
      </c>
      <c r="N511" s="98">
        <v>46456</v>
      </c>
      <c r="O511" s="98">
        <v>44883</v>
      </c>
      <c r="P511" s="98">
        <v>54744</v>
      </c>
      <c r="Q511" s="98">
        <v>59717</v>
      </c>
      <c r="R511" s="98">
        <v>64304</v>
      </c>
      <c r="S511" s="155">
        <f t="shared" si="145"/>
        <v>0.7268381760567163</v>
      </c>
      <c r="T511" s="155">
        <f t="shared" si="146"/>
        <v>0.38419149302565869</v>
      </c>
      <c r="U511" s="155">
        <f t="shared" si="147"/>
        <v>7.6812298005593041E-2</v>
      </c>
      <c r="V511" s="155">
        <f t="shared" si="148"/>
        <v>5.1467863400141346E-2</v>
      </c>
    </row>
    <row r="512" spans="1:23" x14ac:dyDescent="0.25">
      <c r="A512" s="93" t="s">
        <v>1</v>
      </c>
      <c r="B512" s="98">
        <v>17050</v>
      </c>
      <c r="C512" s="98">
        <v>19037</v>
      </c>
      <c r="D512" s="98">
        <v>20672</v>
      </c>
      <c r="E512" s="98">
        <v>22922</v>
      </c>
      <c r="F512" s="98">
        <v>24671</v>
      </c>
      <c r="G512" s="98">
        <v>28758</v>
      </c>
      <c r="H512" s="98">
        <v>31894</v>
      </c>
      <c r="I512" s="98">
        <v>36838</v>
      </c>
      <c r="J512" s="98">
        <v>40838</v>
      </c>
      <c r="K512" s="98">
        <v>44339</v>
      </c>
      <c r="L512" s="98">
        <v>44948</v>
      </c>
      <c r="M512" s="98">
        <v>47621</v>
      </c>
      <c r="N512" s="98">
        <v>50751</v>
      </c>
      <c r="O512" s="98">
        <v>50262</v>
      </c>
      <c r="P512" s="98">
        <v>61928</v>
      </c>
      <c r="Q512" s="98">
        <v>72855</v>
      </c>
      <c r="R512" s="98">
        <v>82513</v>
      </c>
      <c r="S512" s="155">
        <f t="shared" si="145"/>
        <v>1.2398881589662849</v>
      </c>
      <c r="T512" s="155">
        <f t="shared" si="146"/>
        <v>0.62583988492837583</v>
      </c>
      <c r="U512" s="155">
        <f t="shared" si="147"/>
        <v>0.13256468327499829</v>
      </c>
      <c r="V512" s="155">
        <f t="shared" si="148"/>
        <v>6.604204734908968E-2</v>
      </c>
    </row>
    <row r="513" spans="1:23" x14ac:dyDescent="0.25">
      <c r="A513" s="93" t="s">
        <v>70</v>
      </c>
      <c r="B513" s="98">
        <v>1848</v>
      </c>
      <c r="C513" s="98">
        <v>972</v>
      </c>
      <c r="D513" s="98">
        <v>410</v>
      </c>
      <c r="E513" s="129">
        <v>346</v>
      </c>
      <c r="F513" s="129">
        <v>353</v>
      </c>
      <c r="G513" s="129">
        <v>149</v>
      </c>
      <c r="H513" s="98">
        <v>75</v>
      </c>
      <c r="I513" s="98">
        <v>51</v>
      </c>
      <c r="J513" s="98">
        <v>83</v>
      </c>
      <c r="K513" s="98">
        <v>38</v>
      </c>
      <c r="L513" s="98">
        <v>20</v>
      </c>
      <c r="M513" s="98">
        <v>239</v>
      </c>
      <c r="N513" s="98">
        <v>39</v>
      </c>
      <c r="O513" s="98">
        <v>23</v>
      </c>
      <c r="P513" s="98">
        <v>11</v>
      </c>
      <c r="Q513" s="98">
        <v>7</v>
      </c>
      <c r="R513" s="98">
        <v>7</v>
      </c>
      <c r="S513" s="155">
        <f t="shared" si="145"/>
        <v>-0.86274509803921573</v>
      </c>
      <c r="T513" s="155">
        <f t="shared" si="146"/>
        <v>-0.82051282051282048</v>
      </c>
      <c r="U513" s="155">
        <f t="shared" si="147"/>
        <v>0</v>
      </c>
      <c r="V513" s="155">
        <f>R513/R$457</f>
        <v>5.6026848065593034E-6</v>
      </c>
    </row>
    <row r="514" spans="1:23" x14ac:dyDescent="0.25">
      <c r="A514" s="97" t="s">
        <v>0</v>
      </c>
      <c r="B514" s="2">
        <f>SUM(B507:B513)</f>
        <v>748344</v>
      </c>
      <c r="C514" s="2">
        <f t="shared" ref="C514:R514" si="149">SUM(C507:C513)</f>
        <v>783349</v>
      </c>
      <c r="D514" s="2">
        <f t="shared" si="149"/>
        <v>849340</v>
      </c>
      <c r="E514" s="2">
        <f t="shared" si="149"/>
        <v>938258</v>
      </c>
      <c r="F514" s="2">
        <f t="shared" si="149"/>
        <v>1015077</v>
      </c>
      <c r="G514" s="2">
        <f t="shared" si="149"/>
        <v>1064816</v>
      </c>
      <c r="H514" s="2">
        <f t="shared" si="149"/>
        <v>1114277</v>
      </c>
      <c r="I514" s="2">
        <f t="shared" si="149"/>
        <v>1144381</v>
      </c>
      <c r="J514" s="2">
        <f t="shared" si="149"/>
        <v>1165906</v>
      </c>
      <c r="K514" s="2">
        <f t="shared" si="149"/>
        <v>1178480</v>
      </c>
      <c r="L514" s="2">
        <f t="shared" si="149"/>
        <v>1177292</v>
      </c>
      <c r="M514" s="2">
        <f t="shared" si="149"/>
        <v>1188047</v>
      </c>
      <c r="N514" s="2">
        <f t="shared" si="149"/>
        <v>1194480</v>
      </c>
      <c r="O514" s="2">
        <f t="shared" si="149"/>
        <v>1151841</v>
      </c>
      <c r="P514" s="2">
        <f t="shared" si="149"/>
        <v>1204409</v>
      </c>
      <c r="Q514" s="2">
        <f t="shared" si="149"/>
        <v>1211779</v>
      </c>
      <c r="R514" s="2">
        <f t="shared" si="149"/>
        <v>1249401</v>
      </c>
      <c r="S514" s="156">
        <f t="shared" si="145"/>
        <v>9.1770135994917776E-2</v>
      </c>
      <c r="T514" s="156">
        <f t="shared" si="146"/>
        <v>4.5979003415712275E-2</v>
      </c>
      <c r="U514" s="156">
        <f t="shared" si="147"/>
        <v>3.1046915320367824E-2</v>
      </c>
      <c r="V514" s="156">
        <f t="shared" si="148"/>
        <v>1</v>
      </c>
    </row>
    <row r="515" spans="1:23" x14ac:dyDescent="0.25">
      <c r="A515" s="162" t="s">
        <v>119</v>
      </c>
      <c r="B515" s="163">
        <v>23.147827985682401</v>
      </c>
      <c r="C515" s="163">
        <v>23.1855512112447</v>
      </c>
      <c r="D515" s="163">
        <v>23.1824437821729</v>
      </c>
      <c r="E515" s="163">
        <v>23.279294529534901</v>
      </c>
      <c r="F515" s="163">
        <v>23.374275343705399</v>
      </c>
      <c r="G515" s="163">
        <v>23.575227919892701</v>
      </c>
      <c r="H515" s="163">
        <v>23.7303505109486</v>
      </c>
      <c r="I515" s="163">
        <v>23.927547123644398</v>
      </c>
      <c r="J515" s="163">
        <v>24.076570800198699</v>
      </c>
      <c r="K515" s="163">
        <v>24.183172358079599</v>
      </c>
      <c r="L515" s="163">
        <v>24.2004863786788</v>
      </c>
      <c r="M515" s="163">
        <v>24.237911345941399</v>
      </c>
      <c r="N515" s="163">
        <v>24.291961679145299</v>
      </c>
      <c r="O515" s="163">
        <v>24.2424697304609</v>
      </c>
      <c r="P515" s="163">
        <v>24.694595142137398</v>
      </c>
      <c r="Q515" s="163">
        <v>24.952639605470299</v>
      </c>
      <c r="R515" s="163">
        <v>25.068822965373599</v>
      </c>
      <c r="S515" s="164"/>
      <c r="T515" s="164"/>
      <c r="U515" s="164"/>
      <c r="V515" s="165"/>
    </row>
    <row r="516" spans="1:23" x14ac:dyDescent="0.25">
      <c r="A516" s="28"/>
      <c r="B516" s="28"/>
      <c r="C516" s="28"/>
      <c r="D516" s="28"/>
      <c r="E516" s="28"/>
      <c r="F516" s="28"/>
      <c r="G516" s="28"/>
      <c r="H516" s="28"/>
      <c r="I516" s="28"/>
      <c r="J516" s="28"/>
      <c r="K516" s="28"/>
      <c r="L516" s="28"/>
      <c r="M516" s="28"/>
      <c r="N516" s="28"/>
      <c r="O516" s="28"/>
      <c r="P516" s="28"/>
      <c r="Q516" s="28"/>
      <c r="R516" s="28"/>
      <c r="S516" s="28"/>
      <c r="T516" s="28"/>
      <c r="U516" s="28"/>
      <c r="V516" s="28"/>
    </row>
    <row r="517" spans="1:23" ht="18" x14ac:dyDescent="0.25">
      <c r="A517" s="23" t="s">
        <v>367</v>
      </c>
      <c r="B517" s="23"/>
      <c r="C517" s="23"/>
      <c r="D517" s="23"/>
      <c r="E517" s="23"/>
      <c r="F517" s="23"/>
      <c r="G517" s="23"/>
      <c r="H517" s="23"/>
      <c r="I517" s="3"/>
      <c r="J517" s="3"/>
      <c r="K517" s="3"/>
      <c r="L517" s="3"/>
      <c r="M517" s="3"/>
      <c r="N517" s="3"/>
      <c r="O517" s="3"/>
      <c r="P517" s="3"/>
      <c r="Q517" s="3"/>
      <c r="R517" s="3"/>
      <c r="S517" s="28"/>
      <c r="T517" s="28"/>
      <c r="U517" s="28"/>
      <c r="V517" s="28"/>
      <c r="W517" s="44"/>
    </row>
    <row r="518" spans="1:23" ht="25.5" x14ac:dyDescent="0.25">
      <c r="A518" s="126" t="s">
        <v>97</v>
      </c>
      <c r="B518" s="111">
        <v>2007</v>
      </c>
      <c r="C518" s="111">
        <v>2008</v>
      </c>
      <c r="D518" s="111">
        <v>2009</v>
      </c>
      <c r="E518" s="111">
        <v>2010</v>
      </c>
      <c r="F518" s="111">
        <v>2011</v>
      </c>
      <c r="G518" s="111">
        <v>2012</v>
      </c>
      <c r="H518" s="111">
        <v>2013</v>
      </c>
      <c r="I518" s="111">
        <v>2014</v>
      </c>
      <c r="J518" s="111">
        <v>2015</v>
      </c>
      <c r="K518" s="111">
        <v>2016</v>
      </c>
      <c r="L518" s="111">
        <v>2017</v>
      </c>
      <c r="M518" s="111">
        <v>2018</v>
      </c>
      <c r="N518" s="111">
        <v>2019</v>
      </c>
      <c r="O518" s="111">
        <v>2020</v>
      </c>
      <c r="P518" s="111">
        <v>2021</v>
      </c>
      <c r="Q518" s="111">
        <v>2022</v>
      </c>
      <c r="R518" s="111">
        <v>2023</v>
      </c>
      <c r="S518" s="112" t="s">
        <v>436</v>
      </c>
      <c r="T518" s="112" t="s">
        <v>437</v>
      </c>
      <c r="U518" s="112" t="s">
        <v>438</v>
      </c>
      <c r="V518" s="112" t="s">
        <v>439</v>
      </c>
      <c r="W518" s="44"/>
    </row>
    <row r="519" spans="1:23" x14ac:dyDescent="0.25">
      <c r="A519" s="93" t="s">
        <v>38</v>
      </c>
      <c r="B519" s="98">
        <v>116834</v>
      </c>
      <c r="C519" s="98">
        <v>119869</v>
      </c>
      <c r="D519" s="98">
        <v>131934</v>
      </c>
      <c r="E519" s="98">
        <v>136172</v>
      </c>
      <c r="F519" s="98">
        <v>140693</v>
      </c>
      <c r="G519" s="98">
        <v>140980</v>
      </c>
      <c r="H519" s="98">
        <v>146555</v>
      </c>
      <c r="I519" s="98">
        <v>143842</v>
      </c>
      <c r="J519" s="98">
        <v>143593</v>
      </c>
      <c r="K519" s="98">
        <v>146213</v>
      </c>
      <c r="L519" s="98">
        <v>144859</v>
      </c>
      <c r="M519" s="98">
        <v>147296</v>
      </c>
      <c r="N519" s="98">
        <v>149187</v>
      </c>
      <c r="O519" s="98">
        <v>147161</v>
      </c>
      <c r="P519" s="98">
        <v>139496</v>
      </c>
      <c r="Q519" s="98">
        <v>142346</v>
      </c>
      <c r="R519" s="98">
        <v>156004</v>
      </c>
      <c r="S519" s="155">
        <f t="shared" ref="S519:S526" si="150">(R519-I519)/I519</f>
        <v>8.4551104684306391E-2</v>
      </c>
      <c r="T519" s="155">
        <f t="shared" ref="T519:T526" si="151">(R519-N519)/N519</f>
        <v>4.5694329934913902E-2</v>
      </c>
      <c r="U519" s="155">
        <f t="shared" ref="U519:U526" si="152">(R519-Q519)/Q519</f>
        <v>9.5949306619083075E-2</v>
      </c>
      <c r="V519" s="155">
        <f>R519/R$526</f>
        <v>0.45153242122263743</v>
      </c>
      <c r="W519" s="44"/>
    </row>
    <row r="520" spans="1:23" x14ac:dyDescent="0.25">
      <c r="A520" s="93" t="s">
        <v>39</v>
      </c>
      <c r="B520" s="98">
        <v>79476</v>
      </c>
      <c r="C520" s="98">
        <v>83562</v>
      </c>
      <c r="D520" s="98">
        <v>93654</v>
      </c>
      <c r="E520" s="98">
        <v>109962</v>
      </c>
      <c r="F520" s="98">
        <v>112450</v>
      </c>
      <c r="G520" s="98">
        <v>112677</v>
      </c>
      <c r="H520" s="98">
        <v>113295</v>
      </c>
      <c r="I520" s="98">
        <v>110886</v>
      </c>
      <c r="J520" s="98">
        <v>106681</v>
      </c>
      <c r="K520" s="98">
        <v>105838</v>
      </c>
      <c r="L520" s="98">
        <v>105661</v>
      </c>
      <c r="M520" s="98">
        <v>100647</v>
      </c>
      <c r="N520" s="98">
        <v>96399</v>
      </c>
      <c r="O520" s="98">
        <v>82822</v>
      </c>
      <c r="P520" s="98">
        <v>78670</v>
      </c>
      <c r="Q520" s="98">
        <v>83251</v>
      </c>
      <c r="R520" s="98">
        <v>92767</v>
      </c>
      <c r="S520" s="155">
        <f t="shared" si="150"/>
        <v>-0.16340205255848347</v>
      </c>
      <c r="T520" s="155">
        <f t="shared" si="151"/>
        <v>-3.7676739385263336E-2</v>
      </c>
      <c r="U520" s="155">
        <f t="shared" si="152"/>
        <v>0.11430493327407479</v>
      </c>
      <c r="V520" s="155">
        <f>R520/R$526</f>
        <v>0.26850150072793266</v>
      </c>
      <c r="W520" s="44"/>
    </row>
    <row r="521" spans="1:23" x14ac:dyDescent="0.25">
      <c r="A521" s="93" t="s">
        <v>40</v>
      </c>
      <c r="B521" s="98">
        <v>24696</v>
      </c>
      <c r="C521" s="98">
        <v>26236</v>
      </c>
      <c r="D521" s="98">
        <v>29255</v>
      </c>
      <c r="E521" s="98">
        <v>36160</v>
      </c>
      <c r="F521" s="98">
        <v>39137</v>
      </c>
      <c r="G521" s="98">
        <v>39446</v>
      </c>
      <c r="H521" s="98">
        <v>42003</v>
      </c>
      <c r="I521" s="98">
        <v>43216</v>
      </c>
      <c r="J521" s="98">
        <v>42584</v>
      </c>
      <c r="K521" s="98">
        <v>42125</v>
      </c>
      <c r="L521" s="98">
        <v>40950</v>
      </c>
      <c r="M521" s="98">
        <v>39846</v>
      </c>
      <c r="N521" s="98">
        <v>37122</v>
      </c>
      <c r="O521" s="98">
        <v>30109</v>
      </c>
      <c r="P521" s="98">
        <v>34993</v>
      </c>
      <c r="Q521" s="98">
        <v>32837</v>
      </c>
      <c r="R521" s="98">
        <v>33663</v>
      </c>
      <c r="S521" s="155">
        <f t="shared" si="150"/>
        <v>-0.2210523880044428</v>
      </c>
      <c r="T521" s="155">
        <f t="shared" si="151"/>
        <v>-9.3179246807822858E-2</v>
      </c>
      <c r="U521" s="155">
        <f t="shared" si="152"/>
        <v>2.5154551268386272E-2</v>
      </c>
      <c r="V521" s="155">
        <f t="shared" ref="V521:V526" si="153">R521/R$526</f>
        <v>9.7432988228620052E-2</v>
      </c>
      <c r="W521" s="44"/>
    </row>
    <row r="522" spans="1:23" x14ac:dyDescent="0.25">
      <c r="A522" s="93" t="s">
        <v>41</v>
      </c>
      <c r="B522" s="98">
        <v>10727</v>
      </c>
      <c r="C522" s="98">
        <v>11160</v>
      </c>
      <c r="D522" s="98">
        <v>12844</v>
      </c>
      <c r="E522" s="98">
        <v>15925</v>
      </c>
      <c r="F522" s="98">
        <v>17728</v>
      </c>
      <c r="G522" s="98">
        <v>19861</v>
      </c>
      <c r="H522" s="98">
        <v>21049</v>
      </c>
      <c r="I522" s="98">
        <v>21764</v>
      </c>
      <c r="J522" s="98">
        <v>21817</v>
      </c>
      <c r="K522" s="98">
        <v>20708</v>
      </c>
      <c r="L522" s="98">
        <v>20202</v>
      </c>
      <c r="M522" s="98">
        <v>20906</v>
      </c>
      <c r="N522" s="98">
        <v>21058</v>
      </c>
      <c r="O522" s="98">
        <v>19168</v>
      </c>
      <c r="P522" s="98">
        <v>26140</v>
      </c>
      <c r="Q522" s="98">
        <v>24689</v>
      </c>
      <c r="R522" s="98">
        <v>24997</v>
      </c>
      <c r="S522" s="155">
        <f t="shared" si="150"/>
        <v>0.14854806101819518</v>
      </c>
      <c r="T522" s="155">
        <f t="shared" si="151"/>
        <v>0.18705480102573843</v>
      </c>
      <c r="U522" s="155">
        <f t="shared" si="152"/>
        <v>1.2475191380776865E-2</v>
      </c>
      <c r="V522" s="155">
        <f t="shared" si="153"/>
        <v>7.2350426484591848E-2</v>
      </c>
      <c r="W522" s="44"/>
    </row>
    <row r="523" spans="1:23" x14ac:dyDescent="0.25">
      <c r="A523" s="93" t="s">
        <v>42</v>
      </c>
      <c r="B523" s="98">
        <v>5314</v>
      </c>
      <c r="C523" s="98">
        <v>5931</v>
      </c>
      <c r="D523" s="98">
        <v>7026</v>
      </c>
      <c r="E523" s="98">
        <v>8542</v>
      </c>
      <c r="F523" s="98">
        <v>9468</v>
      </c>
      <c r="G523" s="98">
        <v>10015</v>
      </c>
      <c r="H523" s="98">
        <v>10622</v>
      </c>
      <c r="I523" s="98">
        <v>10952</v>
      </c>
      <c r="J523" s="98">
        <v>11319</v>
      </c>
      <c r="K523" s="98">
        <v>11226</v>
      </c>
      <c r="L523" s="98">
        <v>11481</v>
      </c>
      <c r="M523" s="98">
        <v>12559</v>
      </c>
      <c r="N523" s="98">
        <v>12867</v>
      </c>
      <c r="O523" s="98">
        <v>11496</v>
      </c>
      <c r="P523" s="98">
        <v>16652</v>
      </c>
      <c r="Q523" s="98">
        <v>15771</v>
      </c>
      <c r="R523" s="98">
        <v>16745</v>
      </c>
      <c r="S523" s="155">
        <f t="shared" si="150"/>
        <v>0.52894448502556612</v>
      </c>
      <c r="T523" s="155">
        <f t="shared" si="151"/>
        <v>0.30139115566954222</v>
      </c>
      <c r="U523" s="155">
        <f t="shared" si="152"/>
        <v>6.1758924608458561E-2</v>
      </c>
      <c r="V523" s="155">
        <f t="shared" si="153"/>
        <v>4.846613159517104E-2</v>
      </c>
      <c r="W523" s="44"/>
    </row>
    <row r="524" spans="1:23" x14ac:dyDescent="0.25">
      <c r="A524" s="93" t="s">
        <v>1</v>
      </c>
      <c r="B524" s="98">
        <v>5531</v>
      </c>
      <c r="C524" s="98">
        <v>5903</v>
      </c>
      <c r="D524" s="98">
        <v>6712</v>
      </c>
      <c r="E524" s="98">
        <v>7296</v>
      </c>
      <c r="F524" s="98">
        <v>7991</v>
      </c>
      <c r="G524" s="98">
        <v>9142</v>
      </c>
      <c r="H524" s="98">
        <v>9459</v>
      </c>
      <c r="I524" s="98">
        <v>10778</v>
      </c>
      <c r="J524" s="98">
        <v>11720</v>
      </c>
      <c r="K524" s="98">
        <v>11789</v>
      </c>
      <c r="L524" s="98">
        <v>12112</v>
      </c>
      <c r="M524" s="98">
        <v>13454</v>
      </c>
      <c r="N524" s="98">
        <v>14024</v>
      </c>
      <c r="O524" s="98">
        <v>12664</v>
      </c>
      <c r="P524" s="98">
        <v>18583</v>
      </c>
      <c r="Q524" s="98">
        <v>19558</v>
      </c>
      <c r="R524" s="98">
        <v>21321</v>
      </c>
      <c r="S524" s="155">
        <f t="shared" si="150"/>
        <v>0.97819632584895155</v>
      </c>
      <c r="T524" s="155">
        <f t="shared" si="151"/>
        <v>0.52032230462065032</v>
      </c>
      <c r="U524" s="155">
        <f t="shared" si="152"/>
        <v>9.0142141323243691E-2</v>
      </c>
      <c r="V524" s="155">
        <f t="shared" si="153"/>
        <v>6.1710743012280786E-2</v>
      </c>
      <c r="W524" s="44"/>
    </row>
    <row r="525" spans="1:23" x14ac:dyDescent="0.25">
      <c r="A525" s="93" t="s">
        <v>70</v>
      </c>
      <c r="B525" s="129">
        <v>801</v>
      </c>
      <c r="C525" s="129">
        <v>303</v>
      </c>
      <c r="D525" s="129">
        <v>222</v>
      </c>
      <c r="E525" s="129">
        <v>1001</v>
      </c>
      <c r="F525" s="129">
        <v>856</v>
      </c>
      <c r="G525" s="129">
        <v>707</v>
      </c>
      <c r="H525" s="129">
        <v>17</v>
      </c>
      <c r="I525" s="129">
        <v>22</v>
      </c>
      <c r="J525" s="129">
        <v>45</v>
      </c>
      <c r="K525" s="129">
        <v>7</v>
      </c>
      <c r="L525" s="129">
        <v>6</v>
      </c>
      <c r="M525" s="129">
        <v>183</v>
      </c>
      <c r="N525" s="129">
        <v>17</v>
      </c>
      <c r="O525" s="129">
        <v>9</v>
      </c>
      <c r="P525" s="129">
        <v>3</v>
      </c>
      <c r="Q525" s="129">
        <v>3</v>
      </c>
      <c r="R525" s="129">
        <v>2</v>
      </c>
      <c r="S525" s="155">
        <f t="shared" si="150"/>
        <v>-0.90909090909090906</v>
      </c>
      <c r="T525" s="155">
        <f t="shared" si="151"/>
        <v>-0.88235294117647056</v>
      </c>
      <c r="U525" s="155">
        <f t="shared" si="152"/>
        <v>-0.33333333333333331</v>
      </c>
      <c r="V525" s="155">
        <f t="shared" si="153"/>
        <v>5.7887287662192948E-6</v>
      </c>
      <c r="W525" s="44"/>
    </row>
    <row r="526" spans="1:23" x14ac:dyDescent="0.25">
      <c r="A526" s="97" t="s">
        <v>0</v>
      </c>
      <c r="B526" s="2">
        <f>SUM(B519:B525)</f>
        <v>243379</v>
      </c>
      <c r="C526" s="2">
        <f t="shared" ref="C526:R526" si="154">SUM(C519:C525)</f>
        <v>252964</v>
      </c>
      <c r="D526" s="2">
        <f t="shared" si="154"/>
        <v>281647</v>
      </c>
      <c r="E526" s="2">
        <f t="shared" si="154"/>
        <v>315058</v>
      </c>
      <c r="F526" s="2">
        <f t="shared" si="154"/>
        <v>328323</v>
      </c>
      <c r="G526" s="2">
        <f t="shared" si="154"/>
        <v>332828</v>
      </c>
      <c r="H526" s="2">
        <f t="shared" si="154"/>
        <v>343000</v>
      </c>
      <c r="I526" s="2">
        <f t="shared" si="154"/>
        <v>341460</v>
      </c>
      <c r="J526" s="2">
        <f t="shared" si="154"/>
        <v>337759</v>
      </c>
      <c r="K526" s="2">
        <f t="shared" si="154"/>
        <v>337906</v>
      </c>
      <c r="L526" s="2">
        <f t="shared" si="154"/>
        <v>335271</v>
      </c>
      <c r="M526" s="2">
        <f t="shared" si="154"/>
        <v>334891</v>
      </c>
      <c r="N526" s="2">
        <f t="shared" si="154"/>
        <v>330674</v>
      </c>
      <c r="O526" s="2">
        <f t="shared" si="154"/>
        <v>303429</v>
      </c>
      <c r="P526" s="2">
        <f t="shared" si="154"/>
        <v>314537</v>
      </c>
      <c r="Q526" s="2">
        <f t="shared" si="154"/>
        <v>318455</v>
      </c>
      <c r="R526" s="2">
        <f t="shared" si="154"/>
        <v>345499</v>
      </c>
      <c r="S526" s="156">
        <f t="shared" si="150"/>
        <v>1.1828618286182861E-2</v>
      </c>
      <c r="T526" s="156">
        <f t="shared" si="151"/>
        <v>4.4832675081802623E-2</v>
      </c>
      <c r="U526" s="156">
        <f t="shared" si="152"/>
        <v>8.4922516525097733E-2</v>
      </c>
      <c r="V526" s="156">
        <f t="shared" si="153"/>
        <v>1</v>
      </c>
      <c r="W526" s="44"/>
    </row>
    <row r="527" spans="1:23" x14ac:dyDescent="0.25">
      <c r="A527" s="162" t="s">
        <v>118</v>
      </c>
      <c r="B527" s="163">
        <v>21.859599798827599</v>
      </c>
      <c r="C527" s="163">
        <v>21.922952097870301</v>
      </c>
      <c r="D527" s="163">
        <v>21.996180154570499</v>
      </c>
      <c r="E527" s="163">
        <v>22.244414230537799</v>
      </c>
      <c r="F527" s="163">
        <v>22.3689043476137</v>
      </c>
      <c r="G527" s="163">
        <v>22.535067038820198</v>
      </c>
      <c r="H527" s="163">
        <v>22.586084441502901</v>
      </c>
      <c r="I527" s="163">
        <v>22.767193458255999</v>
      </c>
      <c r="J527" s="163">
        <v>22.849946996571099</v>
      </c>
      <c r="K527" s="163">
        <v>22.7957673742746</v>
      </c>
      <c r="L527" s="163">
        <v>22.8098996316347</v>
      </c>
      <c r="M527" s="163">
        <v>22.9591285538439</v>
      </c>
      <c r="N527" s="163">
        <v>22.9609625684622</v>
      </c>
      <c r="O527" s="163">
        <v>22.737433260826599</v>
      </c>
      <c r="P527" s="163">
        <v>23.787250344954799</v>
      </c>
      <c r="Q527" s="163">
        <v>23.689846507479899</v>
      </c>
      <c r="R527" s="163">
        <v>23.591585455155901</v>
      </c>
      <c r="S527" s="164"/>
      <c r="T527" s="164"/>
      <c r="U527" s="164"/>
      <c r="V527" s="165"/>
      <c r="W527" s="44"/>
    </row>
    <row r="528" spans="1:23" x14ac:dyDescent="0.25">
      <c r="A528" s="3" t="s">
        <v>368</v>
      </c>
      <c r="S528" s="16"/>
      <c r="T528" s="16"/>
      <c r="U528" s="16"/>
      <c r="V528" s="16"/>
      <c r="W528" s="44"/>
    </row>
    <row r="529" spans="1:23" x14ac:dyDescent="0.25">
      <c r="S529" s="16"/>
      <c r="T529" s="16"/>
      <c r="U529" s="16"/>
      <c r="V529" s="16"/>
      <c r="W529" s="16"/>
    </row>
    <row r="530" spans="1:23" ht="15.75" x14ac:dyDescent="0.25">
      <c r="A530" s="23" t="s">
        <v>110</v>
      </c>
      <c r="B530" s="23"/>
      <c r="C530" s="23"/>
      <c r="D530" s="23"/>
      <c r="E530" s="23"/>
      <c r="F530" s="23"/>
      <c r="G530" s="23"/>
      <c r="H530" s="23"/>
      <c r="I530" s="3"/>
      <c r="J530" s="3"/>
      <c r="K530" s="3"/>
      <c r="L530" s="3"/>
      <c r="M530" s="3"/>
      <c r="N530" s="3"/>
      <c r="O530" s="3"/>
      <c r="P530" s="3"/>
      <c r="Q530" s="3"/>
      <c r="R530" s="3"/>
      <c r="S530" s="28"/>
      <c r="T530" s="28"/>
      <c r="U530" s="28"/>
      <c r="V530" s="28"/>
    </row>
    <row r="531" spans="1:23" ht="30" customHeight="1" x14ac:dyDescent="0.25">
      <c r="A531" s="126" t="s">
        <v>97</v>
      </c>
      <c r="B531" s="111">
        <v>2007</v>
      </c>
      <c r="C531" s="111">
        <v>2008</v>
      </c>
      <c r="D531" s="111">
        <v>2009</v>
      </c>
      <c r="E531" s="111">
        <v>2010</v>
      </c>
      <c r="F531" s="111">
        <v>2011</v>
      </c>
      <c r="G531" s="111">
        <v>2012</v>
      </c>
      <c r="H531" s="111">
        <v>2013</v>
      </c>
      <c r="I531" s="111">
        <v>2014</v>
      </c>
      <c r="J531" s="111">
        <v>2015</v>
      </c>
      <c r="K531" s="111">
        <v>2016</v>
      </c>
      <c r="L531" s="111">
        <v>2017</v>
      </c>
      <c r="M531" s="111">
        <v>2018</v>
      </c>
      <c r="N531" s="111">
        <v>2019</v>
      </c>
      <c r="O531" s="111">
        <v>2020</v>
      </c>
      <c r="P531" s="111">
        <v>2021</v>
      </c>
      <c r="Q531" s="111">
        <v>2022</v>
      </c>
      <c r="R531" s="111">
        <v>2023</v>
      </c>
      <c r="S531" s="112" t="s">
        <v>436</v>
      </c>
      <c r="T531" s="112" t="s">
        <v>437</v>
      </c>
      <c r="U531" s="112" t="s">
        <v>438</v>
      </c>
      <c r="V531" s="112" t="s">
        <v>439</v>
      </c>
      <c r="W531" s="44"/>
    </row>
    <row r="532" spans="1:23" x14ac:dyDescent="0.25">
      <c r="A532" s="93" t="s">
        <v>38</v>
      </c>
      <c r="B532" s="98">
        <v>19251</v>
      </c>
      <c r="C532" s="98">
        <v>21930</v>
      </c>
      <c r="D532" s="98">
        <v>25601</v>
      </c>
      <c r="E532" s="98">
        <v>28304</v>
      </c>
      <c r="F532" s="98">
        <v>27688</v>
      </c>
      <c r="G532" s="98">
        <v>27294</v>
      </c>
      <c r="H532" s="98">
        <v>29658</v>
      </c>
      <c r="I532" s="98">
        <v>30138</v>
      </c>
      <c r="J532" s="98">
        <v>29653</v>
      </c>
      <c r="K532" s="98">
        <v>27569</v>
      </c>
      <c r="L532" s="98">
        <v>26952</v>
      </c>
      <c r="M532" s="98">
        <v>27325</v>
      </c>
      <c r="N532" s="98">
        <v>27147</v>
      </c>
      <c r="O532" s="98">
        <v>27329</v>
      </c>
      <c r="P532" s="98">
        <v>23794</v>
      </c>
      <c r="Q532" s="98">
        <v>23039</v>
      </c>
      <c r="R532" s="98">
        <v>24862</v>
      </c>
      <c r="S532" s="155">
        <f t="shared" ref="S532:S539" si="155">(R532-I532)/I532</f>
        <v>-0.17506138429889176</v>
      </c>
      <c r="T532" s="155">
        <f t="shared" ref="T532:T539" si="156">(R532-N532)/N532</f>
        <v>-8.4171363318230372E-2</v>
      </c>
      <c r="U532" s="155">
        <f t="shared" ref="U532:U539" si="157">(R532-Q532)/Q532</f>
        <v>7.9126698207387478E-2</v>
      </c>
      <c r="V532" s="155">
        <f t="shared" ref="V532:V539" si="158">R532/R$470</f>
        <v>0.18183945876759919</v>
      </c>
    </row>
    <row r="533" spans="1:23" x14ac:dyDescent="0.25">
      <c r="A533" s="93" t="s">
        <v>39</v>
      </c>
      <c r="B533" s="98">
        <v>41037</v>
      </c>
      <c r="C533" s="98">
        <v>46023</v>
      </c>
      <c r="D533" s="98">
        <v>53272</v>
      </c>
      <c r="E533" s="98">
        <v>62664</v>
      </c>
      <c r="F533" s="98">
        <v>67952</v>
      </c>
      <c r="G533" s="98">
        <v>66830</v>
      </c>
      <c r="H533" s="98">
        <v>66980</v>
      </c>
      <c r="I533" s="98">
        <v>67528</v>
      </c>
      <c r="J533" s="98">
        <v>66606</v>
      </c>
      <c r="K533" s="98">
        <v>64232</v>
      </c>
      <c r="L533" s="98">
        <v>62121</v>
      </c>
      <c r="M533" s="98">
        <v>61597</v>
      </c>
      <c r="N533" s="98">
        <v>62231</v>
      </c>
      <c r="O533" s="98">
        <v>57028</v>
      </c>
      <c r="P533" s="98">
        <v>56904</v>
      </c>
      <c r="Q533" s="98">
        <v>54904</v>
      </c>
      <c r="R533" s="98">
        <v>56414</v>
      </c>
      <c r="S533" s="155">
        <f t="shared" si="155"/>
        <v>-0.16458358014453264</v>
      </c>
      <c r="T533" s="155">
        <f t="shared" si="156"/>
        <v>-9.3474313445067569E-2</v>
      </c>
      <c r="U533" s="155">
        <f t="shared" si="157"/>
        <v>2.7502549905289234E-2</v>
      </c>
      <c r="V533" s="155">
        <f t="shared" si="158"/>
        <v>0.41260925214847322</v>
      </c>
      <c r="W533" s="44"/>
    </row>
    <row r="534" spans="1:23" x14ac:dyDescent="0.25">
      <c r="A534" s="93" t="s">
        <v>40</v>
      </c>
      <c r="B534" s="98">
        <v>14932</v>
      </c>
      <c r="C534" s="98">
        <v>15501</v>
      </c>
      <c r="D534" s="98">
        <v>17123</v>
      </c>
      <c r="E534" s="98">
        <v>20398</v>
      </c>
      <c r="F534" s="98">
        <v>23206</v>
      </c>
      <c r="G534" s="98">
        <v>23971</v>
      </c>
      <c r="H534" s="98">
        <v>24573</v>
      </c>
      <c r="I534" s="98">
        <v>25529</v>
      </c>
      <c r="J534" s="98">
        <v>25727</v>
      </c>
      <c r="K534" s="98">
        <v>24932</v>
      </c>
      <c r="L534" s="98">
        <v>23797</v>
      </c>
      <c r="M534" s="98">
        <v>23209</v>
      </c>
      <c r="N534" s="98">
        <v>23030</v>
      </c>
      <c r="O534" s="98">
        <v>20736</v>
      </c>
      <c r="P534" s="98">
        <v>22387</v>
      </c>
      <c r="Q534" s="98">
        <v>21031</v>
      </c>
      <c r="R534" s="98">
        <v>20307</v>
      </c>
      <c r="S534" s="155">
        <f t="shared" si="155"/>
        <v>-0.20455168631752124</v>
      </c>
      <c r="T534" s="155">
        <f t="shared" si="156"/>
        <v>-0.1182370820668693</v>
      </c>
      <c r="U534" s="155">
        <f t="shared" si="157"/>
        <v>-3.4425372069801723E-2</v>
      </c>
      <c r="V534" s="155">
        <f t="shared" si="158"/>
        <v>0.14852441031267141</v>
      </c>
    </row>
    <row r="535" spans="1:23" x14ac:dyDescent="0.25">
      <c r="A535" s="93" t="s">
        <v>41</v>
      </c>
      <c r="B535" s="98">
        <v>6015</v>
      </c>
      <c r="C535" s="98">
        <v>6272</v>
      </c>
      <c r="D535" s="98">
        <v>6905</v>
      </c>
      <c r="E535" s="98">
        <v>8504</v>
      </c>
      <c r="F535" s="98">
        <v>9864</v>
      </c>
      <c r="G535" s="98">
        <v>11116</v>
      </c>
      <c r="H535" s="98">
        <v>11721</v>
      </c>
      <c r="I535" s="98">
        <v>12140</v>
      </c>
      <c r="J535" s="98">
        <v>11774</v>
      </c>
      <c r="K535" s="98">
        <v>11535</v>
      </c>
      <c r="L535" s="98">
        <v>10874</v>
      </c>
      <c r="M535" s="98">
        <v>10914</v>
      </c>
      <c r="N535" s="98">
        <v>11296</v>
      </c>
      <c r="O535" s="98">
        <v>11015</v>
      </c>
      <c r="P535" s="98">
        <v>13326</v>
      </c>
      <c r="Q535" s="98">
        <v>13244</v>
      </c>
      <c r="R535" s="98">
        <v>13559</v>
      </c>
      <c r="S535" s="155">
        <f t="shared" si="155"/>
        <v>0.11688632619439868</v>
      </c>
      <c r="T535" s="155">
        <f t="shared" si="156"/>
        <v>0.20033640226628896</v>
      </c>
      <c r="U535" s="155">
        <f t="shared" si="157"/>
        <v>2.3784355179704016E-2</v>
      </c>
      <c r="V535" s="155">
        <f t="shared" si="158"/>
        <v>9.9169866520387645E-2</v>
      </c>
      <c r="W535" s="44"/>
    </row>
    <row r="536" spans="1:23" x14ac:dyDescent="0.25">
      <c r="A536" s="93" t="s">
        <v>42</v>
      </c>
      <c r="B536" s="98">
        <v>2859</v>
      </c>
      <c r="C536" s="98">
        <v>3080</v>
      </c>
      <c r="D536" s="98">
        <v>3619</v>
      </c>
      <c r="E536" s="98">
        <v>4505</v>
      </c>
      <c r="F536" s="98">
        <v>5193</v>
      </c>
      <c r="G536" s="98">
        <v>5602</v>
      </c>
      <c r="H536" s="98">
        <v>5886</v>
      </c>
      <c r="I536" s="98">
        <v>6297</v>
      </c>
      <c r="J536" s="98">
        <v>6159</v>
      </c>
      <c r="K536" s="98">
        <v>6221</v>
      </c>
      <c r="L536" s="98">
        <v>6179</v>
      </c>
      <c r="M536" s="98">
        <v>6298</v>
      </c>
      <c r="N536" s="98">
        <v>6376</v>
      </c>
      <c r="O536" s="98">
        <v>6433</v>
      </c>
      <c r="P536" s="98">
        <v>8032</v>
      </c>
      <c r="Q536" s="98">
        <v>8261</v>
      </c>
      <c r="R536" s="98">
        <v>8723</v>
      </c>
      <c r="S536" s="155">
        <f t="shared" si="155"/>
        <v>0.38526282356677782</v>
      </c>
      <c r="T536" s="155">
        <f t="shared" si="156"/>
        <v>0.36809912170639902</v>
      </c>
      <c r="U536" s="155">
        <f t="shared" si="157"/>
        <v>5.5925432756324903E-2</v>
      </c>
      <c r="V536" s="155">
        <f t="shared" si="158"/>
        <v>6.3799597732675073E-2</v>
      </c>
    </row>
    <row r="537" spans="1:23" x14ac:dyDescent="0.25">
      <c r="A537" s="93" t="s">
        <v>1</v>
      </c>
      <c r="B537" s="98">
        <v>2666</v>
      </c>
      <c r="C537" s="98">
        <v>2869</v>
      </c>
      <c r="D537" s="98">
        <v>3382</v>
      </c>
      <c r="E537" s="98">
        <v>4178</v>
      </c>
      <c r="F537" s="98">
        <v>4663</v>
      </c>
      <c r="G537" s="98">
        <v>5204</v>
      </c>
      <c r="H537" s="98">
        <v>5543</v>
      </c>
      <c r="I537" s="98">
        <v>6373</v>
      </c>
      <c r="J537" s="98">
        <v>6611</v>
      </c>
      <c r="K537" s="98">
        <v>7221</v>
      </c>
      <c r="L537" s="98">
        <v>6854</v>
      </c>
      <c r="M537" s="98">
        <v>7365</v>
      </c>
      <c r="N537" s="98">
        <v>7859</v>
      </c>
      <c r="O537" s="98">
        <v>7804</v>
      </c>
      <c r="P537" s="98">
        <v>10053</v>
      </c>
      <c r="Q537" s="98">
        <v>11253</v>
      </c>
      <c r="R537" s="98">
        <v>12860</v>
      </c>
      <c r="S537" s="155">
        <f t="shared" si="155"/>
        <v>1.0178879648517183</v>
      </c>
      <c r="T537" s="155">
        <f t="shared" si="156"/>
        <v>0.6363405013360478</v>
      </c>
      <c r="U537" s="155">
        <f t="shared" si="157"/>
        <v>0.14280636274771172</v>
      </c>
      <c r="V537" s="155">
        <f t="shared" si="158"/>
        <v>9.4057414518193452E-2</v>
      </c>
      <c r="W537" s="44"/>
    </row>
    <row r="538" spans="1:23" x14ac:dyDescent="0.25">
      <c r="A538" s="93" t="s">
        <v>70</v>
      </c>
      <c r="B538" s="98">
        <v>78</v>
      </c>
      <c r="C538" s="98">
        <v>216</v>
      </c>
      <c r="D538" s="98">
        <v>105</v>
      </c>
      <c r="E538" s="98">
        <v>13</v>
      </c>
      <c r="F538" s="98">
        <v>8</v>
      </c>
      <c r="G538" s="98">
        <v>14</v>
      </c>
      <c r="H538" s="98">
        <v>4</v>
      </c>
      <c r="I538" s="98">
        <v>5</v>
      </c>
      <c r="J538" s="98">
        <v>10</v>
      </c>
      <c r="K538" s="98">
        <v>1</v>
      </c>
      <c r="L538" s="98">
        <v>0</v>
      </c>
      <c r="M538" s="98">
        <v>22</v>
      </c>
      <c r="N538" s="98">
        <v>1</v>
      </c>
      <c r="O538" s="98">
        <v>0</v>
      </c>
      <c r="P538" s="98">
        <v>0</v>
      </c>
      <c r="Q538" s="98">
        <v>1</v>
      </c>
      <c r="R538" s="98">
        <v>0</v>
      </c>
      <c r="S538" s="155">
        <f t="shared" si="155"/>
        <v>-1</v>
      </c>
      <c r="T538" s="155">
        <f t="shared" si="156"/>
        <v>-1</v>
      </c>
      <c r="U538" s="155">
        <f t="shared" si="157"/>
        <v>-1</v>
      </c>
      <c r="V538" s="155">
        <f t="shared" si="158"/>
        <v>0</v>
      </c>
    </row>
    <row r="539" spans="1:23" x14ac:dyDescent="0.25">
      <c r="A539" s="97" t="s">
        <v>0</v>
      </c>
      <c r="B539" s="2">
        <f>SUM(B532:B538)</f>
        <v>86838</v>
      </c>
      <c r="C539" s="2">
        <f t="shared" ref="C539:R539" si="159">SUM(C532:C538)</f>
        <v>95891</v>
      </c>
      <c r="D539" s="2">
        <f t="shared" si="159"/>
        <v>110007</v>
      </c>
      <c r="E539" s="2">
        <f t="shared" si="159"/>
        <v>128566</v>
      </c>
      <c r="F539" s="2">
        <f t="shared" si="159"/>
        <v>138574</v>
      </c>
      <c r="G539" s="2">
        <f t="shared" si="159"/>
        <v>140031</v>
      </c>
      <c r="H539" s="2">
        <f t="shared" si="159"/>
        <v>144365</v>
      </c>
      <c r="I539" s="2">
        <f t="shared" si="159"/>
        <v>148010</v>
      </c>
      <c r="J539" s="2">
        <f t="shared" si="159"/>
        <v>146540</v>
      </c>
      <c r="K539" s="2">
        <f t="shared" si="159"/>
        <v>141711</v>
      </c>
      <c r="L539" s="2">
        <f t="shared" si="159"/>
        <v>136777</v>
      </c>
      <c r="M539" s="2">
        <f t="shared" si="159"/>
        <v>136730</v>
      </c>
      <c r="N539" s="2">
        <f t="shared" si="159"/>
        <v>137940</v>
      </c>
      <c r="O539" s="2">
        <f t="shared" si="159"/>
        <v>130345</v>
      </c>
      <c r="P539" s="2">
        <f t="shared" si="159"/>
        <v>134496</v>
      </c>
      <c r="Q539" s="2">
        <f t="shared" si="159"/>
        <v>131733</v>
      </c>
      <c r="R539" s="2">
        <f t="shared" si="159"/>
        <v>136725</v>
      </c>
      <c r="S539" s="156">
        <f t="shared" si="155"/>
        <v>-7.6244848321059391E-2</v>
      </c>
      <c r="T539" s="156">
        <f t="shared" si="156"/>
        <v>-8.8081774684645505E-3</v>
      </c>
      <c r="U539" s="156">
        <f t="shared" si="157"/>
        <v>3.78948327298399E-2</v>
      </c>
      <c r="V539" s="156">
        <f t="shared" si="158"/>
        <v>1</v>
      </c>
      <c r="W539" s="44"/>
    </row>
    <row r="540" spans="1:23" x14ac:dyDescent="0.25">
      <c r="A540" s="166" t="s">
        <v>119</v>
      </c>
      <c r="B540" s="163">
        <v>23.7081028123559</v>
      </c>
      <c r="C540" s="163">
        <v>23.5424091978051</v>
      </c>
      <c r="D540" s="163">
        <v>23.493039253152801</v>
      </c>
      <c r="E540" s="163">
        <v>23.6828826024359</v>
      </c>
      <c r="F540" s="163">
        <v>23.911380704794901</v>
      </c>
      <c r="G540" s="163">
        <v>24.1648397976391</v>
      </c>
      <c r="H540" s="163">
        <v>24.196826012565701</v>
      </c>
      <c r="I540" s="163">
        <v>24.354427215296798</v>
      </c>
      <c r="J540" s="163">
        <v>24.400675629563899</v>
      </c>
      <c r="K540" s="163">
        <v>24.6299696563404</v>
      </c>
      <c r="L540" s="163">
        <v>24.581574387506699</v>
      </c>
      <c r="M540" s="163">
        <v>24.679265295374101</v>
      </c>
      <c r="N540" s="163">
        <v>24.772363146028301</v>
      </c>
      <c r="O540" s="163">
        <v>24.830281176876699</v>
      </c>
      <c r="P540" s="163">
        <v>25.649640137996698</v>
      </c>
      <c r="Q540" s="163">
        <v>25.937517080132402</v>
      </c>
      <c r="R540" s="163">
        <v>26.094437739989001</v>
      </c>
      <c r="S540" s="167"/>
      <c r="T540" s="168"/>
      <c r="U540" s="168"/>
      <c r="V540" s="168"/>
    </row>
    <row r="541" spans="1:23" x14ac:dyDescent="0.25">
      <c r="A541" s="3"/>
      <c r="B541" s="3"/>
      <c r="C541" s="3"/>
      <c r="D541" s="3"/>
      <c r="E541" s="3"/>
      <c r="F541" s="3"/>
      <c r="G541" s="3"/>
      <c r="H541" s="3"/>
      <c r="I541" s="3"/>
      <c r="J541" s="3"/>
      <c r="K541" s="3"/>
      <c r="L541" s="3"/>
      <c r="M541" s="3"/>
      <c r="N541" s="3"/>
      <c r="O541" s="3"/>
      <c r="P541" s="3"/>
      <c r="Q541" s="3"/>
      <c r="R541" s="3"/>
      <c r="S541" s="28"/>
      <c r="T541" s="28"/>
      <c r="U541" s="28"/>
      <c r="V541" s="28"/>
      <c r="W541" s="44"/>
    </row>
    <row r="542" spans="1:23" ht="18" x14ac:dyDescent="0.25">
      <c r="A542" s="23" t="s">
        <v>369</v>
      </c>
      <c r="B542" s="23"/>
      <c r="C542" s="23"/>
      <c r="D542" s="23"/>
      <c r="E542" s="23"/>
      <c r="F542" s="23"/>
      <c r="G542" s="23"/>
      <c r="H542" s="23"/>
      <c r="I542" s="3"/>
      <c r="J542" s="3"/>
      <c r="K542" s="3"/>
      <c r="L542" s="3"/>
      <c r="M542" s="3"/>
      <c r="N542" s="3"/>
      <c r="O542" s="3"/>
      <c r="P542" s="3"/>
      <c r="Q542" s="3"/>
      <c r="R542" s="3"/>
      <c r="S542" s="28"/>
      <c r="T542" s="28"/>
      <c r="U542" s="28"/>
      <c r="V542" s="28"/>
    </row>
    <row r="543" spans="1:23" ht="25.5" x14ac:dyDescent="0.25">
      <c r="A543" s="126" t="s">
        <v>97</v>
      </c>
      <c r="B543" s="111">
        <v>2007</v>
      </c>
      <c r="C543" s="111">
        <v>2008</v>
      </c>
      <c r="D543" s="111">
        <v>2009</v>
      </c>
      <c r="E543" s="111">
        <v>2010</v>
      </c>
      <c r="F543" s="111">
        <v>2011</v>
      </c>
      <c r="G543" s="111">
        <v>2012</v>
      </c>
      <c r="H543" s="111">
        <v>2013</v>
      </c>
      <c r="I543" s="111">
        <v>2014</v>
      </c>
      <c r="J543" s="111">
        <v>2015</v>
      </c>
      <c r="K543" s="111">
        <v>2016</v>
      </c>
      <c r="L543" s="111">
        <v>2017</v>
      </c>
      <c r="M543" s="111">
        <v>2018</v>
      </c>
      <c r="N543" s="111">
        <v>2019</v>
      </c>
      <c r="O543" s="111">
        <v>2020</v>
      </c>
      <c r="P543" s="111">
        <v>2021</v>
      </c>
      <c r="Q543" s="111">
        <v>2022</v>
      </c>
      <c r="R543" s="111">
        <v>2023</v>
      </c>
      <c r="S543" s="112" t="s">
        <v>436</v>
      </c>
      <c r="T543" s="112" t="s">
        <v>437</v>
      </c>
      <c r="U543" s="112" t="s">
        <v>438</v>
      </c>
      <c r="V543" s="112" t="s">
        <v>439</v>
      </c>
    </row>
    <row r="544" spans="1:23" x14ac:dyDescent="0.25">
      <c r="A544" s="93" t="s">
        <v>38</v>
      </c>
      <c r="B544" s="98">
        <v>14790</v>
      </c>
      <c r="C544" s="98">
        <v>16416</v>
      </c>
      <c r="D544" s="98">
        <v>19605</v>
      </c>
      <c r="E544" s="98">
        <v>20665</v>
      </c>
      <c r="F544" s="98">
        <v>20069</v>
      </c>
      <c r="G544" s="98">
        <v>20033</v>
      </c>
      <c r="H544" s="98">
        <v>21232</v>
      </c>
      <c r="I544" s="98">
        <v>21202</v>
      </c>
      <c r="J544" s="98">
        <v>20538</v>
      </c>
      <c r="K544" s="98">
        <v>19089</v>
      </c>
      <c r="L544" s="98">
        <v>19550</v>
      </c>
      <c r="M544" s="98">
        <v>19459</v>
      </c>
      <c r="N544" s="98">
        <v>19735</v>
      </c>
      <c r="O544" s="98">
        <v>19807</v>
      </c>
      <c r="P544" s="98">
        <v>16860</v>
      </c>
      <c r="Q544" s="98">
        <v>16783</v>
      </c>
      <c r="R544" s="98">
        <v>18541</v>
      </c>
      <c r="S544" s="155">
        <f t="shared" ref="S544:S551" si="160">(R544-I544)/I544</f>
        <v>-0.12550702763890198</v>
      </c>
      <c r="T544" s="155">
        <f t="shared" ref="T544:T551" si="161">(R544-N544)/N544</f>
        <v>-6.0501646820369903E-2</v>
      </c>
      <c r="U544" s="155">
        <f t="shared" ref="U544:U551" si="162">(R544-Q544)/Q544</f>
        <v>0.10474885300601799</v>
      </c>
      <c r="V544" s="155">
        <f>R544/R$551</f>
        <v>0.30823067843665319</v>
      </c>
    </row>
    <row r="545" spans="1:23" x14ac:dyDescent="0.25">
      <c r="A545" s="93" t="s">
        <v>39</v>
      </c>
      <c r="B545" s="98">
        <v>17437</v>
      </c>
      <c r="C545" s="98">
        <v>19031</v>
      </c>
      <c r="D545" s="98">
        <v>20863</v>
      </c>
      <c r="E545" s="98">
        <v>25267</v>
      </c>
      <c r="F545" s="98">
        <v>25280</v>
      </c>
      <c r="G545" s="98">
        <v>23612</v>
      </c>
      <c r="H545" s="98">
        <v>24325</v>
      </c>
      <c r="I545" s="98">
        <v>24104</v>
      </c>
      <c r="J545" s="98">
        <v>22810</v>
      </c>
      <c r="K545" s="98">
        <v>21744</v>
      </c>
      <c r="L545" s="98">
        <v>21936</v>
      </c>
      <c r="M545" s="98">
        <v>21523</v>
      </c>
      <c r="N545" s="98">
        <v>21833</v>
      </c>
      <c r="O545" s="98">
        <v>19042</v>
      </c>
      <c r="P545" s="98">
        <v>18774</v>
      </c>
      <c r="Q545" s="98">
        <v>18715</v>
      </c>
      <c r="R545" s="98">
        <v>20316</v>
      </c>
      <c r="S545" s="155">
        <f t="shared" si="160"/>
        <v>-0.15715233986060406</v>
      </c>
      <c r="T545" s="155">
        <f t="shared" si="161"/>
        <v>-6.9481976824073644E-2</v>
      </c>
      <c r="U545" s="155">
        <f t="shared" si="162"/>
        <v>8.554635319262624E-2</v>
      </c>
      <c r="V545" s="155">
        <f t="shared" ref="V545:V551" si="163">R545/R$551</f>
        <v>0.33773876614632686</v>
      </c>
    </row>
    <row r="546" spans="1:23" x14ac:dyDescent="0.25">
      <c r="A546" s="93" t="s">
        <v>40</v>
      </c>
      <c r="B546" s="98">
        <v>6376</v>
      </c>
      <c r="C546" s="98">
        <v>6395</v>
      </c>
      <c r="D546" s="98">
        <v>6882</v>
      </c>
      <c r="E546" s="98">
        <v>9138</v>
      </c>
      <c r="F546" s="98">
        <v>9760</v>
      </c>
      <c r="G546" s="98">
        <v>9232</v>
      </c>
      <c r="H546" s="98">
        <v>9480</v>
      </c>
      <c r="I546" s="98">
        <v>10100</v>
      </c>
      <c r="J546" s="98">
        <v>9893</v>
      </c>
      <c r="K546" s="98">
        <v>9075</v>
      </c>
      <c r="L546" s="98">
        <v>8993</v>
      </c>
      <c r="M546" s="98">
        <v>8675</v>
      </c>
      <c r="N546" s="98">
        <v>8797</v>
      </c>
      <c r="O546" s="98">
        <v>7302</v>
      </c>
      <c r="P546" s="98">
        <v>8591</v>
      </c>
      <c r="Q546" s="98">
        <v>7622</v>
      </c>
      <c r="R546" s="98">
        <v>7672</v>
      </c>
      <c r="S546" s="155">
        <f t="shared" si="160"/>
        <v>-0.24039603960396039</v>
      </c>
      <c r="T546" s="155">
        <f t="shared" si="161"/>
        <v>-0.12788450608161872</v>
      </c>
      <c r="U546" s="155">
        <f t="shared" si="162"/>
        <v>6.5599580162686959E-3</v>
      </c>
      <c r="V546" s="155">
        <f t="shared" si="163"/>
        <v>0.12754143600485429</v>
      </c>
    </row>
    <row r="547" spans="1:23" x14ac:dyDescent="0.25">
      <c r="A547" s="93" t="s">
        <v>41</v>
      </c>
      <c r="B547" s="98">
        <v>2687</v>
      </c>
      <c r="C547" s="98">
        <v>2598</v>
      </c>
      <c r="D547" s="98">
        <v>2863</v>
      </c>
      <c r="E547" s="98">
        <v>3987</v>
      </c>
      <c r="F547" s="98">
        <v>4386</v>
      </c>
      <c r="G547" s="98">
        <v>4797</v>
      </c>
      <c r="H547" s="98">
        <v>4803</v>
      </c>
      <c r="I547" s="98">
        <v>5180</v>
      </c>
      <c r="J547" s="98">
        <v>4891</v>
      </c>
      <c r="K547" s="98">
        <v>4391</v>
      </c>
      <c r="L547" s="98">
        <v>4264</v>
      </c>
      <c r="M547" s="98">
        <v>4198</v>
      </c>
      <c r="N547" s="98">
        <v>4621</v>
      </c>
      <c r="O547" s="98">
        <v>4303</v>
      </c>
      <c r="P547" s="98">
        <v>5843</v>
      </c>
      <c r="Q547" s="98">
        <v>5156</v>
      </c>
      <c r="R547" s="98">
        <v>5362</v>
      </c>
      <c r="S547" s="155">
        <f t="shared" si="160"/>
        <v>3.5135135135135137E-2</v>
      </c>
      <c r="T547" s="155">
        <f t="shared" si="161"/>
        <v>0.16035490153646398</v>
      </c>
      <c r="U547" s="155">
        <f t="shared" si="162"/>
        <v>3.9953452288595807E-2</v>
      </c>
      <c r="V547" s="155">
        <f t="shared" si="163"/>
        <v>8.9139361295363484E-2</v>
      </c>
    </row>
    <row r="548" spans="1:23" x14ac:dyDescent="0.25">
      <c r="A548" s="93" t="s">
        <v>42</v>
      </c>
      <c r="B548" s="98">
        <v>1305</v>
      </c>
      <c r="C548" s="98">
        <v>1315</v>
      </c>
      <c r="D548" s="98">
        <v>1508</v>
      </c>
      <c r="E548" s="98">
        <v>2092</v>
      </c>
      <c r="F548" s="98">
        <v>2319</v>
      </c>
      <c r="G548" s="98">
        <v>2504</v>
      </c>
      <c r="H548" s="98">
        <v>2469</v>
      </c>
      <c r="I548" s="98">
        <v>2586</v>
      </c>
      <c r="J548" s="98">
        <v>2629</v>
      </c>
      <c r="K548" s="98">
        <v>2333</v>
      </c>
      <c r="L548" s="98">
        <v>2450</v>
      </c>
      <c r="M548" s="98">
        <v>2510</v>
      </c>
      <c r="N548" s="98">
        <v>2706</v>
      </c>
      <c r="O548" s="98">
        <v>2587</v>
      </c>
      <c r="P548" s="98">
        <v>3713</v>
      </c>
      <c r="Q548" s="98">
        <v>3262</v>
      </c>
      <c r="R548" s="98">
        <v>3340</v>
      </c>
      <c r="S548" s="155">
        <f t="shared" si="160"/>
        <v>0.29156999226604796</v>
      </c>
      <c r="T548" s="155">
        <f t="shared" si="161"/>
        <v>0.23429416112342941</v>
      </c>
      <c r="U548" s="155">
        <f t="shared" si="162"/>
        <v>2.3911710606989576E-2</v>
      </c>
      <c r="V548" s="155">
        <f t="shared" si="163"/>
        <v>5.5525077718484528E-2</v>
      </c>
    </row>
    <row r="549" spans="1:23" x14ac:dyDescent="0.25">
      <c r="A549" s="93" t="s">
        <v>1</v>
      </c>
      <c r="B549" s="98">
        <v>1269</v>
      </c>
      <c r="C549" s="98">
        <v>1189</v>
      </c>
      <c r="D549" s="98">
        <v>1387</v>
      </c>
      <c r="E549" s="98">
        <v>1929</v>
      </c>
      <c r="F549" s="98">
        <v>2182</v>
      </c>
      <c r="G549" s="98">
        <v>2388</v>
      </c>
      <c r="H549" s="98">
        <v>2412</v>
      </c>
      <c r="I549" s="98">
        <v>2766</v>
      </c>
      <c r="J549" s="98">
        <v>2783</v>
      </c>
      <c r="K549" s="98">
        <v>2790</v>
      </c>
      <c r="L549" s="98">
        <v>2841</v>
      </c>
      <c r="M549" s="98">
        <v>2820</v>
      </c>
      <c r="N549" s="98">
        <v>3234</v>
      </c>
      <c r="O549" s="98">
        <v>3125</v>
      </c>
      <c r="P549" s="98">
        <v>4533</v>
      </c>
      <c r="Q549" s="98">
        <v>4489</v>
      </c>
      <c r="R549" s="98">
        <v>4922</v>
      </c>
      <c r="S549" s="155">
        <f t="shared" si="160"/>
        <v>0.77946493130874905</v>
      </c>
      <c r="T549" s="155">
        <f t="shared" si="161"/>
        <v>0.52195423623995052</v>
      </c>
      <c r="U549" s="155">
        <f t="shared" si="162"/>
        <v>9.6458008465136996E-2</v>
      </c>
      <c r="V549" s="155">
        <f t="shared" si="163"/>
        <v>8.1824680398317626E-2</v>
      </c>
    </row>
    <row r="550" spans="1:23" x14ac:dyDescent="0.25">
      <c r="A550" s="93" t="s">
        <v>70</v>
      </c>
      <c r="B550" s="129">
        <v>48</v>
      </c>
      <c r="C550" s="129">
        <v>112</v>
      </c>
      <c r="D550" s="129">
        <v>94</v>
      </c>
      <c r="E550" s="129">
        <v>37</v>
      </c>
      <c r="F550" s="129">
        <v>39</v>
      </c>
      <c r="G550" s="129">
        <v>18</v>
      </c>
      <c r="H550" s="129">
        <v>3</v>
      </c>
      <c r="I550" s="129">
        <v>3</v>
      </c>
      <c r="J550" s="129">
        <v>7</v>
      </c>
      <c r="K550" s="129">
        <v>1</v>
      </c>
      <c r="L550" s="129">
        <v>0</v>
      </c>
      <c r="M550" s="129">
        <v>19</v>
      </c>
      <c r="N550" s="129">
        <v>1</v>
      </c>
      <c r="O550" s="129">
        <v>0</v>
      </c>
      <c r="P550" s="129">
        <v>0</v>
      </c>
      <c r="Q550" s="129">
        <v>1</v>
      </c>
      <c r="R550" s="129">
        <v>0</v>
      </c>
      <c r="S550" s="155">
        <f t="shared" si="160"/>
        <v>-1</v>
      </c>
      <c r="T550" s="155">
        <f t="shared" si="161"/>
        <v>-1</v>
      </c>
      <c r="U550" s="155">
        <f t="shared" si="162"/>
        <v>-1</v>
      </c>
      <c r="V550" s="155">
        <f t="shared" si="163"/>
        <v>0</v>
      </c>
    </row>
    <row r="551" spans="1:23" x14ac:dyDescent="0.25">
      <c r="A551" s="97" t="s">
        <v>0</v>
      </c>
      <c r="B551" s="2">
        <v>43912</v>
      </c>
      <c r="C551" s="2">
        <v>47056</v>
      </c>
      <c r="D551" s="2">
        <v>53202</v>
      </c>
      <c r="E551" s="2">
        <v>63115</v>
      </c>
      <c r="F551" s="2">
        <v>64035</v>
      </c>
      <c r="G551" s="2">
        <v>62584</v>
      </c>
      <c r="H551" s="2">
        <v>64724</v>
      </c>
      <c r="I551" s="2">
        <v>65941</v>
      </c>
      <c r="J551" s="2">
        <v>63551</v>
      </c>
      <c r="K551" s="2">
        <v>59423</v>
      </c>
      <c r="L551" s="2">
        <v>60034</v>
      </c>
      <c r="M551" s="2">
        <v>59204</v>
      </c>
      <c r="N551" s="2">
        <v>60927</v>
      </c>
      <c r="O551" s="2">
        <v>56166</v>
      </c>
      <c r="P551" s="2">
        <v>58314</v>
      </c>
      <c r="Q551" s="2">
        <v>56028</v>
      </c>
      <c r="R551" s="2">
        <v>60153</v>
      </c>
      <c r="S551" s="156">
        <v>-8.7775435616687644E-2</v>
      </c>
      <c r="T551" s="156">
        <v>-1.2703727411492442E-2</v>
      </c>
      <c r="U551" s="156">
        <v>7.3623902334547006E-2</v>
      </c>
      <c r="V551" s="156">
        <v>1</v>
      </c>
    </row>
    <row r="552" spans="1:23" x14ac:dyDescent="0.25">
      <c r="A552" s="166" t="s">
        <v>370</v>
      </c>
      <c r="B552" s="163">
        <v>23.012766733540001</v>
      </c>
      <c r="C552" s="163">
        <v>22.732319359236499</v>
      </c>
      <c r="D552" s="163">
        <v>22.638378398734702</v>
      </c>
      <c r="E552" s="163">
        <v>23.1590411871017</v>
      </c>
      <c r="F552" s="163">
        <v>23.441152572035801</v>
      </c>
      <c r="G552" s="163">
        <v>23.626426493622699</v>
      </c>
      <c r="H552" s="163">
        <v>23.526614236492001</v>
      </c>
      <c r="I552" s="163">
        <v>23.749704267645399</v>
      </c>
      <c r="J552" s="163">
        <v>23.8293780687398</v>
      </c>
      <c r="K552" s="163">
        <v>23.845999798054599</v>
      </c>
      <c r="L552" s="163">
        <v>23.809674517773299</v>
      </c>
      <c r="M552" s="163">
        <v>23.837053307425901</v>
      </c>
      <c r="N552" s="163">
        <v>24.045940977579399</v>
      </c>
      <c r="O552" s="163">
        <v>23.973827582523199</v>
      </c>
      <c r="P552" s="163">
        <v>25.312875124326901</v>
      </c>
      <c r="Q552" s="163">
        <v>25.110339657665101</v>
      </c>
      <c r="R552" s="163">
        <v>25.0307216597676</v>
      </c>
      <c r="S552" s="167"/>
      <c r="T552" s="168"/>
      <c r="U552" s="168"/>
      <c r="V552" s="168"/>
    </row>
    <row r="553" spans="1:23" x14ac:dyDescent="0.25">
      <c r="A553" s="3" t="s">
        <v>368</v>
      </c>
      <c r="B553" s="3"/>
      <c r="C553" s="3"/>
      <c r="D553" s="3"/>
      <c r="E553" s="3"/>
      <c r="F553" s="3"/>
      <c r="G553" s="3"/>
      <c r="H553" s="3"/>
      <c r="I553" s="3"/>
      <c r="J553" s="3"/>
      <c r="K553" s="3"/>
      <c r="L553" s="3"/>
      <c r="M553" s="3"/>
      <c r="N553" s="3"/>
      <c r="O553" s="3"/>
      <c r="P553" s="3"/>
      <c r="Q553" s="3"/>
      <c r="R553" s="3"/>
      <c r="S553" s="28"/>
      <c r="T553" s="28"/>
      <c r="U553" s="28"/>
      <c r="V553" s="28"/>
    </row>
    <row r="554" spans="1:23" x14ac:dyDescent="0.25">
      <c r="A554" s="3"/>
      <c r="B554" s="3"/>
      <c r="C554" s="3"/>
      <c r="D554" s="3"/>
      <c r="E554" s="3"/>
      <c r="F554" s="3"/>
      <c r="G554" s="3"/>
      <c r="H554" s="3"/>
      <c r="I554" s="3"/>
      <c r="J554" s="3"/>
      <c r="K554" s="3"/>
      <c r="L554" s="3"/>
      <c r="M554" s="3"/>
      <c r="N554" s="3"/>
      <c r="O554" s="3"/>
      <c r="P554" s="3"/>
      <c r="Q554" s="3"/>
      <c r="R554" s="3"/>
      <c r="S554" s="28"/>
      <c r="T554" s="28"/>
      <c r="U554" s="28"/>
      <c r="V554" s="28"/>
    </row>
    <row r="555" spans="1:23" ht="15.75" x14ac:dyDescent="0.25">
      <c r="A555" s="23" t="s">
        <v>111</v>
      </c>
      <c r="B555" s="23"/>
      <c r="C555" s="23"/>
      <c r="D555" s="23"/>
      <c r="E555" s="23"/>
      <c r="F555" s="23"/>
      <c r="G555" s="23"/>
      <c r="H555" s="23"/>
      <c r="I555" s="3"/>
      <c r="J555" s="3"/>
      <c r="K555" s="3"/>
      <c r="L555" s="3"/>
      <c r="M555" s="3"/>
      <c r="N555" s="3"/>
      <c r="O555" s="3"/>
      <c r="P555" s="3"/>
      <c r="Q555" s="3"/>
      <c r="R555" s="3"/>
      <c r="S555" s="28"/>
      <c r="T555" s="28"/>
      <c r="U555" s="28"/>
      <c r="V555" s="28"/>
      <c r="W555" s="44"/>
    </row>
    <row r="556" spans="1:23" ht="30" customHeight="1" x14ac:dyDescent="0.25">
      <c r="A556" s="126" t="s">
        <v>97</v>
      </c>
      <c r="B556" s="111">
        <v>2007</v>
      </c>
      <c r="C556" s="111">
        <v>2008</v>
      </c>
      <c r="D556" s="111">
        <v>2009</v>
      </c>
      <c r="E556" s="111">
        <v>2010</v>
      </c>
      <c r="F556" s="111">
        <v>2011</v>
      </c>
      <c r="G556" s="111">
        <v>2012</v>
      </c>
      <c r="H556" s="111">
        <v>2013</v>
      </c>
      <c r="I556" s="111">
        <v>2014</v>
      </c>
      <c r="J556" s="111">
        <v>2015</v>
      </c>
      <c r="K556" s="111">
        <v>2016</v>
      </c>
      <c r="L556" s="111">
        <v>2017</v>
      </c>
      <c r="M556" s="111">
        <v>2018</v>
      </c>
      <c r="N556" s="111">
        <v>2019</v>
      </c>
      <c r="O556" s="111">
        <v>2020</v>
      </c>
      <c r="P556" s="111">
        <v>2021</v>
      </c>
      <c r="Q556" s="111">
        <v>2022</v>
      </c>
      <c r="R556" s="111">
        <v>2023</v>
      </c>
      <c r="S556" s="112" t="s">
        <v>436</v>
      </c>
      <c r="T556" s="112" t="s">
        <v>437</v>
      </c>
      <c r="U556" s="112" t="s">
        <v>438</v>
      </c>
      <c r="V556" s="112" t="s">
        <v>439</v>
      </c>
    </row>
    <row r="557" spans="1:23" x14ac:dyDescent="0.25">
      <c r="A557" s="93" t="s">
        <v>38</v>
      </c>
      <c r="B557" s="129">
        <v>32963</v>
      </c>
      <c r="C557" s="129">
        <v>33654</v>
      </c>
      <c r="D557" s="129">
        <v>37223</v>
      </c>
      <c r="E557" s="129">
        <v>40455</v>
      </c>
      <c r="F557" s="129">
        <v>43918</v>
      </c>
      <c r="G557" s="129">
        <v>45726</v>
      </c>
      <c r="H557" s="129">
        <v>51461</v>
      </c>
      <c r="I557" s="129">
        <v>53220</v>
      </c>
      <c r="J557" s="129">
        <v>51604</v>
      </c>
      <c r="K557" s="129">
        <v>50595</v>
      </c>
      <c r="L557" s="129">
        <v>50014</v>
      </c>
      <c r="M557" s="129">
        <v>50615</v>
      </c>
      <c r="N557" s="129">
        <v>50884</v>
      </c>
      <c r="O557" s="129">
        <v>51176</v>
      </c>
      <c r="P557" s="129">
        <v>47974</v>
      </c>
      <c r="Q557" s="129">
        <v>48948</v>
      </c>
      <c r="R557" s="129">
        <v>48367</v>
      </c>
      <c r="S557" s="155">
        <f>(R557-I557)/I557</f>
        <v>-9.1187523487410743E-2</v>
      </c>
      <c r="T557" s="155">
        <f>(R557-N557)/N557</f>
        <v>-4.9465450829337315E-2</v>
      </c>
      <c r="U557" s="155">
        <f>(R557-Q557)/Q557</f>
        <v>-1.1869739315191632E-2</v>
      </c>
      <c r="V557" s="155">
        <f t="shared" ref="V557:V564" si="164">R557/R$483</f>
        <v>0.11543051067506098</v>
      </c>
      <c r="W557" s="44"/>
    </row>
    <row r="558" spans="1:23" x14ac:dyDescent="0.25">
      <c r="A558" s="93" t="s">
        <v>39</v>
      </c>
      <c r="B558" s="129">
        <v>80093</v>
      </c>
      <c r="C558" s="129">
        <v>82763</v>
      </c>
      <c r="D558" s="129">
        <v>98077</v>
      </c>
      <c r="E558" s="129">
        <v>116595</v>
      </c>
      <c r="F558" s="129">
        <v>133791</v>
      </c>
      <c r="G558" s="129">
        <v>145905</v>
      </c>
      <c r="H558" s="129">
        <v>155339</v>
      </c>
      <c r="I558" s="129">
        <v>162243</v>
      </c>
      <c r="J558" s="129">
        <v>168841</v>
      </c>
      <c r="K558" s="129">
        <v>169758</v>
      </c>
      <c r="L558" s="129">
        <v>165742</v>
      </c>
      <c r="M558" s="129">
        <v>162908</v>
      </c>
      <c r="N558" s="129">
        <v>162978</v>
      </c>
      <c r="O558" s="129">
        <v>151420</v>
      </c>
      <c r="P558" s="129">
        <v>149209</v>
      </c>
      <c r="Q558" s="129">
        <v>149653</v>
      </c>
      <c r="R558" s="129">
        <v>159029</v>
      </c>
      <c r="S558" s="155">
        <f t="shared" ref="S558:S564" si="165">(R558-I558)/I558</f>
        <v>-1.980979148561109E-2</v>
      </c>
      <c r="T558" s="155">
        <f t="shared" ref="T558:T564" si="166">(R558-N558)/N558</f>
        <v>-2.423026420743904E-2</v>
      </c>
      <c r="U558" s="155">
        <f t="shared" ref="U558:U564" si="167">(R558-Q558)/Q558</f>
        <v>6.2651600702959512E-2</v>
      </c>
      <c r="V558" s="155">
        <f t="shared" si="164"/>
        <v>0.3795314715021455</v>
      </c>
      <c r="W558" s="44"/>
    </row>
    <row r="559" spans="1:23" x14ac:dyDescent="0.25">
      <c r="A559" s="93" t="s">
        <v>40</v>
      </c>
      <c r="B559" s="129">
        <v>26787</v>
      </c>
      <c r="C559" s="129">
        <v>27381</v>
      </c>
      <c r="D559" s="129">
        <v>31654</v>
      </c>
      <c r="E559" s="129">
        <v>39014</v>
      </c>
      <c r="F559" s="129">
        <v>47848</v>
      </c>
      <c r="G559" s="129">
        <v>56041</v>
      </c>
      <c r="H559" s="129">
        <v>63951</v>
      </c>
      <c r="I559" s="129">
        <v>70935</v>
      </c>
      <c r="J559" s="129">
        <v>77221</v>
      </c>
      <c r="K559" s="129">
        <v>79440</v>
      </c>
      <c r="L559" s="129">
        <v>77341</v>
      </c>
      <c r="M559" s="129">
        <v>74577</v>
      </c>
      <c r="N559" s="129">
        <v>73710</v>
      </c>
      <c r="O559" s="129">
        <v>66943</v>
      </c>
      <c r="P559" s="129">
        <v>70312</v>
      </c>
      <c r="Q559" s="129">
        <v>71032</v>
      </c>
      <c r="R559" s="129">
        <v>71560</v>
      </c>
      <c r="S559" s="155">
        <f t="shared" si="165"/>
        <v>8.8108832029322615E-3</v>
      </c>
      <c r="T559" s="155">
        <f t="shared" si="166"/>
        <v>-2.9168362501695834E-2</v>
      </c>
      <c r="U559" s="155">
        <f t="shared" si="167"/>
        <v>7.43326951233247E-3</v>
      </c>
      <c r="V559" s="155">
        <f t="shared" si="164"/>
        <v>0.1707818831829008</v>
      </c>
      <c r="W559" s="44"/>
    </row>
    <row r="560" spans="1:23" x14ac:dyDescent="0.25">
      <c r="A560" s="93" t="s">
        <v>41</v>
      </c>
      <c r="B560" s="129">
        <v>8653</v>
      </c>
      <c r="C560" s="129">
        <v>9434</v>
      </c>
      <c r="D560" s="129">
        <v>11368</v>
      </c>
      <c r="E560" s="129">
        <v>14655</v>
      </c>
      <c r="F560" s="129">
        <v>18656</v>
      </c>
      <c r="G560" s="129">
        <v>23963</v>
      </c>
      <c r="H560" s="129">
        <v>28552</v>
      </c>
      <c r="I560" s="129">
        <v>33043</v>
      </c>
      <c r="J560" s="129">
        <v>37543</v>
      </c>
      <c r="K560" s="129">
        <v>38863</v>
      </c>
      <c r="L560" s="129">
        <v>37952</v>
      </c>
      <c r="M560" s="129">
        <v>38431</v>
      </c>
      <c r="N560" s="129">
        <v>40584</v>
      </c>
      <c r="O560" s="129">
        <v>40154</v>
      </c>
      <c r="P560" s="129">
        <v>47133</v>
      </c>
      <c r="Q560" s="129">
        <v>51571</v>
      </c>
      <c r="R560" s="129">
        <v>54212</v>
      </c>
      <c r="S560" s="155">
        <f t="shared" si="165"/>
        <v>0.64065006204037167</v>
      </c>
      <c r="T560" s="155">
        <f t="shared" si="166"/>
        <v>0.33579735856495169</v>
      </c>
      <c r="U560" s="155">
        <f t="shared" si="167"/>
        <v>5.1210951891566964E-2</v>
      </c>
      <c r="V560" s="155">
        <f t="shared" si="164"/>
        <v>0.12937992525309416</v>
      </c>
      <c r="W560" s="44"/>
    </row>
    <row r="561" spans="1:23" x14ac:dyDescent="0.25">
      <c r="A561" s="93" t="s">
        <v>42</v>
      </c>
      <c r="B561" s="129">
        <v>3834</v>
      </c>
      <c r="C561" s="129">
        <v>4631</v>
      </c>
      <c r="D561" s="129">
        <v>5715</v>
      </c>
      <c r="E561" s="129">
        <v>7350</v>
      </c>
      <c r="F561" s="129">
        <v>9022</v>
      </c>
      <c r="G561" s="129">
        <v>11353</v>
      </c>
      <c r="H561" s="129">
        <v>13258</v>
      </c>
      <c r="I561" s="129">
        <v>16125</v>
      </c>
      <c r="J561" s="129">
        <v>18885</v>
      </c>
      <c r="K561" s="129">
        <v>20945</v>
      </c>
      <c r="L561" s="129">
        <v>21727</v>
      </c>
      <c r="M561" s="129">
        <v>22547</v>
      </c>
      <c r="N561" s="129">
        <v>24513</v>
      </c>
      <c r="O561" s="129">
        <v>24375</v>
      </c>
      <c r="P561" s="129">
        <v>30053</v>
      </c>
      <c r="Q561" s="129">
        <v>34217</v>
      </c>
      <c r="R561" s="129">
        <v>37951</v>
      </c>
      <c r="S561" s="155">
        <f t="shared" si="165"/>
        <v>1.3535503875968993</v>
      </c>
      <c r="T561" s="155">
        <f t="shared" si="166"/>
        <v>0.54819891486150207</v>
      </c>
      <c r="U561" s="155">
        <f t="shared" si="167"/>
        <v>0.10912704211356927</v>
      </c>
      <c r="V561" s="155">
        <f t="shared" si="164"/>
        <v>9.057215272043416E-2</v>
      </c>
      <c r="W561" s="44"/>
    </row>
    <row r="562" spans="1:23" x14ac:dyDescent="0.25">
      <c r="A562" s="93" t="s">
        <v>1</v>
      </c>
      <c r="B562" s="129">
        <v>3735</v>
      </c>
      <c r="C562" s="129">
        <v>4914</v>
      </c>
      <c r="D562" s="129">
        <v>5430</v>
      </c>
      <c r="E562" s="129">
        <v>6209</v>
      </c>
      <c r="F562" s="129">
        <v>7445</v>
      </c>
      <c r="G562" s="129">
        <v>10516</v>
      </c>
      <c r="H562" s="129">
        <v>12011</v>
      </c>
      <c r="I562" s="129">
        <v>15436</v>
      </c>
      <c r="J562" s="129">
        <v>19076</v>
      </c>
      <c r="K562" s="129">
        <v>21385</v>
      </c>
      <c r="L562" s="129">
        <v>21932</v>
      </c>
      <c r="M562" s="129">
        <v>23910</v>
      </c>
      <c r="N562" s="129">
        <v>26774</v>
      </c>
      <c r="O562" s="129">
        <v>27317</v>
      </c>
      <c r="P562" s="129">
        <v>33857</v>
      </c>
      <c r="Q562" s="129">
        <v>41406</v>
      </c>
      <c r="R562" s="129">
        <v>47892</v>
      </c>
      <c r="S562" s="155">
        <f t="shared" si="165"/>
        <v>2.1026172583570872</v>
      </c>
      <c r="T562" s="155">
        <f t="shared" si="166"/>
        <v>0.78875028012250692</v>
      </c>
      <c r="U562" s="155">
        <f t="shared" si="167"/>
        <v>0.15664396464280539</v>
      </c>
      <c r="V562" s="155">
        <f t="shared" si="164"/>
        <v>0.11429689700105486</v>
      </c>
      <c r="W562" s="44"/>
    </row>
    <row r="563" spans="1:23" x14ac:dyDescent="0.25">
      <c r="A563" s="93" t="s">
        <v>70</v>
      </c>
      <c r="B563" s="129">
        <v>59</v>
      </c>
      <c r="C563" s="129">
        <v>71</v>
      </c>
      <c r="D563" s="129">
        <v>130</v>
      </c>
      <c r="E563" s="129">
        <v>23</v>
      </c>
      <c r="F563" s="129">
        <v>12</v>
      </c>
      <c r="G563" s="129">
        <v>15</v>
      </c>
      <c r="H563" s="129">
        <v>7</v>
      </c>
      <c r="I563" s="129">
        <v>2</v>
      </c>
      <c r="J563" s="129">
        <v>1</v>
      </c>
      <c r="K563" s="129">
        <v>2</v>
      </c>
      <c r="L563" s="129">
        <v>1</v>
      </c>
      <c r="M563" s="129">
        <v>116</v>
      </c>
      <c r="N563" s="129">
        <v>13</v>
      </c>
      <c r="O563" s="129">
        <v>2</v>
      </c>
      <c r="P563" s="129">
        <v>0</v>
      </c>
      <c r="Q563" s="129">
        <v>2</v>
      </c>
      <c r="R563" s="129">
        <v>3</v>
      </c>
      <c r="S563" s="155">
        <f t="shared" si="165"/>
        <v>0.5</v>
      </c>
      <c r="T563" s="155">
        <f t="shared" si="166"/>
        <v>-0.76923076923076927</v>
      </c>
      <c r="U563" s="155">
        <f t="shared" si="167"/>
        <v>0.5</v>
      </c>
      <c r="V563" s="155">
        <f t="shared" si="164"/>
        <v>7.1596653095123309E-6</v>
      </c>
      <c r="W563" s="44"/>
    </row>
    <row r="564" spans="1:23" x14ac:dyDescent="0.25">
      <c r="A564" s="97" t="s">
        <v>0</v>
      </c>
      <c r="B564" s="2">
        <v>156124</v>
      </c>
      <c r="C564" s="2">
        <v>162848</v>
      </c>
      <c r="D564" s="2">
        <v>189597</v>
      </c>
      <c r="E564" s="2">
        <v>224301</v>
      </c>
      <c r="F564" s="2">
        <v>260692</v>
      </c>
      <c r="G564" s="2">
        <v>293519</v>
      </c>
      <c r="H564" s="2">
        <v>324579</v>
      </c>
      <c r="I564" s="2">
        <v>351004</v>
      </c>
      <c r="J564" s="2">
        <v>373171</v>
      </c>
      <c r="K564" s="2">
        <v>380988</v>
      </c>
      <c r="L564" s="2">
        <v>374709</v>
      </c>
      <c r="M564" s="2">
        <v>373104</v>
      </c>
      <c r="N564" s="2">
        <v>379456</v>
      </c>
      <c r="O564" s="2">
        <v>361387</v>
      </c>
      <c r="P564" s="2">
        <v>378538</v>
      </c>
      <c r="Q564" s="2">
        <v>396829</v>
      </c>
      <c r="R564" s="2">
        <v>419014</v>
      </c>
      <c r="S564" s="156">
        <v>0.19375847568688676</v>
      </c>
      <c r="T564" s="156">
        <v>0.10424924101872154</v>
      </c>
      <c r="U564" s="156">
        <v>5.5905692376313224E-2</v>
      </c>
      <c r="V564" s="156">
        <v>1</v>
      </c>
      <c r="W564" s="44"/>
    </row>
    <row r="565" spans="1:23" x14ac:dyDescent="0.25">
      <c r="A565" s="166" t="s">
        <v>119</v>
      </c>
      <c r="B565" s="163">
        <v>23.332918976067699</v>
      </c>
      <c r="C565" s="163">
        <v>23.5665603862954</v>
      </c>
      <c r="D565" s="163">
        <v>23.587004597106599</v>
      </c>
      <c r="E565" s="163">
        <v>23.7622415038479</v>
      </c>
      <c r="F565" s="163">
        <v>23.982123676538301</v>
      </c>
      <c r="G565" s="163">
        <v>24.422321331225501</v>
      </c>
      <c r="H565" s="163">
        <v>24.5707146642347</v>
      </c>
      <c r="I565" s="163">
        <v>24.929615785665</v>
      </c>
      <c r="J565" s="163">
        <v>25.296149208135699</v>
      </c>
      <c r="K565" s="163">
        <v>25.538749455360598</v>
      </c>
      <c r="L565" s="163">
        <v>25.62916457615</v>
      </c>
      <c r="M565" s="163">
        <v>25.786065503447801</v>
      </c>
      <c r="N565" s="163">
        <v>26.010391547610599</v>
      </c>
      <c r="O565" s="163">
        <v>26.140000276713199</v>
      </c>
      <c r="P565" s="163">
        <v>26.849116865413801</v>
      </c>
      <c r="Q565" s="163">
        <v>27.343273013177001</v>
      </c>
      <c r="R565" s="163">
        <v>27.639345983757</v>
      </c>
      <c r="S565" s="168"/>
      <c r="T565" s="168"/>
      <c r="U565" s="168"/>
      <c r="V565" s="168"/>
      <c r="W565" s="44"/>
    </row>
    <row r="566" spans="1:23" x14ac:dyDescent="0.25">
      <c r="A566" s="3"/>
      <c r="B566" s="3"/>
      <c r="C566" s="3"/>
      <c r="D566" s="3"/>
      <c r="E566" s="3"/>
      <c r="F566" s="3"/>
      <c r="G566" s="3"/>
      <c r="H566" s="3"/>
      <c r="I566" s="3"/>
      <c r="J566" s="3"/>
      <c r="K566" s="3"/>
      <c r="L566" s="3"/>
      <c r="M566" s="3"/>
      <c r="N566" s="3"/>
      <c r="O566" s="3"/>
      <c r="P566" s="3"/>
      <c r="Q566" s="3"/>
      <c r="R566" s="3"/>
      <c r="S566" s="28"/>
      <c r="T566" s="28"/>
      <c r="U566" s="28"/>
      <c r="V566" s="28"/>
      <c r="W566" s="44"/>
    </row>
    <row r="567" spans="1:23" ht="18" x14ac:dyDescent="0.25">
      <c r="A567" s="23" t="s">
        <v>371</v>
      </c>
      <c r="B567" s="23"/>
      <c r="C567" s="23"/>
      <c r="D567" s="23"/>
      <c r="E567" s="23"/>
      <c r="F567" s="23"/>
      <c r="G567" s="23"/>
      <c r="H567" s="23"/>
      <c r="I567" s="3"/>
      <c r="J567" s="3"/>
      <c r="K567" s="3"/>
      <c r="L567" s="3"/>
      <c r="M567" s="3"/>
      <c r="N567" s="3"/>
      <c r="O567" s="3"/>
      <c r="P567" s="3"/>
      <c r="Q567" s="3"/>
      <c r="R567" s="3"/>
      <c r="S567" s="28"/>
      <c r="T567" s="28"/>
      <c r="U567" s="28"/>
      <c r="V567" s="28"/>
      <c r="W567" s="44"/>
    </row>
    <row r="568" spans="1:23" ht="25.5" x14ac:dyDescent="0.25">
      <c r="A568" s="126" t="s">
        <v>97</v>
      </c>
      <c r="B568" s="111">
        <v>2007</v>
      </c>
      <c r="C568" s="111">
        <v>2008</v>
      </c>
      <c r="D568" s="111">
        <v>2009</v>
      </c>
      <c r="E568" s="111">
        <v>2010</v>
      </c>
      <c r="F568" s="111">
        <v>2011</v>
      </c>
      <c r="G568" s="111">
        <v>2012</v>
      </c>
      <c r="H568" s="111">
        <v>2013</v>
      </c>
      <c r="I568" s="111">
        <v>2014</v>
      </c>
      <c r="J568" s="111">
        <v>2015</v>
      </c>
      <c r="K568" s="111">
        <v>2016</v>
      </c>
      <c r="L568" s="111">
        <v>2017</v>
      </c>
      <c r="M568" s="111">
        <v>2018</v>
      </c>
      <c r="N568" s="111">
        <v>2019</v>
      </c>
      <c r="O568" s="111">
        <v>2020</v>
      </c>
      <c r="P568" s="111">
        <v>2021</v>
      </c>
      <c r="Q568" s="111">
        <v>2022</v>
      </c>
      <c r="R568" s="111">
        <v>2023</v>
      </c>
      <c r="S568" s="112" t="s">
        <v>436</v>
      </c>
      <c r="T568" s="112" t="s">
        <v>437</v>
      </c>
      <c r="U568" s="112" t="s">
        <v>438</v>
      </c>
      <c r="V568" s="112" t="s">
        <v>439</v>
      </c>
      <c r="W568" s="44"/>
    </row>
    <row r="569" spans="1:23" x14ac:dyDescent="0.25">
      <c r="A569" s="93" t="s">
        <v>38</v>
      </c>
      <c r="B569" s="98">
        <v>25820</v>
      </c>
      <c r="C569" s="98">
        <v>25026</v>
      </c>
      <c r="D569" s="98">
        <v>28480</v>
      </c>
      <c r="E569" s="98">
        <v>29826</v>
      </c>
      <c r="F569" s="98">
        <v>32887</v>
      </c>
      <c r="G569" s="98">
        <v>33666</v>
      </c>
      <c r="H569" s="98">
        <v>38730</v>
      </c>
      <c r="I569" s="98">
        <v>37781</v>
      </c>
      <c r="J569" s="98">
        <v>36347</v>
      </c>
      <c r="K569" s="98">
        <v>36364</v>
      </c>
      <c r="L569" s="98">
        <v>36021</v>
      </c>
      <c r="M569" s="98">
        <v>35764</v>
      </c>
      <c r="N569" s="98">
        <v>36442</v>
      </c>
      <c r="O569" s="98">
        <v>36007</v>
      </c>
      <c r="P569" s="98">
        <v>34170</v>
      </c>
      <c r="Q569" s="98">
        <v>35156</v>
      </c>
      <c r="R569" s="98">
        <v>34068</v>
      </c>
      <c r="S569" s="155">
        <f t="shared" ref="S569:S576" si="168">(R569-I569)/I569</f>
        <v>-9.8276911675180642E-2</v>
      </c>
      <c r="T569" s="155">
        <f t="shared" ref="T569:T576" si="169">(R569-N569)/N569</f>
        <v>-6.5144613358213047E-2</v>
      </c>
      <c r="U569" s="155">
        <f t="shared" ref="U569:U576" si="170">(R569-Q569)/Q569</f>
        <v>-3.0947775628626693E-2</v>
      </c>
      <c r="V569" s="155">
        <f>R569/R$576</f>
        <v>0.25103529585144796</v>
      </c>
      <c r="W569" s="44"/>
    </row>
    <row r="570" spans="1:23" x14ac:dyDescent="0.25">
      <c r="A570" s="93" t="s">
        <v>39</v>
      </c>
      <c r="B570" s="98">
        <v>27493</v>
      </c>
      <c r="C570" s="98">
        <v>27754</v>
      </c>
      <c r="D570" s="98">
        <v>32934</v>
      </c>
      <c r="E570" s="98">
        <v>39864</v>
      </c>
      <c r="F570" s="98">
        <v>42955</v>
      </c>
      <c r="G570" s="98">
        <v>44651</v>
      </c>
      <c r="H570" s="98">
        <v>48531</v>
      </c>
      <c r="I570" s="98">
        <v>48022</v>
      </c>
      <c r="J570" s="98">
        <v>44763</v>
      </c>
      <c r="K570" s="98">
        <v>43557</v>
      </c>
      <c r="L570" s="98">
        <v>41670</v>
      </c>
      <c r="M570" s="98">
        <v>40207</v>
      </c>
      <c r="N570" s="98">
        <v>39282</v>
      </c>
      <c r="O570" s="98">
        <v>33250</v>
      </c>
      <c r="P570" s="98">
        <v>33416</v>
      </c>
      <c r="Q570" s="98">
        <v>37017</v>
      </c>
      <c r="R570" s="98">
        <v>40005</v>
      </c>
      <c r="S570" s="155">
        <f t="shared" si="168"/>
        <v>-0.16694431718795552</v>
      </c>
      <c r="T570" s="155">
        <f t="shared" si="169"/>
        <v>1.8405376508324422E-2</v>
      </c>
      <c r="U570" s="155">
        <f t="shared" si="170"/>
        <v>8.0719669341113548E-2</v>
      </c>
      <c r="V570" s="155">
        <f t="shared" ref="V570:V576" si="171">R570/R$576</f>
        <v>0.29478299314715201</v>
      </c>
      <c r="W570" s="44"/>
    </row>
    <row r="571" spans="1:23" x14ac:dyDescent="0.25">
      <c r="A571" s="93" t="s">
        <v>40</v>
      </c>
      <c r="B571" s="98">
        <v>8284</v>
      </c>
      <c r="C571" s="98">
        <v>8794</v>
      </c>
      <c r="D571" s="98">
        <v>10731</v>
      </c>
      <c r="E571" s="98">
        <v>14198</v>
      </c>
      <c r="F571" s="98">
        <v>16508</v>
      </c>
      <c r="G571" s="98">
        <v>17504</v>
      </c>
      <c r="H571" s="98">
        <v>20416</v>
      </c>
      <c r="I571" s="98">
        <v>21502</v>
      </c>
      <c r="J571" s="98">
        <v>20740</v>
      </c>
      <c r="K571" s="98">
        <v>20798</v>
      </c>
      <c r="L571" s="98">
        <v>19521</v>
      </c>
      <c r="M571" s="98">
        <v>19676</v>
      </c>
      <c r="N571" s="98">
        <v>19032</v>
      </c>
      <c r="O571" s="98">
        <v>15797</v>
      </c>
      <c r="P571" s="98">
        <v>18496</v>
      </c>
      <c r="Q571" s="98">
        <v>19272</v>
      </c>
      <c r="R571" s="98">
        <v>20091</v>
      </c>
      <c r="S571" s="155">
        <f t="shared" si="168"/>
        <v>-6.5621802623011816E-2</v>
      </c>
      <c r="T571" s="155">
        <f t="shared" si="169"/>
        <v>5.5643127364438841E-2</v>
      </c>
      <c r="U571" s="155">
        <f t="shared" si="170"/>
        <v>4.249688667496887E-2</v>
      </c>
      <c r="V571" s="155">
        <f t="shared" si="171"/>
        <v>0.14804362243018201</v>
      </c>
      <c r="W571" s="44"/>
    </row>
    <row r="572" spans="1:23" x14ac:dyDescent="0.25">
      <c r="A572" s="93" t="s">
        <v>41</v>
      </c>
      <c r="B572" s="98">
        <v>3283</v>
      </c>
      <c r="C572" s="98">
        <v>3445</v>
      </c>
      <c r="D572" s="98">
        <v>4404</v>
      </c>
      <c r="E572" s="98">
        <v>5868</v>
      </c>
      <c r="F572" s="98">
        <v>6996</v>
      </c>
      <c r="G572" s="98">
        <v>8445</v>
      </c>
      <c r="H572" s="98">
        <v>9919</v>
      </c>
      <c r="I572" s="98">
        <v>10657</v>
      </c>
      <c r="J572" s="98">
        <v>11118</v>
      </c>
      <c r="K572" s="98">
        <v>10740</v>
      </c>
      <c r="L572" s="98">
        <v>10387</v>
      </c>
      <c r="M572" s="98">
        <v>11322</v>
      </c>
      <c r="N572" s="98">
        <v>11818</v>
      </c>
      <c r="O572" s="98">
        <v>10959</v>
      </c>
      <c r="P572" s="98">
        <v>14819</v>
      </c>
      <c r="Q572" s="98">
        <v>15736</v>
      </c>
      <c r="R572" s="98">
        <v>16420</v>
      </c>
      <c r="S572" s="155">
        <f t="shared" si="168"/>
        <v>0.54077132401238626</v>
      </c>
      <c r="T572" s="155">
        <f t="shared" si="169"/>
        <v>0.38940599086139788</v>
      </c>
      <c r="U572" s="155">
        <f t="shared" si="170"/>
        <v>4.3467208947635991E-2</v>
      </c>
      <c r="V572" s="155">
        <f t="shared" si="171"/>
        <v>0.12099329452509026</v>
      </c>
      <c r="W572" s="44"/>
    </row>
    <row r="573" spans="1:23" x14ac:dyDescent="0.25">
      <c r="A573" s="93" t="s">
        <v>42</v>
      </c>
      <c r="B573" s="98">
        <v>1538</v>
      </c>
      <c r="C573" s="98">
        <v>1811</v>
      </c>
      <c r="D573" s="98">
        <v>2311</v>
      </c>
      <c r="E573" s="98">
        <v>2993</v>
      </c>
      <c r="F573" s="98">
        <v>3472</v>
      </c>
      <c r="G573" s="98">
        <v>3954</v>
      </c>
      <c r="H573" s="98">
        <v>4718</v>
      </c>
      <c r="I573" s="98">
        <v>5402</v>
      </c>
      <c r="J573" s="98">
        <v>5675</v>
      </c>
      <c r="K573" s="98">
        <v>5907</v>
      </c>
      <c r="L573" s="98">
        <v>5965</v>
      </c>
      <c r="M573" s="98">
        <v>6977</v>
      </c>
      <c r="N573" s="98">
        <v>7384</v>
      </c>
      <c r="O573" s="98">
        <v>6595</v>
      </c>
      <c r="P573" s="98">
        <v>9656</v>
      </c>
      <c r="Q573" s="98">
        <v>10333</v>
      </c>
      <c r="R573" s="98">
        <v>11367</v>
      </c>
      <c r="S573" s="155">
        <f t="shared" si="168"/>
        <v>1.1042206590151795</v>
      </c>
      <c r="T573" s="155">
        <f t="shared" si="169"/>
        <v>0.53940953412784398</v>
      </c>
      <c r="U573" s="155">
        <f t="shared" si="170"/>
        <v>0.1000677441207781</v>
      </c>
      <c r="V573" s="155">
        <f t="shared" si="171"/>
        <v>8.3759487141699215E-2</v>
      </c>
      <c r="W573" s="44"/>
    </row>
    <row r="574" spans="1:23" x14ac:dyDescent="0.25">
      <c r="A574" s="93" t="s">
        <v>1</v>
      </c>
      <c r="B574" s="98">
        <v>1663</v>
      </c>
      <c r="C574" s="98">
        <v>1869</v>
      </c>
      <c r="D574" s="98">
        <v>2257</v>
      </c>
      <c r="E574" s="98">
        <v>2418</v>
      </c>
      <c r="F574" s="98">
        <v>2739</v>
      </c>
      <c r="G574" s="98">
        <v>3560</v>
      </c>
      <c r="H574" s="98">
        <v>3950</v>
      </c>
      <c r="I574" s="98">
        <v>4978</v>
      </c>
      <c r="J574" s="98">
        <v>5736</v>
      </c>
      <c r="K574" s="98">
        <v>5853</v>
      </c>
      <c r="L574" s="98">
        <v>6093</v>
      </c>
      <c r="M574" s="98">
        <v>7465</v>
      </c>
      <c r="N574" s="98">
        <v>7933</v>
      </c>
      <c r="O574" s="98">
        <v>7007</v>
      </c>
      <c r="P574" s="98">
        <v>10449</v>
      </c>
      <c r="Q574" s="98">
        <v>12344</v>
      </c>
      <c r="R574" s="98">
        <v>13758</v>
      </c>
      <c r="S574" s="155">
        <f t="shared" si="168"/>
        <v>1.7637605464041783</v>
      </c>
      <c r="T574" s="155">
        <f t="shared" si="169"/>
        <v>0.73427454935081304</v>
      </c>
      <c r="U574" s="155">
        <f t="shared" si="170"/>
        <v>0.114549578742709</v>
      </c>
      <c r="V574" s="155">
        <f t="shared" si="171"/>
        <v>0.1013779382506816</v>
      </c>
      <c r="W574" s="44"/>
    </row>
    <row r="575" spans="1:23" x14ac:dyDescent="0.25">
      <c r="A575" s="93" t="s">
        <v>70</v>
      </c>
      <c r="B575" s="129">
        <v>47</v>
      </c>
      <c r="C575" s="129">
        <v>13</v>
      </c>
      <c r="D575" s="129">
        <v>65</v>
      </c>
      <c r="E575" s="129">
        <v>19</v>
      </c>
      <c r="F575" s="129">
        <v>5</v>
      </c>
      <c r="G575" s="129">
        <v>3</v>
      </c>
      <c r="H575" s="129">
        <v>0</v>
      </c>
      <c r="I575" s="129">
        <v>1</v>
      </c>
      <c r="J575" s="129">
        <v>1</v>
      </c>
      <c r="K575" s="129">
        <v>1</v>
      </c>
      <c r="L575" s="129">
        <v>0</v>
      </c>
      <c r="M575" s="129">
        <v>95</v>
      </c>
      <c r="N575" s="129">
        <v>3</v>
      </c>
      <c r="O575" s="129">
        <v>2</v>
      </c>
      <c r="P575" s="129">
        <v>0</v>
      </c>
      <c r="Q575" s="129">
        <v>1</v>
      </c>
      <c r="R575" s="129">
        <v>1</v>
      </c>
      <c r="S575" s="155">
        <f t="shared" si="168"/>
        <v>0</v>
      </c>
      <c r="T575" s="155">
        <f t="shared" si="169"/>
        <v>-0.66666666666666663</v>
      </c>
      <c r="U575" s="155">
        <f t="shared" si="170"/>
        <v>0</v>
      </c>
      <c r="V575" s="155">
        <f t="shared" si="171"/>
        <v>7.3686537469604303E-6</v>
      </c>
      <c r="W575" s="44"/>
    </row>
    <row r="576" spans="1:23" x14ac:dyDescent="0.25">
      <c r="A576" s="97" t="s">
        <v>0</v>
      </c>
      <c r="B576" s="2">
        <v>68128</v>
      </c>
      <c r="C576" s="2">
        <v>68712</v>
      </c>
      <c r="D576" s="2">
        <v>81182</v>
      </c>
      <c r="E576" s="2">
        <v>95186</v>
      </c>
      <c r="F576" s="2">
        <v>105562</v>
      </c>
      <c r="G576" s="2">
        <v>111783</v>
      </c>
      <c r="H576" s="2">
        <v>126264</v>
      </c>
      <c r="I576" s="2">
        <v>128343</v>
      </c>
      <c r="J576" s="2">
        <v>124380</v>
      </c>
      <c r="K576" s="2">
        <v>123220</v>
      </c>
      <c r="L576" s="2">
        <v>119657</v>
      </c>
      <c r="M576" s="2">
        <v>121506</v>
      </c>
      <c r="N576" s="2">
        <v>121894</v>
      </c>
      <c r="O576" s="2">
        <v>109617</v>
      </c>
      <c r="P576" s="2">
        <v>121006</v>
      </c>
      <c r="Q576" s="2">
        <v>129859</v>
      </c>
      <c r="R576" s="2">
        <v>135710</v>
      </c>
      <c r="S576" s="156">
        <v>5.7400871103215602E-2</v>
      </c>
      <c r="T576" s="156">
        <v>0.11334438118365137</v>
      </c>
      <c r="U576" s="156">
        <v>4.5056561347307462E-2</v>
      </c>
      <c r="V576" s="156">
        <v>1</v>
      </c>
      <c r="W576" s="44"/>
    </row>
    <row r="577" spans="1:23" x14ac:dyDescent="0.25">
      <c r="A577" s="166" t="s">
        <v>370</v>
      </c>
      <c r="B577" s="163">
        <v>22.385364492295899</v>
      </c>
      <c r="C577" s="163">
        <v>22.613458711189399</v>
      </c>
      <c r="D577" s="163">
        <v>22.775275219744302</v>
      </c>
      <c r="E577" s="163">
        <v>23.054083873611699</v>
      </c>
      <c r="F577" s="163">
        <v>23.188050058262402</v>
      </c>
      <c r="G577" s="163">
        <v>23.494614421184501</v>
      </c>
      <c r="H577" s="163">
        <v>23.5653234492809</v>
      </c>
      <c r="I577" s="163">
        <v>23.941655888173798</v>
      </c>
      <c r="J577" s="163">
        <v>24.227273092724701</v>
      </c>
      <c r="K577" s="163">
        <v>24.292219544063801</v>
      </c>
      <c r="L577" s="163">
        <v>24.343364784341901</v>
      </c>
      <c r="M577" s="163">
        <v>24.8130976600143</v>
      </c>
      <c r="N577" s="163">
        <v>24.928846264285301</v>
      </c>
      <c r="O577" s="163">
        <v>24.751393513661501</v>
      </c>
      <c r="P577" s="163">
        <v>26.0246929904302</v>
      </c>
      <c r="Q577" s="163">
        <v>26.248363597160001</v>
      </c>
      <c r="R577" s="163">
        <v>26.5501624800124</v>
      </c>
      <c r="S577" s="168"/>
      <c r="T577" s="168"/>
      <c r="U577" s="168"/>
      <c r="V577" s="168"/>
      <c r="W577" s="44"/>
    </row>
    <row r="578" spans="1:23" x14ac:dyDescent="0.25">
      <c r="S578" s="16"/>
      <c r="W578" s="44"/>
    </row>
    <row r="579" spans="1:23" ht="15.75" x14ac:dyDescent="0.25">
      <c r="A579" s="23" t="s">
        <v>83</v>
      </c>
      <c r="B579" s="23"/>
      <c r="C579" s="23"/>
      <c r="D579" s="23"/>
      <c r="E579" s="23"/>
      <c r="F579" s="23"/>
      <c r="G579" s="23"/>
      <c r="H579" s="23"/>
      <c r="I579" s="3"/>
      <c r="J579" s="3"/>
      <c r="K579" s="3"/>
      <c r="L579" s="3"/>
      <c r="M579" s="3"/>
      <c r="N579" s="3"/>
      <c r="O579" s="3"/>
      <c r="P579" s="3"/>
      <c r="Q579" s="3"/>
      <c r="R579" s="3"/>
      <c r="S579" s="28"/>
      <c r="T579" s="28"/>
      <c r="U579" s="28"/>
      <c r="V579" s="28"/>
      <c r="W579" s="44"/>
    </row>
    <row r="580" spans="1:23" ht="25.5" x14ac:dyDescent="0.25">
      <c r="A580" s="126" t="s">
        <v>97</v>
      </c>
      <c r="B580" s="111">
        <v>2007</v>
      </c>
      <c r="C580" s="111">
        <v>2008</v>
      </c>
      <c r="D580" s="111">
        <v>2009</v>
      </c>
      <c r="E580" s="111">
        <v>2010</v>
      </c>
      <c r="F580" s="111">
        <v>2011</v>
      </c>
      <c r="G580" s="111">
        <v>2012</v>
      </c>
      <c r="H580" s="111">
        <v>2013</v>
      </c>
      <c r="I580" s="111">
        <v>2014</v>
      </c>
      <c r="J580" s="111">
        <v>2015</v>
      </c>
      <c r="K580" s="111">
        <v>2016</v>
      </c>
      <c r="L580" s="111">
        <v>2017</v>
      </c>
      <c r="M580" s="111">
        <v>2018</v>
      </c>
      <c r="N580" s="111">
        <v>2019</v>
      </c>
      <c r="O580" s="111">
        <v>2020</v>
      </c>
      <c r="P580" s="111">
        <v>2021</v>
      </c>
      <c r="Q580" s="111">
        <v>2022</v>
      </c>
      <c r="R580" s="111">
        <v>2023</v>
      </c>
      <c r="S580" s="112" t="s">
        <v>436</v>
      </c>
      <c r="T580" s="112" t="s">
        <v>437</v>
      </c>
      <c r="U580" s="112" t="s">
        <v>438</v>
      </c>
      <c r="V580" s="112" t="s">
        <v>439</v>
      </c>
      <c r="W580" s="44"/>
    </row>
    <row r="581" spans="1:23" x14ac:dyDescent="0.25">
      <c r="A581" s="93" t="s">
        <v>38</v>
      </c>
      <c r="B581" s="98">
        <v>114093</v>
      </c>
      <c r="C581" s="98">
        <v>117111</v>
      </c>
      <c r="D581" s="98">
        <v>123269</v>
      </c>
      <c r="E581" s="98">
        <v>126652</v>
      </c>
      <c r="F581" s="98">
        <v>129500</v>
      </c>
      <c r="G581" s="98">
        <v>129603</v>
      </c>
      <c r="H581" s="98">
        <v>128078</v>
      </c>
      <c r="I581" s="98">
        <v>126087</v>
      </c>
      <c r="J581" s="98">
        <v>127508</v>
      </c>
      <c r="K581" s="98">
        <v>132596</v>
      </c>
      <c r="L581" s="98">
        <v>132531</v>
      </c>
      <c r="M581" s="98">
        <v>135440</v>
      </c>
      <c r="N581" s="98">
        <v>137105</v>
      </c>
      <c r="O581" s="98">
        <v>137335</v>
      </c>
      <c r="P581" s="98">
        <v>135455</v>
      </c>
      <c r="Q581" s="98">
        <v>136661</v>
      </c>
      <c r="R581" s="98">
        <v>147685</v>
      </c>
      <c r="S581" s="155">
        <f t="shared" ref="S581:S588" si="172">(R581-I581)/I581</f>
        <v>0.17129442369157805</v>
      </c>
      <c r="T581" s="155">
        <f t="shared" ref="T581:T588" si="173">(R581-N581)/N581</f>
        <v>7.7167134677801688E-2</v>
      </c>
      <c r="U581" s="155">
        <f t="shared" ref="U581:U588" si="174">(R581-Q581)/Q581</f>
        <v>8.0666759353436604E-2</v>
      </c>
      <c r="V581" s="155">
        <f t="shared" ref="V581:V588" si="175">R581/R$496</f>
        <v>0.21290628577030313</v>
      </c>
      <c r="W581" s="44"/>
    </row>
    <row r="582" spans="1:23" x14ac:dyDescent="0.25">
      <c r="A582" s="93" t="s">
        <v>39</v>
      </c>
      <c r="B582" s="98">
        <v>268799</v>
      </c>
      <c r="C582" s="98">
        <v>281698</v>
      </c>
      <c r="D582" s="98">
        <v>297782</v>
      </c>
      <c r="E582" s="98">
        <v>321646</v>
      </c>
      <c r="F582" s="98">
        <v>343142</v>
      </c>
      <c r="G582" s="98">
        <v>353681</v>
      </c>
      <c r="H582" s="98">
        <v>358134</v>
      </c>
      <c r="I582" s="98">
        <v>354818</v>
      </c>
      <c r="J582" s="98">
        <v>350607</v>
      </c>
      <c r="K582" s="98">
        <v>351682</v>
      </c>
      <c r="L582" s="98">
        <v>358615</v>
      </c>
      <c r="M582" s="98">
        <v>367343</v>
      </c>
      <c r="N582" s="98">
        <v>370054</v>
      </c>
      <c r="O582" s="98">
        <v>366748</v>
      </c>
      <c r="P582" s="98">
        <v>380748</v>
      </c>
      <c r="Q582" s="98">
        <v>375774</v>
      </c>
      <c r="R582" s="98">
        <v>378266</v>
      </c>
      <c r="S582" s="155">
        <f t="shared" si="172"/>
        <v>6.6084584209369315E-2</v>
      </c>
      <c r="T582" s="155">
        <f t="shared" si="173"/>
        <v>2.2191355856172341E-2</v>
      </c>
      <c r="U582" s="155">
        <f t="shared" si="174"/>
        <v>6.631645616780299E-3</v>
      </c>
      <c r="V582" s="155">
        <f t="shared" si="175"/>
        <v>0.54531746008863102</v>
      </c>
      <c r="W582" s="44"/>
    </row>
    <row r="583" spans="1:23" x14ac:dyDescent="0.25">
      <c r="A583" s="93" t="s">
        <v>40</v>
      </c>
      <c r="B583" s="98">
        <v>77275</v>
      </c>
      <c r="C583" s="98">
        <v>79909</v>
      </c>
      <c r="D583" s="98">
        <v>81314</v>
      </c>
      <c r="E583" s="98">
        <v>85853</v>
      </c>
      <c r="F583" s="98">
        <v>89774</v>
      </c>
      <c r="G583" s="98">
        <v>92354</v>
      </c>
      <c r="H583" s="98">
        <v>99200</v>
      </c>
      <c r="I583" s="98">
        <v>103490</v>
      </c>
      <c r="J583" s="98">
        <v>107080</v>
      </c>
      <c r="K583" s="98">
        <v>109398</v>
      </c>
      <c r="L583" s="98">
        <v>110888</v>
      </c>
      <c r="M583" s="98">
        <v>110519</v>
      </c>
      <c r="N583" s="98">
        <v>106669</v>
      </c>
      <c r="O583" s="98">
        <v>98400</v>
      </c>
      <c r="P583" s="98">
        <v>107460</v>
      </c>
      <c r="Q583" s="98">
        <v>100678</v>
      </c>
      <c r="R583" s="98">
        <v>96497</v>
      </c>
      <c r="S583" s="155">
        <f t="shared" si="172"/>
        <v>-6.7571746062421487E-2</v>
      </c>
      <c r="T583" s="155">
        <f t="shared" si="173"/>
        <v>-9.5360413990943943E-2</v>
      </c>
      <c r="U583" s="155">
        <f t="shared" si="174"/>
        <v>-4.1528437195812389E-2</v>
      </c>
      <c r="V583" s="155">
        <f t="shared" si="175"/>
        <v>0.13911242074670371</v>
      </c>
      <c r="W583" s="44"/>
    </row>
    <row r="584" spans="1:23" x14ac:dyDescent="0.25">
      <c r="A584" s="93" t="s">
        <v>41</v>
      </c>
      <c r="B584" s="98">
        <v>22358</v>
      </c>
      <c r="C584" s="98">
        <v>22651</v>
      </c>
      <c r="D584" s="129">
        <v>23149</v>
      </c>
      <c r="E584" s="98">
        <v>25054</v>
      </c>
      <c r="F584" s="98">
        <v>26630</v>
      </c>
      <c r="G584" s="98">
        <v>28354</v>
      </c>
      <c r="H584" s="98">
        <v>30608</v>
      </c>
      <c r="I584" s="98">
        <v>31083</v>
      </c>
      <c r="J584" s="98">
        <v>31028</v>
      </c>
      <c r="K584" s="98">
        <v>31290</v>
      </c>
      <c r="L584" s="98">
        <v>31810</v>
      </c>
      <c r="M584" s="98">
        <v>32286</v>
      </c>
      <c r="N584" s="98">
        <v>31546</v>
      </c>
      <c r="O584" s="98">
        <v>28389</v>
      </c>
      <c r="P584" s="98">
        <v>33024</v>
      </c>
      <c r="Q584" s="98">
        <v>32665</v>
      </c>
      <c r="R584" s="98">
        <v>31819</v>
      </c>
      <c r="S584" s="155">
        <f t="shared" si="172"/>
        <v>2.3678538107647269E-2</v>
      </c>
      <c r="T584" s="155">
        <f t="shared" si="173"/>
        <v>8.6540290369618977E-3</v>
      </c>
      <c r="U584" s="155">
        <f t="shared" si="174"/>
        <v>-2.5899280575539568E-2</v>
      </c>
      <c r="V584" s="155">
        <f t="shared" si="175"/>
        <v>4.5871043822495683E-2</v>
      </c>
      <c r="W584" s="44"/>
    </row>
    <row r="585" spans="1:23" x14ac:dyDescent="0.25">
      <c r="A585" s="93" t="s">
        <v>42</v>
      </c>
      <c r="B585" s="98">
        <v>10497</v>
      </c>
      <c r="C585" s="98">
        <v>11302</v>
      </c>
      <c r="D585" s="98">
        <v>12187</v>
      </c>
      <c r="E585" s="98">
        <v>13341</v>
      </c>
      <c r="F585" s="98">
        <v>13869</v>
      </c>
      <c r="G585" s="98">
        <v>14116</v>
      </c>
      <c r="H585" s="98">
        <v>14909</v>
      </c>
      <c r="I585" s="98">
        <v>14816</v>
      </c>
      <c r="J585" s="98">
        <v>14749</v>
      </c>
      <c r="K585" s="98">
        <v>15047</v>
      </c>
      <c r="L585" s="98">
        <v>15781</v>
      </c>
      <c r="M585" s="98">
        <v>16178</v>
      </c>
      <c r="N585" s="98">
        <v>15567</v>
      </c>
      <c r="O585" s="98">
        <v>14075</v>
      </c>
      <c r="P585" s="98">
        <v>16659</v>
      </c>
      <c r="Q585" s="98">
        <v>17239</v>
      </c>
      <c r="R585" s="98">
        <v>17630</v>
      </c>
      <c r="S585" s="155">
        <f t="shared" si="172"/>
        <v>0.18992980561555076</v>
      </c>
      <c r="T585" s="155">
        <f t="shared" si="173"/>
        <v>0.13252392882379394</v>
      </c>
      <c r="U585" s="155">
        <f t="shared" si="174"/>
        <v>2.268112999593944E-2</v>
      </c>
      <c r="V585" s="155">
        <f t="shared" si="175"/>
        <v>2.5415836531336587E-2</v>
      </c>
      <c r="W585" s="44"/>
    </row>
    <row r="586" spans="1:23" x14ac:dyDescent="0.25">
      <c r="A586" s="93" t="s">
        <v>1</v>
      </c>
      <c r="B586" s="98">
        <v>10649</v>
      </c>
      <c r="C586" s="98">
        <v>11254</v>
      </c>
      <c r="D586" s="98">
        <v>11860</v>
      </c>
      <c r="E586" s="98">
        <v>12535</v>
      </c>
      <c r="F586" s="98">
        <v>12563</v>
      </c>
      <c r="G586" s="98">
        <v>13038</v>
      </c>
      <c r="H586" s="98">
        <v>14340</v>
      </c>
      <c r="I586" s="98">
        <v>15029</v>
      </c>
      <c r="J586" s="98">
        <v>15151</v>
      </c>
      <c r="K586" s="98">
        <v>15733</v>
      </c>
      <c r="L586" s="98">
        <v>16162</v>
      </c>
      <c r="M586" s="98">
        <v>16346</v>
      </c>
      <c r="N586" s="98">
        <v>16118</v>
      </c>
      <c r="O586" s="98">
        <v>15141</v>
      </c>
      <c r="P586" s="98">
        <v>18018</v>
      </c>
      <c r="Q586" s="98">
        <v>20196</v>
      </c>
      <c r="R586" s="98">
        <v>21761</v>
      </c>
      <c r="S586" s="155">
        <f t="shared" si="172"/>
        <v>0.44793399427772973</v>
      </c>
      <c r="T586" s="155">
        <f t="shared" si="173"/>
        <v>0.35010547214294579</v>
      </c>
      <c r="U586" s="155">
        <f t="shared" si="174"/>
        <v>7.7490592196474556E-2</v>
      </c>
      <c r="V586" s="155">
        <f t="shared" si="175"/>
        <v>3.1371186543302072E-2</v>
      </c>
      <c r="W586" s="44"/>
    </row>
    <row r="587" spans="1:23" x14ac:dyDescent="0.25">
      <c r="A587" s="93" t="s">
        <v>70</v>
      </c>
      <c r="B587" s="98">
        <v>1711</v>
      </c>
      <c r="C587" s="98">
        <v>685</v>
      </c>
      <c r="D587" s="98">
        <v>175</v>
      </c>
      <c r="E587" s="98">
        <v>310</v>
      </c>
      <c r="F587" s="98">
        <v>333</v>
      </c>
      <c r="G587" s="98">
        <v>120</v>
      </c>
      <c r="H587" s="98">
        <v>64</v>
      </c>
      <c r="I587" s="98">
        <v>44</v>
      </c>
      <c r="J587" s="98">
        <v>72</v>
      </c>
      <c r="K587" s="98">
        <v>35</v>
      </c>
      <c r="L587" s="98">
        <v>19</v>
      </c>
      <c r="M587" s="98">
        <v>101</v>
      </c>
      <c r="N587" s="98">
        <v>25</v>
      </c>
      <c r="O587" s="98">
        <v>21</v>
      </c>
      <c r="P587" s="98">
        <v>11</v>
      </c>
      <c r="Q587" s="98">
        <v>4</v>
      </c>
      <c r="R587" s="98">
        <v>4</v>
      </c>
      <c r="S587" s="155">
        <f t="shared" si="172"/>
        <v>-0.90909090909090906</v>
      </c>
      <c r="T587" s="155">
        <f t="shared" si="173"/>
        <v>-0.84</v>
      </c>
      <c r="U587" s="155">
        <f t="shared" si="174"/>
        <v>0</v>
      </c>
      <c r="V587" s="155">
        <f t="shared" si="175"/>
        <v>5.766497227756458E-6</v>
      </c>
      <c r="W587" s="44"/>
    </row>
    <row r="588" spans="1:23" x14ac:dyDescent="0.25">
      <c r="A588" s="97" t="s">
        <v>0</v>
      </c>
      <c r="B588" s="2">
        <v>505382</v>
      </c>
      <c r="C588" s="2">
        <v>524610</v>
      </c>
      <c r="D588" s="2">
        <v>549736</v>
      </c>
      <c r="E588" s="2">
        <v>585391</v>
      </c>
      <c r="F588" s="2">
        <v>615811</v>
      </c>
      <c r="G588" s="2">
        <v>631266</v>
      </c>
      <c r="H588" s="2">
        <v>645333</v>
      </c>
      <c r="I588" s="2">
        <v>645367</v>
      </c>
      <c r="J588" s="2">
        <v>646195</v>
      </c>
      <c r="K588" s="2">
        <v>655781</v>
      </c>
      <c r="L588" s="2">
        <v>665806</v>
      </c>
      <c r="M588" s="2">
        <v>678213</v>
      </c>
      <c r="N588" s="2">
        <v>677084</v>
      </c>
      <c r="O588" s="2">
        <v>660109</v>
      </c>
      <c r="P588" s="2">
        <v>691375</v>
      </c>
      <c r="Q588" s="2">
        <v>683217</v>
      </c>
      <c r="R588" s="2">
        <v>693662</v>
      </c>
      <c r="S588" s="156">
        <v>7.4833389373798159E-2</v>
      </c>
      <c r="T588" s="156">
        <v>2.4484406661507287E-2</v>
      </c>
      <c r="U588" s="156">
        <v>1.5287968537082655E-2</v>
      </c>
      <c r="V588" s="156">
        <v>1</v>
      </c>
      <c r="W588" s="44"/>
    </row>
    <row r="589" spans="1:23" x14ac:dyDescent="0.25">
      <c r="A589" s="166" t="s">
        <v>119</v>
      </c>
      <c r="B589" s="163">
        <v>22.993966299429601</v>
      </c>
      <c r="C589" s="163">
        <v>23.0020098296512</v>
      </c>
      <c r="D589" s="163">
        <v>22.980853808767399</v>
      </c>
      <c r="E589" s="163">
        <v>23.0042601343462</v>
      </c>
      <c r="F589" s="163">
        <v>22.9944783734936</v>
      </c>
      <c r="G589" s="163">
        <v>23.0486664239044</v>
      </c>
      <c r="H589" s="163">
        <v>23.2032842117009</v>
      </c>
      <c r="I589" s="163">
        <v>23.284600114981199</v>
      </c>
      <c r="J589" s="163">
        <v>23.298698545013899</v>
      </c>
      <c r="K589" s="163">
        <v>23.2990319422459</v>
      </c>
      <c r="L589" s="163">
        <v>23.3181302728951</v>
      </c>
      <c r="M589" s="163">
        <v>23.297388926902901</v>
      </c>
      <c r="N589" s="163">
        <v>23.231031564457499</v>
      </c>
      <c r="O589" s="163">
        <v>23.087536813273399</v>
      </c>
      <c r="P589" s="163">
        <v>23.329152226612901</v>
      </c>
      <c r="Q589" s="163">
        <v>23.374203945182501</v>
      </c>
      <c r="R589" s="163">
        <v>23.3139169446615</v>
      </c>
      <c r="S589" s="168"/>
      <c r="T589" s="168"/>
      <c r="U589" s="168"/>
      <c r="V589" s="168"/>
      <c r="W589" s="44"/>
    </row>
    <row r="590" spans="1:23" x14ac:dyDescent="0.25">
      <c r="S590" s="3"/>
      <c r="T590" s="3"/>
      <c r="U590" s="3"/>
      <c r="V590" s="3"/>
      <c r="W590" s="44"/>
    </row>
    <row r="591" spans="1:23" ht="15.75" customHeight="1" x14ac:dyDescent="0.25">
      <c r="A591" s="23" t="s">
        <v>372</v>
      </c>
      <c r="B591" s="23"/>
      <c r="C591" s="23"/>
      <c r="D591" s="23"/>
      <c r="E591" s="23"/>
      <c r="F591" s="23"/>
      <c r="G591" s="23"/>
      <c r="H591" s="23"/>
      <c r="I591" s="3"/>
      <c r="J591" s="3"/>
      <c r="K591" s="3"/>
      <c r="L591" s="3"/>
      <c r="M591" s="3"/>
      <c r="N591" s="3"/>
      <c r="O591" s="3"/>
      <c r="P591" s="3"/>
      <c r="Q591" s="3"/>
      <c r="R591" s="3"/>
      <c r="S591" s="28"/>
      <c r="T591" s="28"/>
      <c r="U591" s="28"/>
      <c r="V591" s="28"/>
    </row>
    <row r="592" spans="1:23" ht="30" customHeight="1" x14ac:dyDescent="0.25">
      <c r="A592" s="126" t="s">
        <v>97</v>
      </c>
      <c r="B592" s="111">
        <v>2007</v>
      </c>
      <c r="C592" s="111">
        <v>2008</v>
      </c>
      <c r="D592" s="111">
        <v>2009</v>
      </c>
      <c r="E592" s="111">
        <v>2010</v>
      </c>
      <c r="F592" s="111">
        <v>2011</v>
      </c>
      <c r="G592" s="111">
        <v>2012</v>
      </c>
      <c r="H592" s="111">
        <v>2013</v>
      </c>
      <c r="I592" s="111">
        <v>2014</v>
      </c>
      <c r="J592" s="111">
        <v>2015</v>
      </c>
      <c r="K592" s="111">
        <v>2016</v>
      </c>
      <c r="L592" s="111">
        <v>2017</v>
      </c>
      <c r="M592" s="111">
        <v>2018</v>
      </c>
      <c r="N592" s="111">
        <v>2019</v>
      </c>
      <c r="O592" s="111">
        <v>2020</v>
      </c>
      <c r="P592" s="111">
        <v>2021</v>
      </c>
      <c r="Q592" s="111">
        <v>2022</v>
      </c>
      <c r="R592" s="111">
        <v>2023</v>
      </c>
      <c r="S592" s="112" t="s">
        <v>436</v>
      </c>
      <c r="T592" s="112" t="s">
        <v>437</v>
      </c>
      <c r="U592" s="112" t="s">
        <v>438</v>
      </c>
      <c r="V592" s="112" t="s">
        <v>439</v>
      </c>
    </row>
    <row r="593" spans="1:22" ht="15" customHeight="1" x14ac:dyDescent="0.25">
      <c r="A593" s="93" t="s">
        <v>38</v>
      </c>
      <c r="B593" s="98">
        <v>76224</v>
      </c>
      <c r="C593" s="98">
        <v>78427</v>
      </c>
      <c r="D593" s="98">
        <v>83849</v>
      </c>
      <c r="E593" s="98">
        <v>85681</v>
      </c>
      <c r="F593" s="98">
        <v>87737</v>
      </c>
      <c r="G593" s="98">
        <v>87281</v>
      </c>
      <c r="H593" s="98">
        <v>86593</v>
      </c>
      <c r="I593" s="98">
        <v>84859</v>
      </c>
      <c r="J593" s="98">
        <v>86708</v>
      </c>
      <c r="K593" s="98">
        <v>90760</v>
      </c>
      <c r="L593" s="98">
        <v>89288</v>
      </c>
      <c r="M593" s="98">
        <v>92073</v>
      </c>
      <c r="N593" s="98">
        <v>93010</v>
      </c>
      <c r="O593" s="98">
        <v>91347</v>
      </c>
      <c r="P593" s="98">
        <v>88466</v>
      </c>
      <c r="Q593" s="98">
        <v>90407</v>
      </c>
      <c r="R593" s="98">
        <v>103395</v>
      </c>
      <c r="S593" s="155">
        <f t="shared" ref="S593:S600" si="176">(R593-I593)/I593</f>
        <v>0.21843292991904217</v>
      </c>
      <c r="T593" s="155">
        <f t="shared" ref="T593:T600" si="177">(R593-N593)/N593</f>
        <v>0.11165466078916246</v>
      </c>
      <c r="U593" s="155">
        <f t="shared" ref="U593:U600" si="178">(R593-Q593)/Q593</f>
        <v>0.14366144214496665</v>
      </c>
      <c r="V593" s="155">
        <f>R593/R$600</f>
        <v>0.69097677029591809</v>
      </c>
    </row>
    <row r="594" spans="1:22" ht="15" customHeight="1" x14ac:dyDescent="0.25">
      <c r="A594" s="93" t="s">
        <v>39</v>
      </c>
      <c r="B594" s="98">
        <v>34546</v>
      </c>
      <c r="C594" s="98">
        <v>36777</v>
      </c>
      <c r="D594" s="98">
        <v>39857</v>
      </c>
      <c r="E594" s="98">
        <v>44831</v>
      </c>
      <c r="F594" s="98">
        <v>44215</v>
      </c>
      <c r="G594" s="98">
        <v>44414</v>
      </c>
      <c r="H594" s="98">
        <v>40439</v>
      </c>
      <c r="I594" s="98">
        <v>38760</v>
      </c>
      <c r="J594" s="98">
        <v>39108</v>
      </c>
      <c r="K594" s="98">
        <v>40537</v>
      </c>
      <c r="L594" s="98">
        <v>42055</v>
      </c>
      <c r="M594" s="98">
        <v>38917</v>
      </c>
      <c r="N594" s="98">
        <v>35284</v>
      </c>
      <c r="O594" s="98">
        <v>30530</v>
      </c>
      <c r="P594" s="98">
        <v>26480</v>
      </c>
      <c r="Q594" s="98">
        <v>27519</v>
      </c>
      <c r="R594" s="98">
        <v>32446</v>
      </c>
      <c r="S594" s="155">
        <f t="shared" si="176"/>
        <v>-0.16289989680082559</v>
      </c>
      <c r="T594" s="155">
        <f t="shared" si="177"/>
        <v>-8.0433057476476597E-2</v>
      </c>
      <c r="U594" s="155">
        <f t="shared" si="178"/>
        <v>0.17903993604418766</v>
      </c>
      <c r="V594" s="155">
        <f t="shared" ref="V594:V600" si="179">R594/R$600</f>
        <v>0.216832847710444</v>
      </c>
    </row>
    <row r="595" spans="1:22" x14ac:dyDescent="0.25">
      <c r="A595" s="93" t="s">
        <v>40</v>
      </c>
      <c r="B595" s="98">
        <v>10036</v>
      </c>
      <c r="C595" s="98">
        <v>11047</v>
      </c>
      <c r="D595" s="98">
        <v>11642</v>
      </c>
      <c r="E595" s="98">
        <v>12824</v>
      </c>
      <c r="F595" s="98">
        <v>12869</v>
      </c>
      <c r="G595" s="98">
        <v>12710</v>
      </c>
      <c r="H595" s="98">
        <v>12107</v>
      </c>
      <c r="I595" s="98">
        <v>11614</v>
      </c>
      <c r="J595" s="98">
        <v>11951</v>
      </c>
      <c r="K595" s="98">
        <v>12252</v>
      </c>
      <c r="L595" s="98">
        <v>12436</v>
      </c>
      <c r="M595" s="98">
        <v>11495</v>
      </c>
      <c r="N595" s="98">
        <v>9293</v>
      </c>
      <c r="O595" s="98">
        <v>7010</v>
      </c>
      <c r="P595" s="98">
        <v>7906</v>
      </c>
      <c r="Q595" s="98">
        <v>5943</v>
      </c>
      <c r="R595" s="98">
        <v>5900</v>
      </c>
      <c r="S595" s="155">
        <f t="shared" si="176"/>
        <v>-0.49199242293783363</v>
      </c>
      <c r="T595" s="155">
        <f t="shared" si="177"/>
        <v>-0.36511352631012589</v>
      </c>
      <c r="U595" s="155">
        <f t="shared" si="178"/>
        <v>-7.2354029951203092E-3</v>
      </c>
      <c r="V595" s="155">
        <f t="shared" si="179"/>
        <v>3.9429014408297471E-2</v>
      </c>
    </row>
    <row r="596" spans="1:22" x14ac:dyDescent="0.25">
      <c r="A596" s="93" t="s">
        <v>41</v>
      </c>
      <c r="B596" s="98">
        <v>4757</v>
      </c>
      <c r="C596" s="98">
        <v>5117</v>
      </c>
      <c r="D596" s="129">
        <v>5577</v>
      </c>
      <c r="E596" s="98">
        <v>6070</v>
      </c>
      <c r="F596" s="98">
        <v>6346</v>
      </c>
      <c r="G596" s="98">
        <v>6619</v>
      </c>
      <c r="H596" s="98">
        <v>6327</v>
      </c>
      <c r="I596" s="98">
        <v>5927</v>
      </c>
      <c r="J596" s="98">
        <v>5808</v>
      </c>
      <c r="K596" s="98">
        <v>5577</v>
      </c>
      <c r="L596" s="98">
        <v>5551</v>
      </c>
      <c r="M596" s="98">
        <v>5386</v>
      </c>
      <c r="N596" s="98">
        <v>4619</v>
      </c>
      <c r="O596" s="98">
        <v>3906</v>
      </c>
      <c r="P596" s="98">
        <v>5478</v>
      </c>
      <c r="Q596" s="98">
        <v>3797</v>
      </c>
      <c r="R596" s="98">
        <v>3215</v>
      </c>
      <c r="S596" s="155">
        <f t="shared" si="176"/>
        <v>-0.45756706596929309</v>
      </c>
      <c r="T596" s="155">
        <f t="shared" si="177"/>
        <v>-0.30396189651439703</v>
      </c>
      <c r="U596" s="155">
        <f t="shared" si="178"/>
        <v>-0.15327890439820913</v>
      </c>
      <c r="V596" s="155">
        <f t="shared" si="179"/>
        <v>2.1485471410623111E-2</v>
      </c>
    </row>
    <row r="597" spans="1:22" x14ac:dyDescent="0.25">
      <c r="A597" s="93" t="s">
        <v>42</v>
      </c>
      <c r="B597" s="98">
        <v>2471</v>
      </c>
      <c r="C597" s="98">
        <v>2805</v>
      </c>
      <c r="D597" s="98">
        <v>3207</v>
      </c>
      <c r="E597" s="98">
        <v>3457</v>
      </c>
      <c r="F597" s="98">
        <v>3677</v>
      </c>
      <c r="G597" s="98">
        <v>3557</v>
      </c>
      <c r="H597" s="98">
        <v>3435</v>
      </c>
      <c r="I597" s="98">
        <v>2964</v>
      </c>
      <c r="J597" s="98">
        <v>3015</v>
      </c>
      <c r="K597" s="98">
        <v>2986</v>
      </c>
      <c r="L597" s="98">
        <v>3066</v>
      </c>
      <c r="M597" s="98">
        <v>3072</v>
      </c>
      <c r="N597" s="98">
        <v>2777</v>
      </c>
      <c r="O597" s="98">
        <v>2314</v>
      </c>
      <c r="P597" s="98">
        <v>3283</v>
      </c>
      <c r="Q597" s="98">
        <v>2176</v>
      </c>
      <c r="R597" s="98">
        <v>2038</v>
      </c>
      <c r="S597" s="155">
        <f t="shared" si="176"/>
        <v>-0.31241565452091768</v>
      </c>
      <c r="T597" s="155">
        <f t="shared" si="177"/>
        <v>-0.26611451206337777</v>
      </c>
      <c r="U597" s="155">
        <f t="shared" si="178"/>
        <v>-6.341911764705882E-2</v>
      </c>
      <c r="V597" s="155">
        <f t="shared" si="179"/>
        <v>1.3619717180357668E-2</v>
      </c>
    </row>
    <row r="598" spans="1:22" x14ac:dyDescent="0.25">
      <c r="A598" s="93" t="s">
        <v>1</v>
      </c>
      <c r="B598" s="98">
        <v>2599</v>
      </c>
      <c r="C598" s="98">
        <v>2845</v>
      </c>
      <c r="D598" s="98">
        <v>3068</v>
      </c>
      <c r="E598" s="98">
        <v>2949</v>
      </c>
      <c r="F598" s="98">
        <v>3070</v>
      </c>
      <c r="G598" s="98">
        <v>3194</v>
      </c>
      <c r="H598" s="98">
        <v>3097</v>
      </c>
      <c r="I598" s="98">
        <v>3034</v>
      </c>
      <c r="J598" s="98">
        <v>3201</v>
      </c>
      <c r="K598" s="98">
        <v>3146</v>
      </c>
      <c r="L598" s="98">
        <v>3178</v>
      </c>
      <c r="M598" s="98">
        <v>3169</v>
      </c>
      <c r="N598" s="98">
        <v>2857</v>
      </c>
      <c r="O598" s="98">
        <v>2532</v>
      </c>
      <c r="P598" s="98">
        <v>3601</v>
      </c>
      <c r="Q598" s="98">
        <v>2725</v>
      </c>
      <c r="R598" s="98">
        <v>2641</v>
      </c>
      <c r="S598" s="155">
        <f t="shared" si="176"/>
        <v>-0.12953197099538563</v>
      </c>
      <c r="T598" s="155">
        <f t="shared" si="177"/>
        <v>-7.5603780189009456E-2</v>
      </c>
      <c r="U598" s="155">
        <f t="shared" si="178"/>
        <v>-3.0825688073394496E-2</v>
      </c>
      <c r="V598" s="155">
        <f t="shared" si="179"/>
        <v>1.764949611056163E-2</v>
      </c>
    </row>
    <row r="599" spans="1:22" x14ac:dyDescent="0.25">
      <c r="A599" s="93" t="s">
        <v>70</v>
      </c>
      <c r="B599" s="129">
        <v>706</v>
      </c>
      <c r="C599" s="129">
        <v>178</v>
      </c>
      <c r="D599" s="129">
        <v>63</v>
      </c>
      <c r="E599" s="129">
        <v>945</v>
      </c>
      <c r="F599" s="129">
        <v>812</v>
      </c>
      <c r="G599" s="129">
        <v>686</v>
      </c>
      <c r="H599" s="129">
        <v>14</v>
      </c>
      <c r="I599" s="129">
        <v>18</v>
      </c>
      <c r="J599" s="129">
        <v>37</v>
      </c>
      <c r="K599" s="129">
        <v>5</v>
      </c>
      <c r="L599" s="129">
        <v>6</v>
      </c>
      <c r="M599" s="129">
        <v>69</v>
      </c>
      <c r="N599" s="129">
        <v>13</v>
      </c>
      <c r="O599" s="129">
        <v>7</v>
      </c>
      <c r="P599" s="129">
        <v>3</v>
      </c>
      <c r="Q599" s="129">
        <v>1</v>
      </c>
      <c r="R599" s="129">
        <v>1</v>
      </c>
      <c r="S599" s="155">
        <f t="shared" si="176"/>
        <v>-0.94444444444444442</v>
      </c>
      <c r="T599" s="155">
        <f t="shared" si="177"/>
        <v>-0.92307692307692313</v>
      </c>
      <c r="U599" s="155">
        <f t="shared" si="178"/>
        <v>0</v>
      </c>
      <c r="V599" s="155">
        <f t="shared" si="179"/>
        <v>6.6828837980165204E-6</v>
      </c>
    </row>
    <row r="600" spans="1:22" x14ac:dyDescent="0.25">
      <c r="A600" s="97" t="s">
        <v>0</v>
      </c>
      <c r="B600" s="2">
        <v>131339</v>
      </c>
      <c r="C600" s="2">
        <v>137196</v>
      </c>
      <c r="D600" s="2">
        <v>147263</v>
      </c>
      <c r="E600" s="2">
        <v>156757</v>
      </c>
      <c r="F600" s="2">
        <v>158726</v>
      </c>
      <c r="G600" s="2">
        <v>158461</v>
      </c>
      <c r="H600" s="2">
        <v>152012</v>
      </c>
      <c r="I600" s="2">
        <v>147176</v>
      </c>
      <c r="J600" s="2">
        <v>149828</v>
      </c>
      <c r="K600" s="2">
        <v>155263</v>
      </c>
      <c r="L600" s="2">
        <v>155580</v>
      </c>
      <c r="M600" s="2">
        <v>154181</v>
      </c>
      <c r="N600" s="2">
        <v>147853</v>
      </c>
      <c r="O600" s="2">
        <v>137646</v>
      </c>
      <c r="P600" s="2">
        <v>135217</v>
      </c>
      <c r="Q600" s="2">
        <v>132568</v>
      </c>
      <c r="R600" s="2">
        <v>149636</v>
      </c>
      <c r="S600" s="156">
        <f t="shared" si="176"/>
        <v>1.6714681741588303E-2</v>
      </c>
      <c r="T600" s="156">
        <f t="shared" si="177"/>
        <v>1.2059275090799645E-2</v>
      </c>
      <c r="U600" s="156">
        <f t="shared" si="178"/>
        <v>0.12874901937119063</v>
      </c>
      <c r="V600" s="156">
        <f t="shared" si="179"/>
        <v>1</v>
      </c>
    </row>
    <row r="601" spans="1:22" x14ac:dyDescent="0.25">
      <c r="A601" s="166" t="s">
        <v>118</v>
      </c>
      <c r="B601" s="163">
        <v>21.198380194897201</v>
      </c>
      <c r="C601" s="163">
        <v>21.2994424090266</v>
      </c>
      <c r="D601" s="163">
        <v>21.335149456521702</v>
      </c>
      <c r="E601" s="163">
        <v>21.3796113264704</v>
      </c>
      <c r="F601" s="163">
        <v>21.386811808959301</v>
      </c>
      <c r="G601" s="163">
        <v>21.422468705435001</v>
      </c>
      <c r="H601" s="163">
        <v>21.3721562125817</v>
      </c>
      <c r="I601" s="163">
        <v>21.302661085364001</v>
      </c>
      <c r="J601" s="163">
        <v>21.290791836625701</v>
      </c>
      <c r="K601" s="163">
        <v>21.206166509938299</v>
      </c>
      <c r="L601" s="163">
        <v>21.244661704397899</v>
      </c>
      <c r="M601" s="163">
        <v>21.161395608388698</v>
      </c>
      <c r="N601" s="163">
        <v>20.891355519480499</v>
      </c>
      <c r="O601" s="163">
        <v>20.6289932359288</v>
      </c>
      <c r="P601" s="163">
        <v>21.126954309464999</v>
      </c>
      <c r="Q601" s="163">
        <v>20.583267328973299</v>
      </c>
      <c r="R601" s="163">
        <v>20.329822568249401</v>
      </c>
      <c r="S601" s="168"/>
      <c r="T601" s="168"/>
      <c r="U601" s="168"/>
      <c r="V601" s="168"/>
    </row>
    <row r="602" spans="1:22" x14ac:dyDescent="0.25">
      <c r="A602" s="152" t="s">
        <v>380</v>
      </c>
      <c r="B602" s="3"/>
      <c r="C602" s="3"/>
      <c r="D602" s="3"/>
      <c r="E602" s="3"/>
      <c r="F602" s="3"/>
      <c r="G602" s="3"/>
      <c r="H602" s="3"/>
      <c r="I602" s="3"/>
      <c r="J602" s="3"/>
      <c r="K602" s="3"/>
      <c r="L602" s="3"/>
      <c r="M602" s="3"/>
      <c r="N602" s="3"/>
      <c r="O602" s="3"/>
      <c r="P602" s="3"/>
      <c r="Q602" s="3"/>
      <c r="R602" s="3"/>
      <c r="S602" s="3"/>
      <c r="T602" s="3"/>
      <c r="U602" s="3"/>
      <c r="V602" s="3"/>
    </row>
    <row r="603" spans="1:22" x14ac:dyDescent="0.25">
      <c r="A603" s="3"/>
      <c r="B603" s="3"/>
      <c r="C603" s="3"/>
      <c r="D603" s="3"/>
      <c r="E603" s="3"/>
      <c r="F603" s="3"/>
      <c r="G603" s="3"/>
      <c r="H603" s="3"/>
      <c r="I603" s="3"/>
      <c r="J603" s="3"/>
      <c r="K603" s="3"/>
      <c r="L603" s="3"/>
      <c r="M603" s="3"/>
      <c r="N603" s="3"/>
      <c r="O603" s="3"/>
      <c r="P603" s="3"/>
      <c r="Q603" s="3"/>
      <c r="R603" s="3"/>
      <c r="S603" s="3"/>
      <c r="T603" s="3"/>
      <c r="U603" s="3"/>
      <c r="V603" s="3"/>
    </row>
    <row r="604" spans="1:22" ht="15.75" x14ac:dyDescent="0.25">
      <c r="A604" s="23" t="s">
        <v>297</v>
      </c>
      <c r="B604" s="23"/>
      <c r="C604" s="23"/>
      <c r="D604" s="23"/>
      <c r="E604" s="23"/>
      <c r="F604" s="23"/>
      <c r="G604" s="23"/>
      <c r="H604" s="23"/>
      <c r="I604" s="3"/>
      <c r="J604" s="3"/>
      <c r="K604" s="3"/>
      <c r="L604" s="3"/>
      <c r="M604" s="3"/>
      <c r="N604" s="3"/>
      <c r="O604" s="3"/>
      <c r="P604" s="3"/>
      <c r="Q604" s="3"/>
      <c r="R604" s="3"/>
      <c r="S604" s="28"/>
      <c r="T604" s="28"/>
      <c r="U604" s="28"/>
      <c r="V604" s="28"/>
    </row>
    <row r="605" spans="1:22" ht="30" customHeight="1" x14ac:dyDescent="0.25">
      <c r="A605" s="126" t="s">
        <v>344</v>
      </c>
      <c r="B605" s="111">
        <v>2007</v>
      </c>
      <c r="C605" s="111">
        <v>2008</v>
      </c>
      <c r="D605" s="111">
        <v>2009</v>
      </c>
      <c r="E605" s="111">
        <v>2010</v>
      </c>
      <c r="F605" s="111">
        <v>2011</v>
      </c>
      <c r="G605" s="111">
        <v>2012</v>
      </c>
      <c r="H605" s="111">
        <v>2013</v>
      </c>
      <c r="I605" s="111">
        <v>2014</v>
      </c>
      <c r="J605" s="111">
        <v>2015</v>
      </c>
      <c r="K605" s="111">
        <v>2016</v>
      </c>
      <c r="L605" s="111">
        <v>2017</v>
      </c>
      <c r="M605" s="111">
        <v>2018</v>
      </c>
      <c r="N605" s="111">
        <v>2019</v>
      </c>
      <c r="O605" s="111">
        <v>2020</v>
      </c>
      <c r="P605" s="111">
        <v>2021</v>
      </c>
      <c r="Q605" s="111">
        <v>2022</v>
      </c>
      <c r="R605" s="111">
        <v>2023</v>
      </c>
      <c r="S605" s="112" t="s">
        <v>436</v>
      </c>
      <c r="T605" s="112" t="s">
        <v>437</v>
      </c>
      <c r="U605" s="112" t="s">
        <v>438</v>
      </c>
      <c r="V605" s="112" t="s">
        <v>439</v>
      </c>
    </row>
    <row r="606" spans="1:22" x14ac:dyDescent="0.25">
      <c r="A606" s="93" t="s">
        <v>339</v>
      </c>
      <c r="B606" s="98">
        <v>344109</v>
      </c>
      <c r="C606" s="98">
        <v>409733</v>
      </c>
      <c r="D606" s="98">
        <v>479085</v>
      </c>
      <c r="E606" s="98">
        <v>547420</v>
      </c>
      <c r="F606" s="98">
        <v>604612</v>
      </c>
      <c r="G606" s="98">
        <v>643266</v>
      </c>
      <c r="H606" s="98">
        <v>681133</v>
      </c>
      <c r="I606" s="98">
        <v>704412</v>
      </c>
      <c r="J606" s="98">
        <v>727896</v>
      </c>
      <c r="K606" s="98">
        <v>744308</v>
      </c>
      <c r="L606" s="98">
        <v>753084</v>
      </c>
      <c r="M606" s="98">
        <v>768676</v>
      </c>
      <c r="N606" s="98">
        <v>780635</v>
      </c>
      <c r="O606" s="98">
        <v>766933</v>
      </c>
      <c r="P606" s="98">
        <v>804486</v>
      </c>
      <c r="Q606" s="98">
        <v>805671</v>
      </c>
      <c r="R606" s="98">
        <v>827937</v>
      </c>
      <c r="S606" s="155">
        <f t="shared" ref="S606:S609" si="180">(R606-I606)/I606</f>
        <v>0.17535902284458527</v>
      </c>
      <c r="T606" s="155">
        <f t="shared" ref="T606:T609" si="181">(R606-N606)/N606</f>
        <v>6.0594259801315595E-2</v>
      </c>
      <c r="U606" s="155">
        <f>(R606-Q606)/Q606</f>
        <v>2.7636591114735418E-2</v>
      </c>
      <c r="V606" s="155">
        <f t="shared" ref="V606:V609" si="182">R606/R$9</f>
        <v>0.66266715009832711</v>
      </c>
    </row>
    <row r="607" spans="1:22" x14ac:dyDescent="0.25">
      <c r="A607" s="93" t="s">
        <v>318</v>
      </c>
      <c r="B607" s="98">
        <v>103078</v>
      </c>
      <c r="C607" s="98">
        <v>125963</v>
      </c>
      <c r="D607" s="98">
        <v>156782</v>
      </c>
      <c r="E607" s="98">
        <v>191236</v>
      </c>
      <c r="F607" s="98">
        <v>224422</v>
      </c>
      <c r="G607" s="98">
        <v>245500</v>
      </c>
      <c r="H607" s="98">
        <v>267679</v>
      </c>
      <c r="I607" s="98">
        <v>281683</v>
      </c>
      <c r="J607" s="98">
        <v>288077</v>
      </c>
      <c r="K607" s="98">
        <v>293552</v>
      </c>
      <c r="L607" s="98">
        <v>296600</v>
      </c>
      <c r="M607" s="98">
        <v>299361</v>
      </c>
      <c r="N607" s="98">
        <v>299419</v>
      </c>
      <c r="O607" s="98">
        <v>283227</v>
      </c>
      <c r="P607" s="98">
        <v>289248</v>
      </c>
      <c r="Q607" s="98">
        <v>292399</v>
      </c>
      <c r="R607" s="98">
        <v>306269</v>
      </c>
      <c r="S607" s="155">
        <f t="shared" si="180"/>
        <v>8.7282512611694701E-2</v>
      </c>
      <c r="T607" s="155">
        <f t="shared" si="181"/>
        <v>2.2877639695543704E-2</v>
      </c>
      <c r="U607" s="155">
        <f t="shared" ref="U607:U609" si="183">(R607-Q607)/Q607</f>
        <v>4.7435182746863022E-2</v>
      </c>
      <c r="V607" s="155">
        <f t="shared" si="182"/>
        <v>0.2451326675743016</v>
      </c>
    </row>
    <row r="608" spans="1:22" x14ac:dyDescent="0.25">
      <c r="A608" s="93" t="s">
        <v>70</v>
      </c>
      <c r="B608" s="98">
        <f>B609-B606-B607</f>
        <v>301157</v>
      </c>
      <c r="C608" s="98">
        <f t="shared" ref="C608:R608" si="184">C609-C606-C607</f>
        <v>247653</v>
      </c>
      <c r="D608" s="98">
        <f t="shared" si="184"/>
        <v>213473</v>
      </c>
      <c r="E608" s="98">
        <f t="shared" si="184"/>
        <v>199602</v>
      </c>
      <c r="F608" s="98">
        <f t="shared" si="184"/>
        <v>186043</v>
      </c>
      <c r="G608" s="98">
        <f t="shared" si="184"/>
        <v>176050</v>
      </c>
      <c r="H608" s="98">
        <f t="shared" si="184"/>
        <v>165465</v>
      </c>
      <c r="I608" s="98">
        <f t="shared" si="184"/>
        <v>158286</v>
      </c>
      <c r="J608" s="98">
        <f t="shared" si="184"/>
        <v>149933</v>
      </c>
      <c r="K608" s="98">
        <f t="shared" si="184"/>
        <v>140620</v>
      </c>
      <c r="L608" s="98">
        <f t="shared" si="184"/>
        <v>127608</v>
      </c>
      <c r="M608" s="98">
        <f t="shared" si="184"/>
        <v>120010</v>
      </c>
      <c r="N608" s="98">
        <f t="shared" si="184"/>
        <v>114426</v>
      </c>
      <c r="O608" s="98">
        <f t="shared" si="184"/>
        <v>101681</v>
      </c>
      <c r="P608" s="98">
        <f t="shared" si="184"/>
        <v>110675</v>
      </c>
      <c r="Q608" s="98">
        <f t="shared" si="184"/>
        <v>113709</v>
      </c>
      <c r="R608" s="98">
        <f t="shared" si="184"/>
        <v>115195</v>
      </c>
      <c r="S608" s="155">
        <f t="shared" si="180"/>
        <v>-0.27223506816774701</v>
      </c>
      <c r="T608" s="155">
        <f t="shared" si="181"/>
        <v>6.7205005855312605E-3</v>
      </c>
      <c r="U608" s="155">
        <f t="shared" si="183"/>
        <v>1.3068446648902022E-2</v>
      </c>
      <c r="V608" s="155">
        <f t="shared" si="182"/>
        <v>9.2200182327371275E-2</v>
      </c>
    </row>
    <row r="609" spans="1:23" s="43" customFormat="1" x14ac:dyDescent="0.25">
      <c r="A609" s="97" t="s">
        <v>0</v>
      </c>
      <c r="B609" s="2">
        <v>748344</v>
      </c>
      <c r="C609" s="2">
        <v>783349</v>
      </c>
      <c r="D609" s="2">
        <v>849340</v>
      </c>
      <c r="E609" s="2">
        <v>938258</v>
      </c>
      <c r="F609" s="2">
        <v>1015077</v>
      </c>
      <c r="G609" s="2">
        <v>1064816</v>
      </c>
      <c r="H609" s="2">
        <v>1114277</v>
      </c>
      <c r="I609" s="2">
        <v>1144381</v>
      </c>
      <c r="J609" s="2">
        <v>1165906</v>
      </c>
      <c r="K609" s="2">
        <v>1178480</v>
      </c>
      <c r="L609" s="2">
        <v>1177292</v>
      </c>
      <c r="M609" s="2">
        <v>1188047</v>
      </c>
      <c r="N609" s="2">
        <v>1194480</v>
      </c>
      <c r="O609" s="2">
        <v>1151841</v>
      </c>
      <c r="P609" s="2">
        <v>1204409</v>
      </c>
      <c r="Q609" s="2">
        <v>1211779</v>
      </c>
      <c r="R609" s="2">
        <v>1249401</v>
      </c>
      <c r="S609" s="155">
        <f t="shared" si="180"/>
        <v>9.1770135994917776E-2</v>
      </c>
      <c r="T609" s="155">
        <f t="shared" si="181"/>
        <v>4.5979003415712275E-2</v>
      </c>
      <c r="U609" s="155">
        <f t="shared" si="183"/>
        <v>3.1046915320367824E-2</v>
      </c>
      <c r="V609" s="155">
        <f t="shared" si="182"/>
        <v>1</v>
      </c>
      <c r="W609" s="3"/>
    </row>
    <row r="610" spans="1:23" x14ac:dyDescent="0.25">
      <c r="A610" s="3"/>
      <c r="B610" s="3"/>
      <c r="C610" s="3"/>
      <c r="D610" s="3"/>
      <c r="E610" s="3"/>
      <c r="F610" s="3"/>
      <c r="G610" s="3"/>
      <c r="H610" s="3"/>
      <c r="I610" s="3"/>
      <c r="J610" s="3"/>
      <c r="K610" s="3"/>
      <c r="L610" s="3"/>
      <c r="M610" s="3"/>
      <c r="N610" s="3"/>
      <c r="O610" s="3"/>
      <c r="P610" s="3"/>
      <c r="Q610" s="3"/>
      <c r="R610" s="3"/>
      <c r="S610" s="3"/>
      <c r="T610" s="28"/>
      <c r="U610" s="28"/>
      <c r="V610" s="28"/>
    </row>
    <row r="611" spans="1:23" ht="15.75" x14ac:dyDescent="0.25">
      <c r="A611" s="169" t="s">
        <v>296</v>
      </c>
      <c r="B611" s="169"/>
      <c r="C611" s="169"/>
      <c r="D611" s="169"/>
      <c r="E611" s="169"/>
      <c r="F611" s="169"/>
      <c r="G611" s="169"/>
      <c r="H611" s="169"/>
      <c r="I611" s="170"/>
      <c r="J611" s="170"/>
      <c r="K611" s="170"/>
      <c r="L611" s="170"/>
      <c r="M611" s="170"/>
      <c r="N611" s="170"/>
      <c r="O611" s="170"/>
      <c r="P611" s="170"/>
      <c r="Q611" s="170"/>
      <c r="R611" s="170"/>
      <c r="S611" s="171"/>
      <c r="T611" s="171"/>
      <c r="U611" s="171"/>
      <c r="V611" s="171"/>
    </row>
    <row r="612" spans="1:23" ht="30" customHeight="1" x14ac:dyDescent="0.25">
      <c r="A612" s="126" t="s">
        <v>2</v>
      </c>
      <c r="B612" s="111">
        <v>2007</v>
      </c>
      <c r="C612" s="111">
        <v>2008</v>
      </c>
      <c r="D612" s="111">
        <v>2009</v>
      </c>
      <c r="E612" s="111">
        <v>2010</v>
      </c>
      <c r="F612" s="111">
        <v>2011</v>
      </c>
      <c r="G612" s="111">
        <v>2012</v>
      </c>
      <c r="H612" s="111">
        <v>2013</v>
      </c>
      <c r="I612" s="111">
        <v>2014</v>
      </c>
      <c r="J612" s="111">
        <v>2015</v>
      </c>
      <c r="K612" s="111">
        <v>2016</v>
      </c>
      <c r="L612" s="111">
        <v>2017</v>
      </c>
      <c r="M612" s="111">
        <v>2018</v>
      </c>
      <c r="N612" s="111">
        <v>2019</v>
      </c>
      <c r="O612" s="111">
        <v>2020</v>
      </c>
      <c r="P612" s="111">
        <v>2021</v>
      </c>
      <c r="Q612" s="111">
        <v>2022</v>
      </c>
      <c r="R612" s="111">
        <v>2023</v>
      </c>
      <c r="S612" s="112" t="s">
        <v>436</v>
      </c>
      <c r="T612" s="112" t="s">
        <v>437</v>
      </c>
      <c r="U612" s="112" t="s">
        <v>438</v>
      </c>
      <c r="V612" s="112" t="s">
        <v>439</v>
      </c>
    </row>
    <row r="613" spans="1:23" x14ac:dyDescent="0.25">
      <c r="A613" s="93" t="s">
        <v>339</v>
      </c>
      <c r="B613" s="98">
        <v>31130</v>
      </c>
      <c r="C613" s="98">
        <v>38067</v>
      </c>
      <c r="D613" s="98">
        <v>45987</v>
      </c>
      <c r="E613" s="98">
        <v>54613</v>
      </c>
      <c r="F613" s="98">
        <v>58917</v>
      </c>
      <c r="G613" s="98">
        <v>60201</v>
      </c>
      <c r="H613" s="98">
        <v>63369</v>
      </c>
      <c r="I613" s="98">
        <v>65855</v>
      </c>
      <c r="J613" s="98">
        <v>67442</v>
      </c>
      <c r="K613" s="98">
        <v>66207</v>
      </c>
      <c r="L613" s="98">
        <v>64530</v>
      </c>
      <c r="M613" s="98">
        <v>64749</v>
      </c>
      <c r="N613" s="98">
        <v>66361</v>
      </c>
      <c r="O613" s="98">
        <v>63957</v>
      </c>
      <c r="P613" s="98">
        <v>66662</v>
      </c>
      <c r="Q613" s="98">
        <v>65965</v>
      </c>
      <c r="R613" s="98">
        <v>68608</v>
      </c>
      <c r="S613" s="155">
        <f t="shared" ref="S613:S616" si="185">(R613-I613)/I613</f>
        <v>4.1803963252600412E-2</v>
      </c>
      <c r="T613" s="155">
        <f t="shared" ref="T613:T616" si="186">(R613-N613)/N613</f>
        <v>3.386024924277814E-2</v>
      </c>
      <c r="U613" s="155">
        <f>(R613-Q613)/Q613</f>
        <v>4.0066702038960053E-2</v>
      </c>
      <c r="V613" s="155">
        <f>Q613/Q$616</f>
        <v>0.50074772456408034</v>
      </c>
    </row>
    <row r="614" spans="1:23" x14ac:dyDescent="0.25">
      <c r="A614" s="93" t="s">
        <v>318</v>
      </c>
      <c r="B614" s="98">
        <v>21162</v>
      </c>
      <c r="C614" s="98">
        <v>27059</v>
      </c>
      <c r="D614" s="98">
        <v>34513</v>
      </c>
      <c r="E614" s="98">
        <v>43008</v>
      </c>
      <c r="F614" s="98">
        <v>49156</v>
      </c>
      <c r="G614" s="98">
        <v>50939</v>
      </c>
      <c r="H614" s="98">
        <v>54521</v>
      </c>
      <c r="I614" s="98">
        <v>56937</v>
      </c>
      <c r="J614" s="98">
        <v>56678</v>
      </c>
      <c r="K614" s="98">
        <v>54880</v>
      </c>
      <c r="L614" s="98">
        <v>54336</v>
      </c>
      <c r="M614" s="98">
        <v>54931</v>
      </c>
      <c r="N614" s="98">
        <v>55158</v>
      </c>
      <c r="O614" s="98">
        <v>51573</v>
      </c>
      <c r="P614" s="98">
        <v>51118</v>
      </c>
      <c r="Q614" s="98">
        <v>49586</v>
      </c>
      <c r="R614" s="98">
        <v>51561</v>
      </c>
      <c r="S614" s="155">
        <f t="shared" si="185"/>
        <v>-9.442014858527846E-2</v>
      </c>
      <c r="T614" s="155">
        <f t="shared" si="186"/>
        <v>-6.521266180789731E-2</v>
      </c>
      <c r="U614" s="155">
        <f t="shared" ref="U614:U616" si="187">(R614-Q614)/Q614</f>
        <v>3.9829790666720447E-2</v>
      </c>
      <c r="V614" s="155">
        <f>Q614/Q$616</f>
        <v>0.37641289578161891</v>
      </c>
    </row>
    <row r="615" spans="1:23" x14ac:dyDescent="0.25">
      <c r="A615" s="93" t="s">
        <v>70</v>
      </c>
      <c r="B615" s="98">
        <f>B616-B613-B614</f>
        <v>34546</v>
      </c>
      <c r="C615" s="98">
        <f t="shared" ref="C615" si="188">C616-C613-C614</f>
        <v>30765</v>
      </c>
      <c r="D615" s="98">
        <f t="shared" ref="D615" si="189">D616-D613-D614</f>
        <v>29507</v>
      </c>
      <c r="E615" s="98">
        <f t="shared" ref="E615" si="190">E616-E613-E614</f>
        <v>30945</v>
      </c>
      <c r="F615" s="98">
        <f t="shared" ref="F615" si="191">F616-F613-F614</f>
        <v>30501</v>
      </c>
      <c r="G615" s="98">
        <f t="shared" ref="G615" si="192">G616-G613-G614</f>
        <v>28891</v>
      </c>
      <c r="H615" s="98">
        <f t="shared" ref="H615" si="193">H616-H613-H614</f>
        <v>26475</v>
      </c>
      <c r="I615" s="98">
        <f t="shared" ref="I615" si="194">I616-I613-I614</f>
        <v>25218</v>
      </c>
      <c r="J615" s="98">
        <f t="shared" ref="J615" si="195">J616-J613-J614</f>
        <v>22420</v>
      </c>
      <c r="K615" s="98">
        <f t="shared" ref="K615" si="196">K616-K613-K614</f>
        <v>20624</v>
      </c>
      <c r="L615" s="98">
        <f t="shared" ref="L615" si="197">L616-L613-L614</f>
        <v>17911</v>
      </c>
      <c r="M615" s="98">
        <f t="shared" ref="M615" si="198">M616-M613-M614</f>
        <v>17050</v>
      </c>
      <c r="N615" s="98">
        <f t="shared" ref="N615" si="199">N616-N613-N614</f>
        <v>16421</v>
      </c>
      <c r="O615" s="98">
        <f t="shared" ref="O615" si="200">O616-O613-O614</f>
        <v>14815</v>
      </c>
      <c r="P615" s="98">
        <f t="shared" ref="P615" si="201">P616-P613-P614</f>
        <v>16716</v>
      </c>
      <c r="Q615" s="98">
        <f t="shared" ref="Q615" si="202">Q616-Q613-Q614</f>
        <v>16182</v>
      </c>
      <c r="R615" s="98">
        <f t="shared" ref="R615" si="203">R616-R613-R614</f>
        <v>16556</v>
      </c>
      <c r="S615" s="155">
        <f t="shared" si="185"/>
        <v>-0.34348481243556189</v>
      </c>
      <c r="T615" s="155">
        <f t="shared" si="186"/>
        <v>8.2211801960903729E-3</v>
      </c>
      <c r="U615" s="155">
        <f t="shared" si="187"/>
        <v>2.311209986404647E-2</v>
      </c>
      <c r="V615" s="155">
        <f>Q615/Q$616</f>
        <v>0.12283937965430075</v>
      </c>
    </row>
    <row r="616" spans="1:23" x14ac:dyDescent="0.25">
      <c r="A616" s="97" t="s">
        <v>0</v>
      </c>
      <c r="B616" s="2">
        <v>86838</v>
      </c>
      <c r="C616" s="2">
        <v>95891</v>
      </c>
      <c r="D616" s="2">
        <v>110007</v>
      </c>
      <c r="E616" s="2">
        <v>128566</v>
      </c>
      <c r="F616" s="2">
        <v>138574</v>
      </c>
      <c r="G616" s="2">
        <v>140031</v>
      </c>
      <c r="H616" s="2">
        <v>144365</v>
      </c>
      <c r="I616" s="2">
        <v>148010</v>
      </c>
      <c r="J616" s="2">
        <v>146540</v>
      </c>
      <c r="K616" s="2">
        <v>141711</v>
      </c>
      <c r="L616" s="2">
        <v>136777</v>
      </c>
      <c r="M616" s="2">
        <v>136730</v>
      </c>
      <c r="N616" s="2">
        <v>137940</v>
      </c>
      <c r="O616" s="2">
        <v>130345</v>
      </c>
      <c r="P616" s="2">
        <v>134496</v>
      </c>
      <c r="Q616" s="2">
        <v>131733</v>
      </c>
      <c r="R616" s="2">
        <v>136725</v>
      </c>
      <c r="S616" s="156">
        <f t="shared" si="185"/>
        <v>-7.6244848321059391E-2</v>
      </c>
      <c r="T616" s="156">
        <f t="shared" si="186"/>
        <v>-8.8081774684645505E-3</v>
      </c>
      <c r="U616" s="156">
        <f t="shared" si="187"/>
        <v>3.78948327298399E-2</v>
      </c>
      <c r="V616" s="156">
        <f>Q616/Q$616</f>
        <v>1</v>
      </c>
    </row>
    <row r="617" spans="1:23" x14ac:dyDescent="0.25">
      <c r="A617" s="3"/>
      <c r="B617" s="3"/>
      <c r="C617" s="3"/>
      <c r="D617" s="3"/>
      <c r="E617" s="3"/>
      <c r="F617" s="3"/>
      <c r="G617" s="3"/>
      <c r="H617" s="3"/>
      <c r="I617" s="3"/>
      <c r="J617" s="3"/>
      <c r="K617" s="3"/>
      <c r="L617" s="3"/>
      <c r="M617" s="3"/>
      <c r="N617" s="3"/>
      <c r="O617" s="3"/>
      <c r="P617" s="3"/>
      <c r="Q617" s="3"/>
      <c r="R617" s="3"/>
      <c r="S617" s="28"/>
      <c r="T617" s="28"/>
      <c r="U617" s="28"/>
      <c r="V617" s="28"/>
    </row>
    <row r="618" spans="1:23" ht="15.75" x14ac:dyDescent="0.25">
      <c r="A618" s="23" t="s">
        <v>295</v>
      </c>
      <c r="B618" s="23"/>
      <c r="C618" s="23"/>
      <c r="D618" s="23"/>
      <c r="E618" s="23"/>
      <c r="F618" s="23"/>
      <c r="G618" s="23"/>
      <c r="H618" s="23"/>
      <c r="I618" s="3"/>
      <c r="J618" s="3"/>
      <c r="K618" s="3"/>
      <c r="L618" s="3"/>
      <c r="M618" s="3"/>
      <c r="N618" s="3"/>
      <c r="O618" s="3"/>
      <c r="P618" s="3"/>
      <c r="Q618" s="3"/>
      <c r="R618" s="3"/>
      <c r="S618" s="28"/>
      <c r="T618" s="28"/>
      <c r="U618" s="28"/>
      <c r="V618" s="28"/>
    </row>
    <row r="619" spans="1:23" ht="30" customHeight="1" x14ac:dyDescent="0.25">
      <c r="A619" s="126" t="s">
        <v>3</v>
      </c>
      <c r="B619" s="111">
        <v>2007</v>
      </c>
      <c r="C619" s="111">
        <v>2008</v>
      </c>
      <c r="D619" s="111">
        <v>2009</v>
      </c>
      <c r="E619" s="111">
        <v>2010</v>
      </c>
      <c r="F619" s="111">
        <v>2011</v>
      </c>
      <c r="G619" s="111">
        <v>2012</v>
      </c>
      <c r="H619" s="111">
        <v>2013</v>
      </c>
      <c r="I619" s="111">
        <v>2014</v>
      </c>
      <c r="J619" s="111">
        <v>2015</v>
      </c>
      <c r="K619" s="111">
        <v>2016</v>
      </c>
      <c r="L619" s="111">
        <v>2017</v>
      </c>
      <c r="M619" s="111">
        <v>2018</v>
      </c>
      <c r="N619" s="111">
        <v>2019</v>
      </c>
      <c r="O619" s="111">
        <v>2020</v>
      </c>
      <c r="P619" s="111">
        <v>2021</v>
      </c>
      <c r="Q619" s="111">
        <v>2022</v>
      </c>
      <c r="R619" s="111">
        <v>2023</v>
      </c>
      <c r="S619" s="112" t="s">
        <v>436</v>
      </c>
      <c r="T619" s="112" t="s">
        <v>437</v>
      </c>
      <c r="U619" s="112" t="s">
        <v>438</v>
      </c>
      <c r="V619" s="112" t="s">
        <v>439</v>
      </c>
    </row>
    <row r="620" spans="1:23" x14ac:dyDescent="0.25">
      <c r="A620" s="93" t="s">
        <v>339</v>
      </c>
      <c r="B620" s="98">
        <v>57969</v>
      </c>
      <c r="C620" s="98">
        <v>66560</v>
      </c>
      <c r="D620" s="98">
        <v>81364</v>
      </c>
      <c r="E620" s="98">
        <v>98199</v>
      </c>
      <c r="F620" s="98">
        <v>115093</v>
      </c>
      <c r="G620" s="98">
        <v>129654</v>
      </c>
      <c r="H620" s="98">
        <v>145961</v>
      </c>
      <c r="I620" s="98">
        <v>158841</v>
      </c>
      <c r="J620" s="98">
        <v>171647</v>
      </c>
      <c r="K620" s="98">
        <v>177724</v>
      </c>
      <c r="L620" s="98">
        <v>178254</v>
      </c>
      <c r="M620" s="98">
        <v>179911</v>
      </c>
      <c r="N620" s="98">
        <v>183789</v>
      </c>
      <c r="O620" s="98">
        <v>176893</v>
      </c>
      <c r="P620" s="98">
        <v>185698</v>
      </c>
      <c r="Q620" s="98">
        <v>193752</v>
      </c>
      <c r="R620" s="98">
        <v>204510</v>
      </c>
      <c r="S620" s="155">
        <f t="shared" ref="S620:S623" si="204">(R620-I620)/I620</f>
        <v>0.28751392902336298</v>
      </c>
      <c r="T620" s="155">
        <f t="shared" ref="T620:T623" si="205">(R620-N620)/N620</f>
        <v>0.1127434177235852</v>
      </c>
      <c r="U620" s="155">
        <f>(R620-Q620)/Q620</f>
        <v>5.5524588133283787E-2</v>
      </c>
      <c r="V620" s="155">
        <f>Q620/Q$623</f>
        <v>0.48825060668449133</v>
      </c>
    </row>
    <row r="621" spans="1:23" x14ac:dyDescent="0.25">
      <c r="A621" s="93" t="s">
        <v>318</v>
      </c>
      <c r="B621" s="98">
        <v>34539</v>
      </c>
      <c r="C621" s="98">
        <v>41551</v>
      </c>
      <c r="D621" s="98">
        <v>54787</v>
      </c>
      <c r="E621" s="98">
        <v>70201</v>
      </c>
      <c r="F621" s="98">
        <v>86724</v>
      </c>
      <c r="G621" s="98">
        <v>100483</v>
      </c>
      <c r="H621" s="98">
        <v>114895</v>
      </c>
      <c r="I621" s="98">
        <v>125726</v>
      </c>
      <c r="J621" s="98">
        <v>132617</v>
      </c>
      <c r="K621" s="98">
        <v>136425</v>
      </c>
      <c r="L621" s="98">
        <v>135495</v>
      </c>
      <c r="M621" s="98">
        <v>134873</v>
      </c>
      <c r="N621" s="98">
        <v>137356</v>
      </c>
      <c r="O621" s="98">
        <v>131091</v>
      </c>
      <c r="P621" s="98">
        <v>134109</v>
      </c>
      <c r="Q621" s="98">
        <v>139969</v>
      </c>
      <c r="R621" s="98">
        <v>148678</v>
      </c>
      <c r="S621" s="155">
        <f t="shared" si="204"/>
        <v>0.18255571639915372</v>
      </c>
      <c r="T621" s="155">
        <f t="shared" si="205"/>
        <v>8.242814292786628E-2</v>
      </c>
      <c r="U621" s="155">
        <f t="shared" ref="U621:U623" si="206">(R621-Q621)/Q621</f>
        <v>6.2220920346648188E-2</v>
      </c>
      <c r="V621" s="155">
        <f>Q621/Q$623</f>
        <v>0.35271867731440998</v>
      </c>
    </row>
    <row r="622" spans="1:23" x14ac:dyDescent="0.25">
      <c r="A622" s="93" t="s">
        <v>70</v>
      </c>
      <c r="B622" s="98">
        <f>B623-B620-B621</f>
        <v>63616</v>
      </c>
      <c r="C622" s="98">
        <f t="shared" ref="C622" si="207">C623-C620-C621</f>
        <v>54737</v>
      </c>
      <c r="D622" s="98">
        <f t="shared" ref="D622" si="208">D623-D620-D621</f>
        <v>53446</v>
      </c>
      <c r="E622" s="98">
        <f t="shared" ref="E622" si="209">E623-E620-E621</f>
        <v>55901</v>
      </c>
      <c r="F622" s="98">
        <f t="shared" ref="F622" si="210">F623-F620-F621</f>
        <v>58875</v>
      </c>
      <c r="G622" s="98">
        <f t="shared" ref="G622" si="211">G623-G620-G621</f>
        <v>63382</v>
      </c>
      <c r="H622" s="98">
        <f t="shared" ref="H622" si="212">H623-H620-H621</f>
        <v>63723</v>
      </c>
      <c r="I622" s="98">
        <f t="shared" ref="I622" si="213">I623-I620-I621</f>
        <v>66437</v>
      </c>
      <c r="J622" s="98">
        <f t="shared" ref="J622" si="214">J623-J620-J621</f>
        <v>68907</v>
      </c>
      <c r="K622" s="98">
        <f t="shared" ref="K622" si="215">K623-K620-K621</f>
        <v>66839</v>
      </c>
      <c r="L622" s="98">
        <f t="shared" ref="L622" si="216">L623-L620-L621</f>
        <v>60960</v>
      </c>
      <c r="M622" s="98">
        <f t="shared" ref="M622" si="217">M623-M620-M621</f>
        <v>58320</v>
      </c>
      <c r="N622" s="98">
        <f t="shared" ref="N622" si="218">N623-N620-N621</f>
        <v>58311</v>
      </c>
      <c r="O622" s="98">
        <f t="shared" ref="O622" si="219">O623-O620-O621</f>
        <v>53403</v>
      </c>
      <c r="P622" s="98">
        <f t="shared" ref="P622" si="220">P623-P620-P621</f>
        <v>58731</v>
      </c>
      <c r="Q622" s="98">
        <f t="shared" ref="Q622" si="221">Q623-Q620-Q621</f>
        <v>63108</v>
      </c>
      <c r="R622" s="98">
        <f t="shared" ref="R622" si="222">R623-R620-R621</f>
        <v>65826</v>
      </c>
      <c r="S622" s="155">
        <f t="shared" si="204"/>
        <v>-9.1966825714586749E-3</v>
      </c>
      <c r="T622" s="155">
        <f t="shared" si="205"/>
        <v>0.12887791325821887</v>
      </c>
      <c r="U622" s="155">
        <f t="shared" si="206"/>
        <v>4.3069024529378205E-2</v>
      </c>
      <c r="V622" s="155">
        <f>Q622/Q$623</f>
        <v>0.15903071600109872</v>
      </c>
    </row>
    <row r="623" spans="1:23" x14ac:dyDescent="0.25">
      <c r="A623" s="97" t="s">
        <v>0</v>
      </c>
      <c r="B623" s="2">
        <v>156124</v>
      </c>
      <c r="C623" s="2">
        <v>162848</v>
      </c>
      <c r="D623" s="2">
        <v>189597</v>
      </c>
      <c r="E623" s="2">
        <v>224301</v>
      </c>
      <c r="F623" s="2">
        <v>260692</v>
      </c>
      <c r="G623" s="2">
        <v>293519</v>
      </c>
      <c r="H623" s="2">
        <v>324579</v>
      </c>
      <c r="I623" s="2">
        <v>351004</v>
      </c>
      <c r="J623" s="2">
        <v>373171</v>
      </c>
      <c r="K623" s="2">
        <v>380988</v>
      </c>
      <c r="L623" s="2">
        <v>374709</v>
      </c>
      <c r="M623" s="2">
        <v>373104</v>
      </c>
      <c r="N623" s="2">
        <v>379456</v>
      </c>
      <c r="O623" s="2">
        <v>361387</v>
      </c>
      <c r="P623" s="2">
        <v>378538</v>
      </c>
      <c r="Q623" s="2">
        <v>396829</v>
      </c>
      <c r="R623" s="2">
        <v>419014</v>
      </c>
      <c r="S623" s="156">
        <f t="shared" si="204"/>
        <v>0.19375847568688676</v>
      </c>
      <c r="T623" s="156">
        <f t="shared" si="205"/>
        <v>0.10424924101872154</v>
      </c>
      <c r="U623" s="156">
        <f t="shared" si="206"/>
        <v>5.5905692376313224E-2</v>
      </c>
      <c r="V623" s="156">
        <f>Q623/Q$623</f>
        <v>1</v>
      </c>
    </row>
    <row r="624" spans="1:23" x14ac:dyDescent="0.25">
      <c r="A624" s="3"/>
      <c r="B624" s="3"/>
      <c r="C624" s="3"/>
      <c r="D624" s="3"/>
      <c r="E624" s="3"/>
      <c r="F624" s="3"/>
      <c r="G624" s="3"/>
      <c r="H624" s="3"/>
      <c r="I624" s="3"/>
      <c r="J624" s="3"/>
      <c r="K624" s="3"/>
      <c r="L624" s="3"/>
      <c r="M624" s="3"/>
      <c r="N624" s="3"/>
      <c r="O624" s="3"/>
      <c r="P624" s="3"/>
      <c r="Q624" s="3"/>
      <c r="R624" s="3"/>
      <c r="S624" s="28"/>
      <c r="T624" s="28"/>
      <c r="U624" s="28"/>
      <c r="V624" s="28"/>
    </row>
    <row r="625" spans="1:22" ht="15.75" x14ac:dyDescent="0.25">
      <c r="A625" s="23" t="s">
        <v>294</v>
      </c>
      <c r="B625" s="23"/>
      <c r="C625" s="23"/>
      <c r="D625" s="23"/>
      <c r="E625" s="23"/>
      <c r="F625" s="23"/>
      <c r="G625" s="23"/>
      <c r="H625" s="23"/>
      <c r="I625" s="3"/>
      <c r="J625" s="3"/>
      <c r="K625" s="3"/>
      <c r="L625" s="3"/>
      <c r="M625" s="3"/>
      <c r="N625" s="3"/>
      <c r="O625" s="3"/>
      <c r="P625" s="3"/>
      <c r="Q625" s="3"/>
      <c r="R625" s="3"/>
      <c r="S625" s="28"/>
      <c r="T625" s="28"/>
      <c r="U625" s="28"/>
      <c r="V625" s="28"/>
    </row>
    <row r="626" spans="1:22" ht="30" customHeight="1" x14ac:dyDescent="0.25">
      <c r="A626" s="126" t="s">
        <v>4</v>
      </c>
      <c r="B626" s="111">
        <v>2007</v>
      </c>
      <c r="C626" s="111">
        <v>2008</v>
      </c>
      <c r="D626" s="111">
        <v>2009</v>
      </c>
      <c r="E626" s="111">
        <v>2010</v>
      </c>
      <c r="F626" s="111">
        <v>2011</v>
      </c>
      <c r="G626" s="111">
        <v>2012</v>
      </c>
      <c r="H626" s="111">
        <v>2013</v>
      </c>
      <c r="I626" s="111">
        <v>2014</v>
      </c>
      <c r="J626" s="111">
        <v>2015</v>
      </c>
      <c r="K626" s="111">
        <v>2016</v>
      </c>
      <c r="L626" s="111">
        <v>2017</v>
      </c>
      <c r="M626" s="111">
        <v>2018</v>
      </c>
      <c r="N626" s="111">
        <v>2019</v>
      </c>
      <c r="O626" s="111">
        <v>2020</v>
      </c>
      <c r="P626" s="111">
        <v>2021</v>
      </c>
      <c r="Q626" s="111">
        <v>2022</v>
      </c>
      <c r="R626" s="111">
        <v>2023</v>
      </c>
      <c r="S626" s="112" t="s">
        <v>436</v>
      </c>
      <c r="T626" s="112" t="s">
        <v>437</v>
      </c>
      <c r="U626" s="112" t="s">
        <v>438</v>
      </c>
      <c r="V626" s="112" t="s">
        <v>439</v>
      </c>
    </row>
    <row r="627" spans="1:22" x14ac:dyDescent="0.25">
      <c r="A627" s="93" t="s">
        <v>339</v>
      </c>
      <c r="B627" s="98">
        <v>255010</v>
      </c>
      <c r="C627" s="98">
        <v>305106</v>
      </c>
      <c r="D627" s="98">
        <v>351734</v>
      </c>
      <c r="E627" s="98">
        <v>394608</v>
      </c>
      <c r="F627" s="98">
        <v>430602</v>
      </c>
      <c r="G627" s="98">
        <v>453411</v>
      </c>
      <c r="H627" s="98">
        <v>471803</v>
      </c>
      <c r="I627" s="98">
        <v>479716</v>
      </c>
      <c r="J627" s="98">
        <v>488807</v>
      </c>
      <c r="K627" s="98">
        <v>500377</v>
      </c>
      <c r="L627" s="98">
        <v>510300</v>
      </c>
      <c r="M627" s="98">
        <v>524016</v>
      </c>
      <c r="N627" s="98">
        <v>530485</v>
      </c>
      <c r="O627" s="98">
        <v>526083</v>
      </c>
      <c r="P627" s="129">
        <v>552126</v>
      </c>
      <c r="Q627" s="129">
        <v>545954</v>
      </c>
      <c r="R627" s="129">
        <v>554819</v>
      </c>
      <c r="S627" s="155">
        <f t="shared" ref="S627:S630" si="223">(R627-I627)/I627</f>
        <v>0.15655721301770215</v>
      </c>
      <c r="T627" s="155">
        <f t="shared" ref="T627:T630" si="224">(R627-N627)/N627</f>
        <v>4.5871231043290571E-2</v>
      </c>
      <c r="U627" s="155">
        <f>(R627-Q627)/Q627</f>
        <v>1.6237631741868364E-2</v>
      </c>
      <c r="V627" s="155">
        <f>Q627/Q$630</f>
        <v>0.79909311390085436</v>
      </c>
    </row>
    <row r="628" spans="1:22" x14ac:dyDescent="0.25">
      <c r="A628" s="93" t="s">
        <v>318</v>
      </c>
      <c r="B628" s="98">
        <v>47377</v>
      </c>
      <c r="C628" s="98">
        <v>57353</v>
      </c>
      <c r="D628" s="98">
        <v>67482</v>
      </c>
      <c r="E628" s="98">
        <v>78027</v>
      </c>
      <c r="F628" s="98">
        <v>88542</v>
      </c>
      <c r="G628" s="98">
        <v>94078</v>
      </c>
      <c r="H628" s="98">
        <v>98263</v>
      </c>
      <c r="I628" s="98">
        <v>99020</v>
      </c>
      <c r="J628" s="98">
        <v>98782</v>
      </c>
      <c r="K628" s="98">
        <v>102247</v>
      </c>
      <c r="L628" s="98">
        <v>106769</v>
      </c>
      <c r="M628" s="98">
        <v>109557</v>
      </c>
      <c r="N628" s="98">
        <v>106905</v>
      </c>
      <c r="O628" s="98">
        <v>100563</v>
      </c>
      <c r="P628" s="98">
        <v>104021</v>
      </c>
      <c r="Q628" s="98">
        <v>102844</v>
      </c>
      <c r="R628" s="98">
        <v>106030</v>
      </c>
      <c r="S628" s="155">
        <f t="shared" si="223"/>
        <v>7.079377903453847E-2</v>
      </c>
      <c r="T628" s="155">
        <f t="shared" si="224"/>
        <v>-8.1848370048173604E-3</v>
      </c>
      <c r="U628" s="155">
        <f t="shared" ref="U628:U630" si="225">(R628-Q628)/Q628</f>
        <v>3.0978958422465092E-2</v>
      </c>
      <c r="V628" s="155">
        <f>Q628/Q$630</f>
        <v>0.15052904128556521</v>
      </c>
    </row>
    <row r="629" spans="1:22" x14ac:dyDescent="0.25">
      <c r="A629" s="93" t="s">
        <v>70</v>
      </c>
      <c r="B629" s="98">
        <f>B630-B627-B628</f>
        <v>202995</v>
      </c>
      <c r="C629" s="98">
        <f t="shared" ref="C629" si="226">C630-C627-C628</f>
        <v>162151</v>
      </c>
      <c r="D629" s="98">
        <f t="shared" ref="D629" si="227">D630-D627-D628</f>
        <v>130520</v>
      </c>
      <c r="E629" s="98">
        <f t="shared" ref="E629" si="228">E630-E627-E628</f>
        <v>112756</v>
      </c>
      <c r="F629" s="98">
        <f t="shared" ref="F629" si="229">F630-F627-F628</f>
        <v>96667</v>
      </c>
      <c r="G629" s="98">
        <f t="shared" ref="G629" si="230">G630-G627-G628</f>
        <v>83777</v>
      </c>
      <c r="H629" s="98">
        <f t="shared" ref="H629" si="231">H630-H627-H628</f>
        <v>75267</v>
      </c>
      <c r="I629" s="98">
        <f t="shared" ref="I629" si="232">I630-I627-I628</f>
        <v>66631</v>
      </c>
      <c r="J629" s="98">
        <f t="shared" ref="J629" si="233">J630-J627-J628</f>
        <v>58606</v>
      </c>
      <c r="K629" s="98">
        <f t="shared" ref="K629" si="234">K630-K627-K628</f>
        <v>53157</v>
      </c>
      <c r="L629" s="98">
        <f t="shared" ref="L629" si="235">L630-L627-L628</f>
        <v>48737</v>
      </c>
      <c r="M629" s="98">
        <f t="shared" ref="M629" si="236">M630-M627-M628</f>
        <v>44640</v>
      </c>
      <c r="N629" s="98">
        <f t="shared" ref="N629" si="237">N630-N627-N628</f>
        <v>39694</v>
      </c>
      <c r="O629" s="98">
        <f t="shared" ref="O629" si="238">O630-O627-O628</f>
        <v>33463</v>
      </c>
      <c r="P629" s="98">
        <f t="shared" ref="P629" si="239">P630-P627-P628</f>
        <v>35228</v>
      </c>
      <c r="Q629" s="98">
        <f t="shared" ref="Q629" si="240">Q630-Q627-Q628</f>
        <v>34419</v>
      </c>
      <c r="R629" s="98">
        <f t="shared" ref="R629" si="241">R630-R627-R628</f>
        <v>32813</v>
      </c>
      <c r="S629" s="155">
        <f t="shared" si="223"/>
        <v>-0.50754153472107577</v>
      </c>
      <c r="T629" s="155">
        <f t="shared" si="224"/>
        <v>-0.17335113619186779</v>
      </c>
      <c r="U629" s="155">
        <f t="shared" si="225"/>
        <v>-4.6660274848194308E-2</v>
      </c>
      <c r="V629" s="155">
        <f>Q629/Q$630</f>
        <v>5.0377844813580458E-2</v>
      </c>
    </row>
    <row r="630" spans="1:22" x14ac:dyDescent="0.25">
      <c r="A630" s="97" t="s">
        <v>0</v>
      </c>
      <c r="B630" s="2">
        <v>505382</v>
      </c>
      <c r="C630" s="2">
        <v>524610</v>
      </c>
      <c r="D630" s="2">
        <v>549736</v>
      </c>
      <c r="E630" s="2">
        <v>585391</v>
      </c>
      <c r="F630" s="2">
        <v>615811</v>
      </c>
      <c r="G630" s="2">
        <v>631266</v>
      </c>
      <c r="H630" s="2">
        <v>645333</v>
      </c>
      <c r="I630" s="2">
        <v>645367</v>
      </c>
      <c r="J630" s="2">
        <v>646195</v>
      </c>
      <c r="K630" s="2">
        <v>655781</v>
      </c>
      <c r="L630" s="2">
        <v>665806</v>
      </c>
      <c r="M630" s="2">
        <v>678213</v>
      </c>
      <c r="N630" s="2">
        <v>677084</v>
      </c>
      <c r="O630" s="2">
        <v>660109</v>
      </c>
      <c r="P630" s="2">
        <v>691375</v>
      </c>
      <c r="Q630" s="2">
        <v>683217</v>
      </c>
      <c r="R630" s="2">
        <v>693662</v>
      </c>
      <c r="S630" s="156">
        <f t="shared" si="223"/>
        <v>7.4833389373798159E-2</v>
      </c>
      <c r="T630" s="156">
        <f t="shared" si="224"/>
        <v>2.4484406661507287E-2</v>
      </c>
      <c r="U630" s="156">
        <f t="shared" si="225"/>
        <v>1.5287968537082655E-2</v>
      </c>
      <c r="V630" s="156">
        <f>Q630/Q$630</f>
        <v>1</v>
      </c>
    </row>
    <row r="631" spans="1:22" x14ac:dyDescent="0.25">
      <c r="A631" s="91"/>
      <c r="B631" s="92"/>
      <c r="C631" s="92"/>
      <c r="D631" s="92"/>
      <c r="E631" s="92"/>
      <c r="F631" s="92"/>
      <c r="G631" s="92"/>
      <c r="H631" s="92"/>
      <c r="I631" s="92"/>
      <c r="J631" s="92"/>
      <c r="K631" s="92"/>
      <c r="L631" s="92"/>
      <c r="M631" s="92"/>
      <c r="N631" s="92"/>
      <c r="O631" s="92"/>
      <c r="P631" s="92"/>
      <c r="Q631" s="92"/>
      <c r="R631" s="92"/>
      <c r="S631" s="51"/>
      <c r="T631" s="51"/>
      <c r="U631" s="51"/>
      <c r="V631" s="51"/>
    </row>
    <row r="632" spans="1:22" ht="15.75" x14ac:dyDescent="0.25">
      <c r="A632" s="23" t="s">
        <v>82</v>
      </c>
      <c r="B632" s="23"/>
      <c r="C632" s="23"/>
      <c r="D632" s="23"/>
      <c r="E632" s="23"/>
      <c r="F632" s="23"/>
      <c r="G632" s="23"/>
      <c r="H632" s="23"/>
      <c r="I632" s="3"/>
      <c r="J632" s="3"/>
      <c r="K632" s="3"/>
      <c r="L632" s="3"/>
      <c r="M632" s="3"/>
      <c r="N632" s="3"/>
      <c r="O632" s="3"/>
      <c r="P632" s="3"/>
      <c r="Q632" s="3"/>
      <c r="R632" s="3"/>
      <c r="S632" s="28"/>
      <c r="T632" s="28"/>
      <c r="U632" s="28"/>
      <c r="V632" s="28"/>
    </row>
    <row r="633" spans="1:22" ht="25.5" x14ac:dyDescent="0.25">
      <c r="A633" s="126" t="s">
        <v>98</v>
      </c>
      <c r="B633" s="111">
        <v>2007</v>
      </c>
      <c r="C633" s="111">
        <v>2008</v>
      </c>
      <c r="D633" s="111">
        <v>2009</v>
      </c>
      <c r="E633" s="111">
        <v>2010</v>
      </c>
      <c r="F633" s="111">
        <v>2011</v>
      </c>
      <c r="G633" s="111">
        <v>2012</v>
      </c>
      <c r="H633" s="111">
        <v>2013</v>
      </c>
      <c r="I633" s="111">
        <v>2014</v>
      </c>
      <c r="J633" s="111">
        <v>2015</v>
      </c>
      <c r="K633" s="111">
        <v>2016</v>
      </c>
      <c r="L633" s="111">
        <v>2017</v>
      </c>
      <c r="M633" s="111">
        <v>2018</v>
      </c>
      <c r="N633" s="111">
        <v>2019</v>
      </c>
      <c r="O633" s="111">
        <v>2020</v>
      </c>
      <c r="P633" s="111">
        <v>2021</v>
      </c>
      <c r="Q633" s="111">
        <v>2022</v>
      </c>
      <c r="R633" s="111">
        <v>2023</v>
      </c>
      <c r="S633" s="112" t="s">
        <v>436</v>
      </c>
      <c r="T633" s="112" t="s">
        <v>437</v>
      </c>
      <c r="U633" s="112" t="s">
        <v>438</v>
      </c>
      <c r="V633" s="112" t="s">
        <v>439</v>
      </c>
    </row>
    <row r="634" spans="1:22" x14ac:dyDescent="0.25">
      <c r="A634" s="93" t="s">
        <v>403</v>
      </c>
      <c r="B634" s="98">
        <v>154571</v>
      </c>
      <c r="C634" s="98">
        <v>182470</v>
      </c>
      <c r="D634" s="98">
        <v>217220</v>
      </c>
      <c r="E634" s="98">
        <v>252748</v>
      </c>
      <c r="F634" s="98">
        <v>283027</v>
      </c>
      <c r="G634" s="98">
        <v>298986</v>
      </c>
      <c r="H634" s="98">
        <v>314721</v>
      </c>
      <c r="I634" s="98">
        <v>321874</v>
      </c>
      <c r="J634" s="98">
        <v>327404</v>
      </c>
      <c r="K634" s="98">
        <v>330856</v>
      </c>
      <c r="L634" s="98">
        <v>332424</v>
      </c>
      <c r="M634" s="129">
        <v>337716</v>
      </c>
      <c r="N634" s="129">
        <v>339084</v>
      </c>
      <c r="O634" s="129">
        <v>323088</v>
      </c>
      <c r="P634" s="129">
        <v>334649</v>
      </c>
      <c r="Q634" s="129">
        <v>333622</v>
      </c>
      <c r="R634" s="129">
        <v>343429</v>
      </c>
      <c r="S634" s="155">
        <f t="shared" ref="S634:S640" si="242">(R634-I634)/I634</f>
        <v>6.696719834469389E-2</v>
      </c>
      <c r="T634" s="155">
        <f t="shared" ref="T634:T640" si="243">(R634-N634)/N634</f>
        <v>1.2813934010451687E-2</v>
      </c>
      <c r="U634" s="155">
        <f t="shared" ref="U634:U640" si="244">(R634-Q634)/Q634</f>
        <v>2.9395543459364192E-2</v>
      </c>
      <c r="V634" s="155">
        <f t="shared" ref="V634:V640" si="245">R634/R$9</f>
        <v>0.27487492006169356</v>
      </c>
    </row>
    <row r="635" spans="1:22" x14ac:dyDescent="0.25">
      <c r="A635" s="93" t="s">
        <v>338</v>
      </c>
      <c r="B635" s="98"/>
      <c r="C635" s="98"/>
      <c r="D635" s="98"/>
      <c r="E635" s="98"/>
      <c r="F635" s="98"/>
      <c r="G635" s="98"/>
      <c r="H635" s="98"/>
      <c r="I635" s="98"/>
      <c r="J635" s="98"/>
      <c r="K635" s="98"/>
      <c r="L635" s="98"/>
      <c r="M635" s="129"/>
      <c r="N635" s="129">
        <v>1577</v>
      </c>
      <c r="O635" s="129">
        <v>4641</v>
      </c>
      <c r="P635" s="129">
        <v>7727</v>
      </c>
      <c r="Q635" s="129">
        <v>12536</v>
      </c>
      <c r="R635" s="129">
        <v>18282</v>
      </c>
      <c r="S635" s="155" t="e">
        <f t="shared" si="242"/>
        <v>#DIV/0!</v>
      </c>
      <c r="T635" s="155">
        <f t="shared" si="243"/>
        <v>10.59289790741915</v>
      </c>
      <c r="U635" s="155">
        <f t="shared" si="244"/>
        <v>0.45835992342054882</v>
      </c>
      <c r="V635" s="155">
        <f t="shared" si="245"/>
        <v>1.4632611947645311E-2</v>
      </c>
    </row>
    <row r="636" spans="1:22" x14ac:dyDescent="0.25">
      <c r="A636" s="93" t="s">
        <v>400</v>
      </c>
      <c r="B636" s="98">
        <v>199029</v>
      </c>
      <c r="C636" s="98">
        <v>243214</v>
      </c>
      <c r="D636" s="98">
        <v>294371</v>
      </c>
      <c r="E636" s="98">
        <v>348561</v>
      </c>
      <c r="F636" s="98">
        <v>398700</v>
      </c>
      <c r="G636" s="98">
        <v>436189</v>
      </c>
      <c r="H636" s="98">
        <v>472972</v>
      </c>
      <c r="I636" s="98">
        <v>499908</v>
      </c>
      <c r="J636" s="98">
        <v>522152</v>
      </c>
      <c r="K636" s="98">
        <v>539639</v>
      </c>
      <c r="L636" s="98">
        <v>550562</v>
      </c>
      <c r="M636" s="129">
        <v>563207</v>
      </c>
      <c r="N636" s="129">
        <v>570815</v>
      </c>
      <c r="O636" s="129">
        <v>556172</v>
      </c>
      <c r="P636" s="129">
        <v>579694</v>
      </c>
      <c r="Q636" s="129">
        <v>582005</v>
      </c>
      <c r="R636" s="129">
        <v>599160</v>
      </c>
      <c r="S636" s="155">
        <f t="shared" si="242"/>
        <v>0.19854053145778824</v>
      </c>
      <c r="T636" s="155">
        <f t="shared" si="243"/>
        <v>4.96570692781374E-2</v>
      </c>
      <c r="U636" s="155">
        <f t="shared" si="244"/>
        <v>2.9475691789589437E-2</v>
      </c>
      <c r="V636" s="155">
        <f t="shared" si="245"/>
        <v>0.47955780409972459</v>
      </c>
    </row>
    <row r="637" spans="1:22" x14ac:dyDescent="0.25">
      <c r="A637" s="93" t="s">
        <v>401</v>
      </c>
      <c r="B637" s="98">
        <v>76064</v>
      </c>
      <c r="C637" s="98">
        <v>89022</v>
      </c>
      <c r="D637" s="98">
        <v>98788</v>
      </c>
      <c r="E637" s="98">
        <v>106917</v>
      </c>
      <c r="F637" s="98">
        <v>112180</v>
      </c>
      <c r="G637" s="98">
        <v>115845</v>
      </c>
      <c r="H637" s="98">
        <v>120384</v>
      </c>
      <c r="I637" s="98">
        <v>122274</v>
      </c>
      <c r="J637" s="98">
        <v>123738</v>
      </c>
      <c r="K637" s="98">
        <v>125014</v>
      </c>
      <c r="L637" s="98">
        <v>124525</v>
      </c>
      <c r="M637" s="129">
        <v>125426</v>
      </c>
      <c r="N637" s="129">
        <v>127416</v>
      </c>
      <c r="O637" s="129">
        <v>127588</v>
      </c>
      <c r="P637" s="129">
        <v>132815</v>
      </c>
      <c r="Q637" s="129">
        <v>130572</v>
      </c>
      <c r="R637" s="129">
        <v>132430</v>
      </c>
      <c r="S637" s="155">
        <f t="shared" si="242"/>
        <v>8.3059358489948804E-2</v>
      </c>
      <c r="T637" s="155">
        <f t="shared" si="243"/>
        <v>3.935141583474603E-2</v>
      </c>
      <c r="U637" s="155">
        <f t="shared" si="244"/>
        <v>1.422969702539595E-2</v>
      </c>
      <c r="V637" s="155">
        <f t="shared" si="245"/>
        <v>0.10599479270466408</v>
      </c>
    </row>
    <row r="638" spans="1:22" x14ac:dyDescent="0.25">
      <c r="A638" s="93" t="s">
        <v>402</v>
      </c>
      <c r="B638" s="98">
        <v>17523</v>
      </c>
      <c r="C638" s="98">
        <v>20990</v>
      </c>
      <c r="D638" s="98">
        <v>25488</v>
      </c>
      <c r="E638" s="98">
        <v>30430</v>
      </c>
      <c r="F638" s="98">
        <v>35127</v>
      </c>
      <c r="G638" s="98">
        <v>37746</v>
      </c>
      <c r="H638" s="98">
        <v>40735</v>
      </c>
      <c r="I638" s="98">
        <v>42039</v>
      </c>
      <c r="J638" s="98">
        <v>42679</v>
      </c>
      <c r="K638" s="98">
        <v>42351</v>
      </c>
      <c r="L638" s="98">
        <v>42173</v>
      </c>
      <c r="M638" s="98">
        <v>41688</v>
      </c>
      <c r="N638" s="98">
        <v>41162</v>
      </c>
      <c r="O638" s="98">
        <v>38671</v>
      </c>
      <c r="P638" s="98">
        <v>38849</v>
      </c>
      <c r="Q638" s="98">
        <v>39335</v>
      </c>
      <c r="R638" s="98">
        <v>40905</v>
      </c>
      <c r="S638" s="155">
        <f t="shared" si="242"/>
        <v>-2.6974951830443159E-2</v>
      </c>
      <c r="T638" s="155">
        <f t="shared" si="243"/>
        <v>-6.2436227588552546E-3</v>
      </c>
      <c r="U638" s="155">
        <f t="shared" si="244"/>
        <v>3.9913562984619295E-2</v>
      </c>
      <c r="V638" s="155">
        <f t="shared" si="245"/>
        <v>3.2739688858901182E-2</v>
      </c>
    </row>
    <row r="639" spans="1:22" x14ac:dyDescent="0.25">
      <c r="A639" s="93" t="s">
        <v>70</v>
      </c>
      <c r="B639" s="98">
        <f>B640-B634-B635-B636-B637-B638</f>
        <v>301157</v>
      </c>
      <c r="C639" s="98">
        <f t="shared" ref="C639:R639" si="246">C640-C634-C635-C636-C637-C638</f>
        <v>247653</v>
      </c>
      <c r="D639" s="98">
        <f t="shared" si="246"/>
        <v>213473</v>
      </c>
      <c r="E639" s="98">
        <f t="shared" si="246"/>
        <v>199602</v>
      </c>
      <c r="F639" s="98">
        <f t="shared" si="246"/>
        <v>186043</v>
      </c>
      <c r="G639" s="98">
        <f t="shared" si="246"/>
        <v>176050</v>
      </c>
      <c r="H639" s="98">
        <f t="shared" si="246"/>
        <v>165465</v>
      </c>
      <c r="I639" s="98">
        <f t="shared" si="246"/>
        <v>158286</v>
      </c>
      <c r="J639" s="98">
        <f t="shared" si="246"/>
        <v>149933</v>
      </c>
      <c r="K639" s="98">
        <f t="shared" si="246"/>
        <v>140620</v>
      </c>
      <c r="L639" s="98">
        <f t="shared" si="246"/>
        <v>127608</v>
      </c>
      <c r="M639" s="98">
        <f t="shared" si="246"/>
        <v>120010</v>
      </c>
      <c r="N639" s="98">
        <f t="shared" si="246"/>
        <v>114426</v>
      </c>
      <c r="O639" s="98">
        <f t="shared" si="246"/>
        <v>101681</v>
      </c>
      <c r="P639" s="98">
        <f t="shared" si="246"/>
        <v>110675</v>
      </c>
      <c r="Q639" s="98">
        <f t="shared" si="246"/>
        <v>113709</v>
      </c>
      <c r="R639" s="98">
        <f t="shared" si="246"/>
        <v>115195</v>
      </c>
      <c r="S639" s="155">
        <f t="shared" si="242"/>
        <v>-0.27223506816774701</v>
      </c>
      <c r="T639" s="155">
        <f t="shared" si="243"/>
        <v>6.7205005855312605E-3</v>
      </c>
      <c r="U639" s="155">
        <f t="shared" si="244"/>
        <v>1.3068446648902022E-2</v>
      </c>
      <c r="V639" s="155">
        <f t="shared" si="245"/>
        <v>9.2200182327371275E-2</v>
      </c>
    </row>
    <row r="640" spans="1:22" x14ac:dyDescent="0.25">
      <c r="A640" s="97" t="s">
        <v>0</v>
      </c>
      <c r="B640" s="2">
        <v>748344</v>
      </c>
      <c r="C640" s="2">
        <v>783349</v>
      </c>
      <c r="D640" s="2">
        <v>849340</v>
      </c>
      <c r="E640" s="2">
        <v>938258</v>
      </c>
      <c r="F640" s="2">
        <v>1015077</v>
      </c>
      <c r="G640" s="2">
        <v>1064816</v>
      </c>
      <c r="H640" s="2">
        <v>1114277</v>
      </c>
      <c r="I640" s="2">
        <v>1144381</v>
      </c>
      <c r="J640" s="2">
        <v>1165906</v>
      </c>
      <c r="K640" s="2">
        <v>1178480</v>
      </c>
      <c r="L640" s="2">
        <v>1177292</v>
      </c>
      <c r="M640" s="2">
        <v>1188047</v>
      </c>
      <c r="N640" s="2">
        <v>1194480</v>
      </c>
      <c r="O640" s="2">
        <v>1151841</v>
      </c>
      <c r="P640" s="2">
        <v>1204409</v>
      </c>
      <c r="Q640" s="2">
        <v>1211779</v>
      </c>
      <c r="R640" s="2">
        <v>1249401</v>
      </c>
      <c r="S640" s="156">
        <f t="shared" si="242"/>
        <v>9.1770135994917776E-2</v>
      </c>
      <c r="T640" s="156">
        <f t="shared" si="243"/>
        <v>4.5979003415712275E-2</v>
      </c>
      <c r="U640" s="156">
        <f t="shared" si="244"/>
        <v>3.1046915320367824E-2</v>
      </c>
      <c r="V640" s="156">
        <f t="shared" si="245"/>
        <v>1</v>
      </c>
    </row>
    <row r="641" spans="1:22" x14ac:dyDescent="0.25">
      <c r="A641" s="3"/>
      <c r="B641" s="3"/>
      <c r="C641" s="3"/>
      <c r="D641" s="3"/>
      <c r="E641" s="3"/>
      <c r="F641" s="3"/>
      <c r="G641" s="3"/>
      <c r="H641" s="3"/>
      <c r="I641" s="3"/>
      <c r="J641" s="3"/>
      <c r="K641" s="3"/>
      <c r="L641" s="3"/>
      <c r="M641" s="3"/>
      <c r="N641" s="3"/>
      <c r="O641" s="3"/>
      <c r="P641" s="3"/>
      <c r="Q641" s="3"/>
      <c r="R641" s="3"/>
      <c r="S641" s="3"/>
      <c r="T641" s="3"/>
      <c r="U641" s="28"/>
      <c r="V641" s="28"/>
    </row>
    <row r="642" spans="1:22" ht="15.75" x14ac:dyDescent="0.25">
      <c r="A642" s="169" t="s">
        <v>112</v>
      </c>
      <c r="B642" s="169"/>
      <c r="C642" s="169"/>
      <c r="D642" s="169"/>
      <c r="E642" s="169"/>
      <c r="F642" s="169"/>
      <c r="G642" s="169"/>
      <c r="H642" s="169"/>
      <c r="I642" s="170"/>
      <c r="J642" s="170"/>
      <c r="K642" s="170"/>
      <c r="L642" s="170"/>
      <c r="M642" s="170"/>
      <c r="N642" s="170"/>
      <c r="O642" s="170"/>
      <c r="P642" s="170"/>
      <c r="Q642" s="170"/>
      <c r="R642" s="170"/>
      <c r="S642" s="171"/>
      <c r="T642" s="171"/>
      <c r="U642" s="171"/>
      <c r="V642" s="171"/>
    </row>
    <row r="643" spans="1:22" ht="25.5" x14ac:dyDescent="0.25">
      <c r="A643" s="126" t="s">
        <v>2</v>
      </c>
      <c r="B643" s="111">
        <v>2007</v>
      </c>
      <c r="C643" s="111">
        <v>2008</v>
      </c>
      <c r="D643" s="111">
        <v>2009</v>
      </c>
      <c r="E643" s="111">
        <v>2010</v>
      </c>
      <c r="F643" s="111">
        <v>2011</v>
      </c>
      <c r="G643" s="111">
        <v>2012</v>
      </c>
      <c r="H643" s="111">
        <v>2013</v>
      </c>
      <c r="I643" s="111">
        <v>2014</v>
      </c>
      <c r="J643" s="111">
        <v>2015</v>
      </c>
      <c r="K643" s="111">
        <v>2016</v>
      </c>
      <c r="L643" s="111">
        <v>2017</v>
      </c>
      <c r="M643" s="111">
        <v>2018</v>
      </c>
      <c r="N643" s="111">
        <v>2019</v>
      </c>
      <c r="O643" s="111">
        <v>2020</v>
      </c>
      <c r="P643" s="111">
        <v>2021</v>
      </c>
      <c r="Q643" s="111">
        <v>2022</v>
      </c>
      <c r="R643" s="111">
        <v>2023</v>
      </c>
      <c r="S643" s="112" t="s">
        <v>436</v>
      </c>
      <c r="T643" s="112" t="s">
        <v>437</v>
      </c>
      <c r="U643" s="112" t="s">
        <v>438</v>
      </c>
      <c r="V643" s="112" t="s">
        <v>439</v>
      </c>
    </row>
    <row r="644" spans="1:22" x14ac:dyDescent="0.25">
      <c r="A644" s="93" t="s">
        <v>403</v>
      </c>
      <c r="B644" s="98">
        <v>25611</v>
      </c>
      <c r="C644" s="98">
        <v>31352</v>
      </c>
      <c r="D644" s="98">
        <v>37810</v>
      </c>
      <c r="E644" s="98">
        <v>45205</v>
      </c>
      <c r="F644" s="98">
        <v>49677</v>
      </c>
      <c r="G644" s="98">
        <v>50619</v>
      </c>
      <c r="H644" s="98">
        <v>52824</v>
      </c>
      <c r="I644" s="98">
        <v>53618</v>
      </c>
      <c r="J644" s="98">
        <v>53616</v>
      </c>
      <c r="K644" s="98">
        <v>52031</v>
      </c>
      <c r="L644" s="98">
        <v>51536</v>
      </c>
      <c r="M644" s="129">
        <v>52822</v>
      </c>
      <c r="N644" s="129">
        <v>53208</v>
      </c>
      <c r="O644" s="129">
        <v>50005</v>
      </c>
      <c r="P644" s="129">
        <v>50499</v>
      </c>
      <c r="Q644" s="129">
        <v>49107</v>
      </c>
      <c r="R644" s="129">
        <v>50872</v>
      </c>
      <c r="S644" s="155">
        <f t="shared" ref="S644:S650" si="247">(Q644-H644)/H644</f>
        <v>-7.0365742844161749E-2</v>
      </c>
      <c r="T644" s="155">
        <f t="shared" ref="T644:T650" si="248">(Q644-M644)/M644</f>
        <v>-7.0330544091477043E-2</v>
      </c>
      <c r="U644" s="155">
        <f t="shared" ref="U644:U650" si="249">(Q644-P644)/P644</f>
        <v>-2.7564902275292579E-2</v>
      </c>
      <c r="V644" s="155">
        <f>Q644/Q$650</f>
        <v>0.37277675297761381</v>
      </c>
    </row>
    <row r="645" spans="1:22" x14ac:dyDescent="0.25">
      <c r="A645" s="93" t="s">
        <v>338</v>
      </c>
      <c r="B645" s="98"/>
      <c r="C645" s="98"/>
      <c r="D645" s="98"/>
      <c r="E645" s="98"/>
      <c r="F645" s="98"/>
      <c r="G645" s="98"/>
      <c r="H645" s="98"/>
      <c r="I645" s="98"/>
      <c r="J645" s="98"/>
      <c r="K645" s="98"/>
      <c r="L645" s="98"/>
      <c r="M645" s="129"/>
      <c r="N645" s="129">
        <v>455</v>
      </c>
      <c r="O645" s="129">
        <v>1214</v>
      </c>
      <c r="P645" s="129">
        <v>1818</v>
      </c>
      <c r="Q645" s="129">
        <v>2728</v>
      </c>
      <c r="R645" s="129">
        <v>3696</v>
      </c>
      <c r="S645" s="155" t="s">
        <v>143</v>
      </c>
      <c r="T645" s="155" t="s">
        <v>143</v>
      </c>
      <c r="U645" s="155">
        <f t="shared" si="249"/>
        <v>0.50055005500550054</v>
      </c>
      <c r="V645" s="155">
        <f t="shared" ref="V645:V650" si="250">Q645/Q$650</f>
        <v>2.070855442447982E-2</v>
      </c>
    </row>
    <row r="646" spans="1:22" x14ac:dyDescent="0.25">
      <c r="A646" s="93" t="s">
        <v>400</v>
      </c>
      <c r="B646" s="98">
        <v>22151</v>
      </c>
      <c r="C646" s="98">
        <v>28100</v>
      </c>
      <c r="D646" s="98">
        <v>35803</v>
      </c>
      <c r="E646" s="98">
        <v>44312</v>
      </c>
      <c r="F646" s="98">
        <v>49446</v>
      </c>
      <c r="G646" s="98">
        <v>51400</v>
      </c>
      <c r="H646" s="98">
        <v>55267</v>
      </c>
      <c r="I646" s="98">
        <v>58991</v>
      </c>
      <c r="J646" s="98">
        <v>60185</v>
      </c>
      <c r="K646" s="98">
        <v>59017</v>
      </c>
      <c r="L646" s="98">
        <v>57691</v>
      </c>
      <c r="M646" s="129">
        <v>57439</v>
      </c>
      <c r="N646" s="129">
        <v>58435</v>
      </c>
      <c r="O646" s="129">
        <v>55668</v>
      </c>
      <c r="P646" s="129">
        <v>57086</v>
      </c>
      <c r="Q646" s="129">
        <v>55689</v>
      </c>
      <c r="R646" s="129">
        <v>57563</v>
      </c>
      <c r="S646" s="155">
        <f t="shared" si="247"/>
        <v>7.6356596160457417E-3</v>
      </c>
      <c r="T646" s="155">
        <f t="shared" si="248"/>
        <v>-3.0467104232316022E-2</v>
      </c>
      <c r="U646" s="155">
        <f t="shared" si="249"/>
        <v>-2.4471849490242791E-2</v>
      </c>
      <c r="V646" s="155">
        <f t="shared" si="250"/>
        <v>0.42274145430529936</v>
      </c>
    </row>
    <row r="647" spans="1:22" x14ac:dyDescent="0.25">
      <c r="A647" s="93" t="s">
        <v>401</v>
      </c>
      <c r="B647" s="98">
        <v>1378</v>
      </c>
      <c r="C647" s="98">
        <v>1717</v>
      </c>
      <c r="D647" s="98">
        <v>2022</v>
      </c>
      <c r="E647" s="98">
        <v>2335</v>
      </c>
      <c r="F647" s="98">
        <v>2645</v>
      </c>
      <c r="G647" s="98">
        <v>2747</v>
      </c>
      <c r="H647" s="98">
        <v>3014</v>
      </c>
      <c r="I647" s="98">
        <v>3252</v>
      </c>
      <c r="J647" s="98">
        <v>3489</v>
      </c>
      <c r="K647" s="98">
        <v>3498</v>
      </c>
      <c r="L647" s="98">
        <v>3177</v>
      </c>
      <c r="M647" s="98">
        <v>3012</v>
      </c>
      <c r="N647" s="98">
        <v>3134</v>
      </c>
      <c r="O647" s="98">
        <v>2981</v>
      </c>
      <c r="P647" s="98">
        <v>2950</v>
      </c>
      <c r="Q647" s="98">
        <v>2798</v>
      </c>
      <c r="R647" s="98">
        <v>2692</v>
      </c>
      <c r="S647" s="155">
        <f t="shared" si="247"/>
        <v>-7.1665560716655613E-2</v>
      </c>
      <c r="T647" s="155">
        <f t="shared" si="248"/>
        <v>-7.1049136786188585E-2</v>
      </c>
      <c r="U647" s="155">
        <f t="shared" si="249"/>
        <v>-5.1525423728813559E-2</v>
      </c>
      <c r="V647" s="155">
        <f t="shared" si="250"/>
        <v>2.1239932287278055E-2</v>
      </c>
    </row>
    <row r="648" spans="1:22" x14ac:dyDescent="0.25">
      <c r="A648" s="93" t="s">
        <v>402</v>
      </c>
      <c r="B648" s="98">
        <v>3152</v>
      </c>
      <c r="C648" s="98">
        <v>3957</v>
      </c>
      <c r="D648" s="98">
        <v>4865</v>
      </c>
      <c r="E648" s="98">
        <v>5769</v>
      </c>
      <c r="F648" s="98">
        <v>6305</v>
      </c>
      <c r="G648" s="98">
        <v>6374</v>
      </c>
      <c r="H648" s="98">
        <v>6785</v>
      </c>
      <c r="I648" s="98">
        <v>6931</v>
      </c>
      <c r="J648" s="98">
        <v>6830</v>
      </c>
      <c r="K648" s="98">
        <v>6541</v>
      </c>
      <c r="L648" s="98">
        <v>6462</v>
      </c>
      <c r="M648" s="98">
        <v>6407</v>
      </c>
      <c r="N648" s="98">
        <v>6287</v>
      </c>
      <c r="O648" s="98">
        <v>5662</v>
      </c>
      <c r="P648" s="98">
        <v>5427</v>
      </c>
      <c r="Q648" s="98">
        <v>5229</v>
      </c>
      <c r="R648" s="98">
        <v>5346</v>
      </c>
      <c r="S648" s="155">
        <f t="shared" si="247"/>
        <v>-0.22932940309506264</v>
      </c>
      <c r="T648" s="155">
        <f t="shared" si="248"/>
        <v>-0.18386140159200873</v>
      </c>
      <c r="U648" s="155">
        <f t="shared" si="249"/>
        <v>-3.6484245439469321E-2</v>
      </c>
      <c r="V648" s="155">
        <f t="shared" si="250"/>
        <v>3.9693926351028218E-2</v>
      </c>
    </row>
    <row r="649" spans="1:22" x14ac:dyDescent="0.25">
      <c r="A649" s="93" t="s">
        <v>70</v>
      </c>
      <c r="B649" s="98">
        <f>B650-B644-B645-B646-B647-B648</f>
        <v>34546</v>
      </c>
      <c r="C649" s="98">
        <f t="shared" ref="C649:Q649" si="251">C650-C644-C645-C646-C647-C648</f>
        <v>30765</v>
      </c>
      <c r="D649" s="98">
        <f t="shared" si="251"/>
        <v>29507</v>
      </c>
      <c r="E649" s="98">
        <f t="shared" si="251"/>
        <v>30945</v>
      </c>
      <c r="F649" s="98">
        <f t="shared" si="251"/>
        <v>30501</v>
      </c>
      <c r="G649" s="98">
        <f t="shared" si="251"/>
        <v>28891</v>
      </c>
      <c r="H649" s="98">
        <f t="shared" si="251"/>
        <v>26475</v>
      </c>
      <c r="I649" s="98">
        <f t="shared" si="251"/>
        <v>25218</v>
      </c>
      <c r="J649" s="98">
        <f t="shared" si="251"/>
        <v>22420</v>
      </c>
      <c r="K649" s="98">
        <f t="shared" si="251"/>
        <v>20624</v>
      </c>
      <c r="L649" s="98">
        <f t="shared" si="251"/>
        <v>17911</v>
      </c>
      <c r="M649" s="98">
        <f t="shared" si="251"/>
        <v>17050</v>
      </c>
      <c r="N649" s="98">
        <f t="shared" si="251"/>
        <v>16421</v>
      </c>
      <c r="O649" s="98">
        <f t="shared" si="251"/>
        <v>14815</v>
      </c>
      <c r="P649" s="98">
        <f t="shared" si="251"/>
        <v>16716</v>
      </c>
      <c r="Q649" s="98">
        <f t="shared" si="251"/>
        <v>16182</v>
      </c>
      <c r="R649" s="98">
        <f>R650-R644-R645-R646-R647-R648</f>
        <v>16556</v>
      </c>
      <c r="S649" s="155">
        <f t="shared" si="247"/>
        <v>-0.3887818696883853</v>
      </c>
      <c r="T649" s="155">
        <f t="shared" si="248"/>
        <v>-5.0909090909090911E-2</v>
      </c>
      <c r="U649" s="155">
        <f t="shared" si="249"/>
        <v>-3.1945441493180189E-2</v>
      </c>
      <c r="V649" s="155">
        <f t="shared" si="250"/>
        <v>0.12283937965430075</v>
      </c>
    </row>
    <row r="650" spans="1:22" x14ac:dyDescent="0.25">
      <c r="A650" s="97" t="s">
        <v>0</v>
      </c>
      <c r="B650" s="2">
        <v>86838</v>
      </c>
      <c r="C650" s="2">
        <v>95891</v>
      </c>
      <c r="D650" s="2">
        <v>110007</v>
      </c>
      <c r="E650" s="2">
        <v>128566</v>
      </c>
      <c r="F650" s="2">
        <v>138574</v>
      </c>
      <c r="G650" s="2">
        <v>140031</v>
      </c>
      <c r="H650" s="2">
        <v>144365</v>
      </c>
      <c r="I650" s="2">
        <v>148010</v>
      </c>
      <c r="J650" s="2">
        <v>146540</v>
      </c>
      <c r="K650" s="2">
        <v>141711</v>
      </c>
      <c r="L650" s="2">
        <v>136777</v>
      </c>
      <c r="M650" s="2">
        <v>136730</v>
      </c>
      <c r="N650" s="2">
        <v>137940</v>
      </c>
      <c r="O650" s="2">
        <v>130345</v>
      </c>
      <c r="P650" s="2">
        <v>134496</v>
      </c>
      <c r="Q650" s="2">
        <v>131733</v>
      </c>
      <c r="R650" s="2">
        <v>136725</v>
      </c>
      <c r="S650" s="156">
        <f t="shared" si="247"/>
        <v>-8.7500432930419425E-2</v>
      </c>
      <c r="T650" s="156">
        <f t="shared" si="248"/>
        <v>-3.6546478461200904E-2</v>
      </c>
      <c r="U650" s="156">
        <f t="shared" si="249"/>
        <v>-2.0543361884368307E-2</v>
      </c>
      <c r="V650" s="156">
        <f t="shared" si="250"/>
        <v>1</v>
      </c>
    </row>
    <row r="651" spans="1:22" x14ac:dyDescent="0.25">
      <c r="A651" s="3"/>
      <c r="B651" s="3"/>
      <c r="C651" s="3"/>
      <c r="D651" s="3"/>
      <c r="E651" s="3"/>
      <c r="F651" s="3"/>
      <c r="G651" s="3"/>
      <c r="H651" s="3"/>
      <c r="I651" s="3"/>
      <c r="J651" s="3"/>
      <c r="K651" s="3"/>
      <c r="L651" s="3"/>
      <c r="M651" s="3"/>
      <c r="N651" s="3"/>
      <c r="O651" s="3"/>
      <c r="P651" s="3"/>
      <c r="Q651" s="3"/>
      <c r="R651" s="3"/>
      <c r="S651" s="3"/>
      <c r="T651" s="28"/>
      <c r="U651" s="28"/>
      <c r="V651" s="28"/>
    </row>
    <row r="652" spans="1:22" ht="15.75" x14ac:dyDescent="0.25">
      <c r="A652" s="23" t="s">
        <v>113</v>
      </c>
      <c r="B652" s="23"/>
      <c r="C652" s="23"/>
      <c r="D652" s="23"/>
      <c r="E652" s="23"/>
      <c r="F652" s="23"/>
      <c r="G652" s="23"/>
      <c r="H652" s="23"/>
      <c r="I652" s="3"/>
      <c r="J652" s="3"/>
      <c r="K652" s="3"/>
      <c r="L652" s="3"/>
      <c r="M652" s="3"/>
      <c r="N652" s="3"/>
      <c r="O652" s="3"/>
      <c r="P652" s="3"/>
      <c r="Q652" s="3"/>
      <c r="R652" s="3"/>
      <c r="S652" s="28"/>
      <c r="T652" s="28"/>
      <c r="U652" s="28"/>
      <c r="V652" s="28"/>
    </row>
    <row r="653" spans="1:22" ht="25.5" x14ac:dyDescent="0.25">
      <c r="A653" s="126" t="s">
        <v>3</v>
      </c>
      <c r="B653" s="111">
        <v>2007</v>
      </c>
      <c r="C653" s="111">
        <v>2008</v>
      </c>
      <c r="D653" s="111">
        <v>2009</v>
      </c>
      <c r="E653" s="111">
        <v>2010</v>
      </c>
      <c r="F653" s="111">
        <v>2011</v>
      </c>
      <c r="G653" s="111">
        <v>2012</v>
      </c>
      <c r="H653" s="111">
        <v>2013</v>
      </c>
      <c r="I653" s="111">
        <v>2014</v>
      </c>
      <c r="J653" s="111">
        <v>2015</v>
      </c>
      <c r="K653" s="111">
        <v>2016</v>
      </c>
      <c r="L653" s="111">
        <v>2017</v>
      </c>
      <c r="M653" s="111">
        <v>2018</v>
      </c>
      <c r="N653" s="111">
        <v>2019</v>
      </c>
      <c r="O653" s="111">
        <v>2020</v>
      </c>
      <c r="P653" s="111">
        <v>2021</v>
      </c>
      <c r="Q653" s="111">
        <v>2022</v>
      </c>
      <c r="R653" s="111">
        <v>2023</v>
      </c>
      <c r="S653" s="112" t="s">
        <v>436</v>
      </c>
      <c r="T653" s="112" t="s">
        <v>437</v>
      </c>
      <c r="U653" s="112" t="s">
        <v>438</v>
      </c>
      <c r="V653" s="112" t="s">
        <v>439</v>
      </c>
    </row>
    <row r="654" spans="1:22" x14ac:dyDescent="0.25">
      <c r="A654" s="93" t="s">
        <v>403</v>
      </c>
      <c r="B654" s="98">
        <v>36538</v>
      </c>
      <c r="C654" s="98">
        <v>42151</v>
      </c>
      <c r="D654" s="98">
        <v>53981</v>
      </c>
      <c r="E654" s="98">
        <v>66823</v>
      </c>
      <c r="F654" s="98">
        <v>80438</v>
      </c>
      <c r="G654" s="98">
        <v>91544</v>
      </c>
      <c r="H654" s="98">
        <v>102839</v>
      </c>
      <c r="I654" s="98">
        <v>110681</v>
      </c>
      <c r="J654" s="98">
        <v>117190</v>
      </c>
      <c r="K654" s="98">
        <v>120529</v>
      </c>
      <c r="L654" s="98">
        <v>119328</v>
      </c>
      <c r="M654" s="129">
        <v>119318</v>
      </c>
      <c r="N654" s="129">
        <v>121377</v>
      </c>
      <c r="O654" s="129">
        <v>115174</v>
      </c>
      <c r="P654" s="129">
        <v>119350</v>
      </c>
      <c r="Q654" s="129">
        <v>123694</v>
      </c>
      <c r="R654" s="129">
        <v>130295</v>
      </c>
      <c r="S654" s="155">
        <f t="shared" ref="S654:S660" si="252">(Q654-H654)/H654</f>
        <v>0.20279271482608738</v>
      </c>
      <c r="T654" s="155">
        <f t="shared" ref="T654:T660" si="253">(Q654-M654)/M654</f>
        <v>3.6675103504919628E-2</v>
      </c>
      <c r="U654" s="155">
        <f t="shared" ref="U654:U660" si="254">(Q654-P654)/P654</f>
        <v>3.6397151235860917E-2</v>
      </c>
      <c r="V654" s="155">
        <f>Q654/Q$660</f>
        <v>0.31170604970906862</v>
      </c>
    </row>
    <row r="655" spans="1:22" x14ac:dyDescent="0.25">
      <c r="A655" s="93" t="s">
        <v>338</v>
      </c>
      <c r="B655" s="98"/>
      <c r="C655" s="98"/>
      <c r="D655" s="98"/>
      <c r="E655" s="98"/>
      <c r="F655" s="98"/>
      <c r="G655" s="98"/>
      <c r="H655" s="98"/>
      <c r="I655" s="98"/>
      <c r="J655" s="98"/>
      <c r="K655" s="98"/>
      <c r="L655" s="98"/>
      <c r="M655" s="129"/>
      <c r="N655" s="129">
        <v>425</v>
      </c>
      <c r="O655" s="129">
        <v>1305</v>
      </c>
      <c r="P655" s="129">
        <v>2194</v>
      </c>
      <c r="Q655" s="129">
        <v>3799</v>
      </c>
      <c r="R655" s="129">
        <v>5512</v>
      </c>
      <c r="S655" s="155" t="s">
        <v>143</v>
      </c>
      <c r="T655" s="155" t="s">
        <v>143</v>
      </c>
      <c r="U655" s="155">
        <f t="shared" si="254"/>
        <v>0.73154056517775756</v>
      </c>
      <c r="V655" s="155">
        <f t="shared" ref="V655:V660" si="255">Q655/Q$660</f>
        <v>9.5733930735908915E-3</v>
      </c>
    </row>
    <row r="656" spans="1:22" x14ac:dyDescent="0.25">
      <c r="A656" s="93" t="s">
        <v>400</v>
      </c>
      <c r="B656" s="98">
        <v>43717</v>
      </c>
      <c r="C656" s="98">
        <v>52333</v>
      </c>
      <c r="D656" s="98">
        <v>65760</v>
      </c>
      <c r="E656" s="98">
        <v>82113</v>
      </c>
      <c r="F656" s="98">
        <v>98883</v>
      </c>
      <c r="G656" s="98">
        <v>113922</v>
      </c>
      <c r="H656" s="98">
        <v>130390</v>
      </c>
      <c r="I656" s="98">
        <v>144178</v>
      </c>
      <c r="J656" s="98">
        <v>155576</v>
      </c>
      <c r="K656" s="98">
        <v>161885</v>
      </c>
      <c r="L656" s="98">
        <v>163060</v>
      </c>
      <c r="M656" s="129">
        <v>164581</v>
      </c>
      <c r="N656" s="129">
        <v>167968</v>
      </c>
      <c r="O656" s="129">
        <v>161672</v>
      </c>
      <c r="P656" s="129">
        <v>167688</v>
      </c>
      <c r="Q656" s="129">
        <v>174960</v>
      </c>
      <c r="R656" s="129">
        <v>184376</v>
      </c>
      <c r="S656" s="155">
        <f t="shared" si="252"/>
        <v>0.34182069177084135</v>
      </c>
      <c r="T656" s="155">
        <f t="shared" si="253"/>
        <v>6.3063172541180337E-2</v>
      </c>
      <c r="U656" s="155">
        <f t="shared" si="254"/>
        <v>4.3366251610133105E-2</v>
      </c>
      <c r="V656" s="155">
        <f t="shared" si="255"/>
        <v>0.4408951966716142</v>
      </c>
    </row>
    <row r="657" spans="1:22" x14ac:dyDescent="0.25">
      <c r="A657" s="93" t="s">
        <v>401</v>
      </c>
      <c r="B657" s="98">
        <v>5970</v>
      </c>
      <c r="C657" s="98">
        <v>6271</v>
      </c>
      <c r="D657" s="98">
        <v>6967</v>
      </c>
      <c r="E657" s="98">
        <v>7724</v>
      </c>
      <c r="F657" s="98">
        <v>8266</v>
      </c>
      <c r="G657" s="98">
        <v>8709</v>
      </c>
      <c r="H657" s="98">
        <v>9609</v>
      </c>
      <c r="I657" s="98">
        <v>10359</v>
      </c>
      <c r="J657" s="98">
        <v>11184</v>
      </c>
      <c r="K657" s="98">
        <v>11531</v>
      </c>
      <c r="L657" s="98">
        <v>11645</v>
      </c>
      <c r="M657" s="98">
        <v>11567</v>
      </c>
      <c r="N657" s="98">
        <v>11903</v>
      </c>
      <c r="O657" s="98">
        <v>11253</v>
      </c>
      <c r="P657" s="98">
        <v>11795</v>
      </c>
      <c r="Q657" s="98">
        <v>11700</v>
      </c>
      <c r="R657" s="98">
        <v>12086</v>
      </c>
      <c r="S657" s="155">
        <f t="shared" si="252"/>
        <v>0.21760849203871371</v>
      </c>
      <c r="T657" s="155">
        <f t="shared" si="253"/>
        <v>1.1498227716780496E-2</v>
      </c>
      <c r="U657" s="155">
        <f t="shared" si="254"/>
        <v>-8.0542602797795682E-3</v>
      </c>
      <c r="V657" s="155">
        <f t="shared" si="255"/>
        <v>2.9483732287710826E-2</v>
      </c>
    </row>
    <row r="658" spans="1:22" x14ac:dyDescent="0.25">
      <c r="A658" s="93" t="s">
        <v>402</v>
      </c>
      <c r="B658" s="98">
        <v>6283</v>
      </c>
      <c r="C658" s="98">
        <v>7356</v>
      </c>
      <c r="D658" s="98">
        <v>9443</v>
      </c>
      <c r="E658" s="98">
        <v>11740</v>
      </c>
      <c r="F658" s="98">
        <v>14230</v>
      </c>
      <c r="G658" s="98">
        <v>15962</v>
      </c>
      <c r="H658" s="98">
        <v>18018</v>
      </c>
      <c r="I658" s="98">
        <v>19349</v>
      </c>
      <c r="J658" s="98">
        <v>20314</v>
      </c>
      <c r="K658" s="98">
        <v>20204</v>
      </c>
      <c r="L658" s="98">
        <v>19716</v>
      </c>
      <c r="M658" s="98">
        <v>19318</v>
      </c>
      <c r="N658" s="98">
        <v>19472</v>
      </c>
      <c r="O658" s="98">
        <v>18580</v>
      </c>
      <c r="P658" s="98">
        <v>18780</v>
      </c>
      <c r="Q658" s="98">
        <v>19568</v>
      </c>
      <c r="R658" s="98">
        <v>20919</v>
      </c>
      <c r="S658" s="155">
        <f t="shared" si="252"/>
        <v>8.6025086025086031E-2</v>
      </c>
      <c r="T658" s="155">
        <f t="shared" si="253"/>
        <v>1.2941298271042552E-2</v>
      </c>
      <c r="U658" s="155">
        <f t="shared" si="254"/>
        <v>4.1959531416400429E-2</v>
      </c>
      <c r="V658" s="155">
        <f t="shared" si="255"/>
        <v>4.9310912256916709E-2</v>
      </c>
    </row>
    <row r="659" spans="1:22" x14ac:dyDescent="0.25">
      <c r="A659" s="93" t="s">
        <v>70</v>
      </c>
      <c r="B659" s="98">
        <f>B660-B654-B655-B656-B657-B658</f>
        <v>63616</v>
      </c>
      <c r="C659" s="98">
        <f t="shared" ref="C659" si="256">C660-C654-C655-C656-C657-C658</f>
        <v>54737</v>
      </c>
      <c r="D659" s="98">
        <f t="shared" ref="D659" si="257">D660-D654-D655-D656-D657-D658</f>
        <v>53446</v>
      </c>
      <c r="E659" s="98">
        <f t="shared" ref="E659" si="258">E660-E654-E655-E656-E657-E658</f>
        <v>55901</v>
      </c>
      <c r="F659" s="98">
        <f t="shared" ref="F659" si="259">F660-F654-F655-F656-F657-F658</f>
        <v>58875</v>
      </c>
      <c r="G659" s="98">
        <f t="shared" ref="G659" si="260">G660-G654-G655-G656-G657-G658</f>
        <v>63382</v>
      </c>
      <c r="H659" s="98">
        <f t="shared" ref="H659" si="261">H660-H654-H655-H656-H657-H658</f>
        <v>63723</v>
      </c>
      <c r="I659" s="98">
        <f t="shared" ref="I659" si="262">I660-I654-I655-I656-I657-I658</f>
        <v>66437</v>
      </c>
      <c r="J659" s="98">
        <f t="shared" ref="J659" si="263">J660-J654-J655-J656-J657-J658</f>
        <v>68907</v>
      </c>
      <c r="K659" s="98">
        <f t="shared" ref="K659" si="264">K660-K654-K655-K656-K657-K658</f>
        <v>66839</v>
      </c>
      <c r="L659" s="98">
        <f t="shared" ref="L659" si="265">L660-L654-L655-L656-L657-L658</f>
        <v>60960</v>
      </c>
      <c r="M659" s="98">
        <f t="shared" ref="M659" si="266">M660-M654-M655-M656-M657-M658</f>
        <v>58320</v>
      </c>
      <c r="N659" s="98">
        <f t="shared" ref="N659" si="267">N660-N654-N655-N656-N657-N658</f>
        <v>58311</v>
      </c>
      <c r="O659" s="98">
        <f t="shared" ref="O659" si="268">O660-O654-O655-O656-O657-O658</f>
        <v>53403</v>
      </c>
      <c r="P659" s="98">
        <f t="shared" ref="P659" si="269">P660-P654-P655-P656-P657-P658</f>
        <v>58731</v>
      </c>
      <c r="Q659" s="98">
        <f t="shared" ref="Q659" si="270">Q660-Q654-Q655-Q656-Q657-Q658</f>
        <v>63108</v>
      </c>
      <c r="R659" s="98">
        <f>R660-R654-R655-R656-R657-R658</f>
        <v>65826</v>
      </c>
      <c r="S659" s="155">
        <f t="shared" si="252"/>
        <v>-9.6511463678734515E-3</v>
      </c>
      <c r="T659" s="155">
        <f t="shared" si="253"/>
        <v>8.2098765432098764E-2</v>
      </c>
      <c r="U659" s="155">
        <f t="shared" si="254"/>
        <v>7.4526229759411561E-2</v>
      </c>
      <c r="V659" s="155">
        <f t="shared" si="255"/>
        <v>0.15903071600109872</v>
      </c>
    </row>
    <row r="660" spans="1:22" x14ac:dyDescent="0.25">
      <c r="A660" s="97" t="s">
        <v>0</v>
      </c>
      <c r="B660" s="2">
        <v>156124</v>
      </c>
      <c r="C660" s="2">
        <v>162848</v>
      </c>
      <c r="D660" s="2">
        <v>189597</v>
      </c>
      <c r="E660" s="2">
        <v>224301</v>
      </c>
      <c r="F660" s="2">
        <v>260692</v>
      </c>
      <c r="G660" s="2">
        <v>293519</v>
      </c>
      <c r="H660" s="2">
        <v>324579</v>
      </c>
      <c r="I660" s="2">
        <v>351004</v>
      </c>
      <c r="J660" s="2">
        <v>373171</v>
      </c>
      <c r="K660" s="2">
        <v>380988</v>
      </c>
      <c r="L660" s="2">
        <v>374709</v>
      </c>
      <c r="M660" s="2">
        <v>373104</v>
      </c>
      <c r="N660" s="2">
        <v>379456</v>
      </c>
      <c r="O660" s="2">
        <v>361387</v>
      </c>
      <c r="P660" s="2">
        <v>378538</v>
      </c>
      <c r="Q660" s="2">
        <v>396829</v>
      </c>
      <c r="R660" s="2">
        <v>419014</v>
      </c>
      <c r="S660" s="156">
        <f t="shared" si="252"/>
        <v>0.22259603979308581</v>
      </c>
      <c r="T660" s="156">
        <f t="shared" si="253"/>
        <v>6.358816844633132E-2</v>
      </c>
      <c r="U660" s="156">
        <f t="shared" si="254"/>
        <v>4.8320115814000177E-2</v>
      </c>
      <c r="V660" s="156">
        <f t="shared" si="255"/>
        <v>1</v>
      </c>
    </row>
    <row r="661" spans="1:22" x14ac:dyDescent="0.25">
      <c r="A661" s="28"/>
      <c r="B661" s="28"/>
      <c r="C661" s="28"/>
      <c r="D661" s="28"/>
      <c r="E661" s="28"/>
      <c r="F661" s="28"/>
      <c r="G661" s="28"/>
      <c r="H661" s="28"/>
      <c r="I661" s="28"/>
      <c r="J661" s="28"/>
      <c r="K661" s="28"/>
      <c r="L661" s="28"/>
      <c r="M661" s="28"/>
      <c r="N661" s="28"/>
      <c r="O661" s="28"/>
      <c r="P661" s="28"/>
      <c r="Q661" s="28"/>
      <c r="R661" s="28"/>
      <c r="S661" s="28"/>
      <c r="T661" s="28"/>
      <c r="U661" s="28"/>
      <c r="V661" s="28"/>
    </row>
    <row r="662" spans="1:22" ht="15.75" x14ac:dyDescent="0.25">
      <c r="A662" s="23" t="s">
        <v>84</v>
      </c>
      <c r="B662" s="23"/>
      <c r="C662" s="23"/>
      <c r="D662" s="23"/>
      <c r="E662" s="23"/>
      <c r="F662" s="23"/>
      <c r="G662" s="23"/>
      <c r="H662" s="23"/>
      <c r="I662" s="3"/>
      <c r="J662" s="3"/>
      <c r="K662" s="3"/>
      <c r="L662" s="3"/>
      <c r="M662" s="3"/>
      <c r="N662" s="3"/>
      <c r="O662" s="3"/>
      <c r="P662" s="3"/>
      <c r="Q662" s="3"/>
      <c r="R662" s="3"/>
      <c r="S662" s="28"/>
      <c r="T662" s="28"/>
      <c r="U662" s="28"/>
      <c r="V662" s="28"/>
    </row>
    <row r="663" spans="1:22" ht="25.5" x14ac:dyDescent="0.25">
      <c r="A663" s="126" t="s">
        <v>4</v>
      </c>
      <c r="B663" s="111">
        <v>2007</v>
      </c>
      <c r="C663" s="111">
        <v>2008</v>
      </c>
      <c r="D663" s="111">
        <v>2009</v>
      </c>
      <c r="E663" s="111">
        <v>2010</v>
      </c>
      <c r="F663" s="111">
        <v>2011</v>
      </c>
      <c r="G663" s="111">
        <v>2012</v>
      </c>
      <c r="H663" s="111">
        <v>2013</v>
      </c>
      <c r="I663" s="111">
        <v>2014</v>
      </c>
      <c r="J663" s="111">
        <v>2015</v>
      </c>
      <c r="K663" s="111">
        <v>2016</v>
      </c>
      <c r="L663" s="111">
        <v>2017</v>
      </c>
      <c r="M663" s="111">
        <v>2018</v>
      </c>
      <c r="N663" s="111">
        <v>2019</v>
      </c>
      <c r="O663" s="111">
        <v>2020</v>
      </c>
      <c r="P663" s="111">
        <v>2021</v>
      </c>
      <c r="Q663" s="111">
        <v>2022</v>
      </c>
      <c r="R663" s="111">
        <v>2023</v>
      </c>
      <c r="S663" s="112" t="s">
        <v>436</v>
      </c>
      <c r="T663" s="112" t="s">
        <v>437</v>
      </c>
      <c r="U663" s="112" t="s">
        <v>438</v>
      </c>
      <c r="V663" s="112" t="s">
        <v>439</v>
      </c>
    </row>
    <row r="664" spans="1:22" x14ac:dyDescent="0.25">
      <c r="A664" s="93" t="s">
        <v>403</v>
      </c>
      <c r="B664" s="12">
        <v>92422</v>
      </c>
      <c r="C664" s="12">
        <v>108967</v>
      </c>
      <c r="D664" s="12">
        <v>125429</v>
      </c>
      <c r="E664" s="12">
        <v>140720</v>
      </c>
      <c r="F664" s="12">
        <v>152912</v>
      </c>
      <c r="G664" s="12">
        <v>156823</v>
      </c>
      <c r="H664" s="12">
        <v>159058</v>
      </c>
      <c r="I664" s="12">
        <v>157575</v>
      </c>
      <c r="J664" s="12">
        <v>156598</v>
      </c>
      <c r="K664" s="12">
        <v>158296</v>
      </c>
      <c r="L664" s="12">
        <v>161560</v>
      </c>
      <c r="M664" s="63">
        <v>165576</v>
      </c>
      <c r="N664" s="63">
        <v>164499</v>
      </c>
      <c r="O664" s="63">
        <v>157909</v>
      </c>
      <c r="P664" s="63">
        <v>164800</v>
      </c>
      <c r="Q664" s="63">
        <v>160821</v>
      </c>
      <c r="R664" s="63">
        <v>162262</v>
      </c>
      <c r="S664" s="155">
        <f t="shared" ref="S664:S670" si="271">(Q664-H664)/H664</f>
        <v>1.1084007091752694E-2</v>
      </c>
      <c r="T664" s="155">
        <f t="shared" ref="T664:T670" si="272">(Q664-M664)/M664</f>
        <v>-2.8717930134802144E-2</v>
      </c>
      <c r="U664" s="155">
        <f t="shared" ref="U664:U670" si="273">(Q664-P664)/P664</f>
        <v>-2.4144417475728156E-2</v>
      </c>
      <c r="V664" s="155">
        <f>Q664/Q$670</f>
        <v>0.23538787822902532</v>
      </c>
    </row>
    <row r="665" spans="1:22" x14ac:dyDescent="0.25">
      <c r="A665" s="93" t="s">
        <v>338</v>
      </c>
      <c r="B665" s="12"/>
      <c r="C665" s="12"/>
      <c r="D665" s="12"/>
      <c r="E665" s="12"/>
      <c r="F665" s="12"/>
      <c r="G665" s="12"/>
      <c r="H665" s="12"/>
      <c r="I665" s="12"/>
      <c r="J665" s="12"/>
      <c r="K665" s="12"/>
      <c r="L665" s="12"/>
      <c r="M665" s="63"/>
      <c r="N665" s="63">
        <v>697</v>
      </c>
      <c r="O665" s="63">
        <v>2122</v>
      </c>
      <c r="P665" s="63">
        <v>3715</v>
      </c>
      <c r="Q665" s="63">
        <v>6009</v>
      </c>
      <c r="R665" s="63">
        <v>9074</v>
      </c>
      <c r="S665" s="155" t="s">
        <v>143</v>
      </c>
      <c r="T665" s="155" t="s">
        <v>143</v>
      </c>
      <c r="U665" s="155">
        <f t="shared" si="273"/>
        <v>0.61749663526244958</v>
      </c>
      <c r="V665" s="155">
        <f t="shared" ref="V665:V670" si="274">Q665/Q$670</f>
        <v>8.7951558582412322E-3</v>
      </c>
    </row>
    <row r="666" spans="1:22" x14ac:dyDescent="0.25">
      <c r="A666" s="93" t="s">
        <v>400</v>
      </c>
      <c r="B666" s="12">
        <v>133161</v>
      </c>
      <c r="C666" s="12">
        <v>162781</v>
      </c>
      <c r="D666" s="12">
        <v>192808</v>
      </c>
      <c r="E666" s="12">
        <v>222136</v>
      </c>
      <c r="F666" s="12">
        <v>250371</v>
      </c>
      <c r="G666" s="12">
        <v>270867</v>
      </c>
      <c r="H666" s="12">
        <v>287315</v>
      </c>
      <c r="I666" s="12">
        <v>296739</v>
      </c>
      <c r="J666" s="12">
        <v>306391</v>
      </c>
      <c r="K666" s="12">
        <v>318737</v>
      </c>
      <c r="L666" s="12">
        <v>329811</v>
      </c>
      <c r="M666" s="63">
        <v>341187</v>
      </c>
      <c r="N666" s="63">
        <v>344412</v>
      </c>
      <c r="O666" s="63">
        <v>338832</v>
      </c>
      <c r="P666" s="63">
        <v>354920</v>
      </c>
      <c r="Q666" s="63">
        <v>351356</v>
      </c>
      <c r="R666" s="63">
        <v>357221</v>
      </c>
      <c r="S666" s="155">
        <f t="shared" si="271"/>
        <v>0.22289473226249934</v>
      </c>
      <c r="T666" s="155">
        <f t="shared" si="272"/>
        <v>2.9804769818310779E-2</v>
      </c>
      <c r="U666" s="155">
        <f t="shared" si="273"/>
        <v>-1.004169953792404E-2</v>
      </c>
      <c r="V666" s="155">
        <f t="shared" si="274"/>
        <v>0.51426706302682745</v>
      </c>
    </row>
    <row r="667" spans="1:22" x14ac:dyDescent="0.25">
      <c r="A667" s="93" t="s">
        <v>401</v>
      </c>
      <c r="B667" s="12">
        <v>68716</v>
      </c>
      <c r="C667" s="12">
        <v>81034</v>
      </c>
      <c r="D667" s="12">
        <v>89799</v>
      </c>
      <c r="E667" s="12">
        <v>96858</v>
      </c>
      <c r="F667" s="12">
        <v>101269</v>
      </c>
      <c r="G667" s="12">
        <v>104389</v>
      </c>
      <c r="H667" s="12">
        <v>107761</v>
      </c>
      <c r="I667" s="12">
        <v>108663</v>
      </c>
      <c r="J667" s="12">
        <v>109065</v>
      </c>
      <c r="K667" s="12">
        <v>109985</v>
      </c>
      <c r="L667" s="12">
        <v>109703</v>
      </c>
      <c r="M667" s="12">
        <v>110847</v>
      </c>
      <c r="N667" s="12">
        <v>112379</v>
      </c>
      <c r="O667" s="12">
        <v>113354</v>
      </c>
      <c r="P667" s="12">
        <v>118070</v>
      </c>
      <c r="Q667" s="12">
        <v>116074</v>
      </c>
      <c r="R667" s="12">
        <v>117652</v>
      </c>
      <c r="S667" s="155">
        <f t="shared" si="271"/>
        <v>7.7142936683958024E-2</v>
      </c>
      <c r="T667" s="155">
        <f t="shared" si="272"/>
        <v>4.7155087643328195E-2</v>
      </c>
      <c r="U667" s="155">
        <f t="shared" si="273"/>
        <v>-1.6905225713559752E-2</v>
      </c>
      <c r="V667" s="155">
        <f t="shared" si="274"/>
        <v>0.16989331354459858</v>
      </c>
    </row>
    <row r="668" spans="1:22" x14ac:dyDescent="0.25">
      <c r="A668" s="93" t="s">
        <v>402</v>
      </c>
      <c r="B668" s="12">
        <v>8088</v>
      </c>
      <c r="C668" s="12">
        <v>9677</v>
      </c>
      <c r="D668" s="12">
        <v>11180</v>
      </c>
      <c r="E668" s="12">
        <v>12921</v>
      </c>
      <c r="F668" s="12">
        <v>14592</v>
      </c>
      <c r="G668" s="12">
        <v>15410</v>
      </c>
      <c r="H668" s="12">
        <v>15932</v>
      </c>
      <c r="I668" s="12">
        <v>15759</v>
      </c>
      <c r="J668" s="12">
        <v>15535</v>
      </c>
      <c r="K668" s="12">
        <v>15606</v>
      </c>
      <c r="L668" s="12">
        <v>15995</v>
      </c>
      <c r="M668" s="12">
        <v>15963</v>
      </c>
      <c r="N668" s="12">
        <v>15403</v>
      </c>
      <c r="O668" s="12">
        <v>14429</v>
      </c>
      <c r="P668" s="12">
        <v>14642</v>
      </c>
      <c r="Q668" s="12">
        <v>14538</v>
      </c>
      <c r="R668" s="12">
        <v>14640</v>
      </c>
      <c r="S668" s="155">
        <f t="shared" si="271"/>
        <v>-8.7496861662063774E-2</v>
      </c>
      <c r="T668" s="155">
        <f t="shared" si="272"/>
        <v>-8.9268934410825035E-2</v>
      </c>
      <c r="U668" s="155">
        <f t="shared" si="273"/>
        <v>-7.1028548012566587E-3</v>
      </c>
      <c r="V668" s="155">
        <f t="shared" si="274"/>
        <v>2.1278744527726916E-2</v>
      </c>
    </row>
    <row r="669" spans="1:22" x14ac:dyDescent="0.25">
      <c r="A669" s="93" t="s">
        <v>70</v>
      </c>
      <c r="B669" s="98">
        <f>B670-B664-B665-B666-B667-B668</f>
        <v>202995</v>
      </c>
      <c r="C669" s="98">
        <f t="shared" ref="C669" si="275">C670-C664-C665-C666-C667-C668</f>
        <v>162151</v>
      </c>
      <c r="D669" s="98">
        <f t="shared" ref="D669" si="276">D670-D664-D665-D666-D667-D668</f>
        <v>130520</v>
      </c>
      <c r="E669" s="98">
        <f t="shared" ref="E669" si="277">E670-E664-E665-E666-E667-E668</f>
        <v>112756</v>
      </c>
      <c r="F669" s="98">
        <f t="shared" ref="F669" si="278">F670-F664-F665-F666-F667-F668</f>
        <v>96667</v>
      </c>
      <c r="G669" s="98">
        <f t="shared" ref="G669" si="279">G670-G664-G665-G666-G667-G668</f>
        <v>83777</v>
      </c>
      <c r="H669" s="98">
        <f t="shared" ref="H669" si="280">H670-H664-H665-H666-H667-H668</f>
        <v>75267</v>
      </c>
      <c r="I669" s="98">
        <f t="shared" ref="I669" si="281">I670-I664-I665-I666-I667-I668</f>
        <v>66631</v>
      </c>
      <c r="J669" s="98">
        <f t="shared" ref="J669" si="282">J670-J664-J665-J666-J667-J668</f>
        <v>58606</v>
      </c>
      <c r="K669" s="98">
        <f t="shared" ref="K669" si="283">K670-K664-K665-K666-K667-K668</f>
        <v>53157</v>
      </c>
      <c r="L669" s="98">
        <f t="shared" ref="L669" si="284">L670-L664-L665-L666-L667-L668</f>
        <v>48737</v>
      </c>
      <c r="M669" s="98">
        <f t="shared" ref="M669" si="285">M670-M664-M665-M666-M667-M668</f>
        <v>44640</v>
      </c>
      <c r="N669" s="98">
        <f t="shared" ref="N669" si="286">N670-N664-N665-N666-N667-N668</f>
        <v>39694</v>
      </c>
      <c r="O669" s="98">
        <f t="shared" ref="O669" si="287">O670-O664-O665-O666-O667-O668</f>
        <v>33463</v>
      </c>
      <c r="P669" s="98">
        <f t="shared" ref="P669" si="288">P670-P664-P665-P666-P667-P668</f>
        <v>35228</v>
      </c>
      <c r="Q669" s="98">
        <f t="shared" ref="Q669" si="289">Q670-Q664-Q665-Q666-Q667-Q668</f>
        <v>34419</v>
      </c>
      <c r="R669" s="98">
        <f>R670-R664-R665-R666-R667-R668</f>
        <v>32813</v>
      </c>
      <c r="S669" s="155">
        <f t="shared" si="271"/>
        <v>-0.54270795966359764</v>
      </c>
      <c r="T669" s="155">
        <f t="shared" si="272"/>
        <v>-0.22896505376344087</v>
      </c>
      <c r="U669" s="155">
        <f t="shared" si="273"/>
        <v>-2.2964687180651755E-2</v>
      </c>
      <c r="V669" s="155">
        <f t="shared" si="274"/>
        <v>5.0377844813580458E-2</v>
      </c>
    </row>
    <row r="670" spans="1:22" x14ac:dyDescent="0.25">
      <c r="A670" s="97" t="s">
        <v>0</v>
      </c>
      <c r="B670" s="2">
        <v>505382</v>
      </c>
      <c r="C670" s="2">
        <v>524610</v>
      </c>
      <c r="D670" s="2">
        <v>549736</v>
      </c>
      <c r="E670" s="2">
        <v>585391</v>
      </c>
      <c r="F670" s="2">
        <v>615811</v>
      </c>
      <c r="G670" s="2">
        <v>631266</v>
      </c>
      <c r="H670" s="2">
        <v>645333</v>
      </c>
      <c r="I670" s="2">
        <v>645367</v>
      </c>
      <c r="J670" s="2">
        <v>646195</v>
      </c>
      <c r="K670" s="2">
        <v>655781</v>
      </c>
      <c r="L670" s="2">
        <v>665806</v>
      </c>
      <c r="M670" s="2">
        <v>678213</v>
      </c>
      <c r="N670" s="2">
        <v>677084</v>
      </c>
      <c r="O670" s="2">
        <v>660109</v>
      </c>
      <c r="P670" s="2">
        <v>691375</v>
      </c>
      <c r="Q670" s="2">
        <v>683217</v>
      </c>
      <c r="R670" s="2">
        <v>693662</v>
      </c>
      <c r="S670" s="156">
        <f t="shared" si="271"/>
        <v>5.870457577715691E-2</v>
      </c>
      <c r="T670" s="156">
        <f t="shared" si="272"/>
        <v>7.378213039266425E-3</v>
      </c>
      <c r="U670" s="156">
        <f t="shared" si="273"/>
        <v>-1.1799674561562104E-2</v>
      </c>
      <c r="V670" s="156">
        <f t="shared" si="274"/>
        <v>1</v>
      </c>
    </row>
    <row r="671" spans="1:22" x14ac:dyDescent="0.25">
      <c r="A671" s="3"/>
      <c r="B671" s="3"/>
      <c r="C671" s="3"/>
      <c r="D671" s="3"/>
      <c r="E671" s="3"/>
      <c r="F671" s="3"/>
      <c r="G671" s="3"/>
      <c r="H671" s="3"/>
      <c r="I671" s="3"/>
      <c r="J671" s="3"/>
      <c r="K671" s="3"/>
      <c r="L671" s="3"/>
      <c r="M671" s="3"/>
      <c r="N671" s="3"/>
      <c r="O671" s="3"/>
      <c r="P671" s="3"/>
      <c r="Q671" s="3"/>
      <c r="R671" s="3"/>
      <c r="S671" s="3"/>
      <c r="T671" s="3"/>
      <c r="U671" s="3"/>
      <c r="V671" s="28"/>
    </row>
    <row r="672" spans="1:22" ht="15.75" x14ac:dyDescent="0.25">
      <c r="A672" s="23" t="s">
        <v>359</v>
      </c>
    </row>
    <row r="673" spans="1:22" ht="25.5" x14ac:dyDescent="0.25">
      <c r="A673" s="126" t="s">
        <v>325</v>
      </c>
      <c r="B673" s="111">
        <v>2007</v>
      </c>
      <c r="C673" s="111">
        <v>2008</v>
      </c>
      <c r="D673" s="111">
        <v>2009</v>
      </c>
      <c r="E673" s="111">
        <v>2010</v>
      </c>
      <c r="F673" s="111">
        <v>2011</v>
      </c>
      <c r="G673" s="111">
        <v>2012</v>
      </c>
      <c r="H673" s="111">
        <v>2013</v>
      </c>
      <c r="I673" s="111">
        <v>2014</v>
      </c>
      <c r="J673" s="111">
        <v>2015</v>
      </c>
      <c r="K673" s="111">
        <v>2016</v>
      </c>
      <c r="L673" s="111">
        <v>2017</v>
      </c>
      <c r="M673" s="111">
        <v>2018</v>
      </c>
      <c r="N673" s="111">
        <v>2019</v>
      </c>
      <c r="O673" s="111">
        <v>2020</v>
      </c>
      <c r="P673" s="111">
        <v>2021</v>
      </c>
      <c r="Q673" s="111">
        <v>2022</v>
      </c>
      <c r="R673" s="111">
        <v>2023</v>
      </c>
      <c r="S673" s="112" t="s">
        <v>436</v>
      </c>
      <c r="T673" s="112" t="s">
        <v>437</v>
      </c>
      <c r="U673" s="112" t="s">
        <v>438</v>
      </c>
      <c r="V673" s="112" t="s">
        <v>439</v>
      </c>
    </row>
    <row r="674" spans="1:22" x14ac:dyDescent="0.25">
      <c r="A674" s="69" t="s">
        <v>314</v>
      </c>
      <c r="B674" s="172">
        <v>607459</v>
      </c>
      <c r="C674" s="172">
        <v>661901</v>
      </c>
      <c r="D674" s="172">
        <v>718732</v>
      </c>
      <c r="E674" s="172">
        <v>808264</v>
      </c>
      <c r="F674" s="172">
        <v>918315</v>
      </c>
      <c r="G674" s="172">
        <v>956917</v>
      </c>
      <c r="H674" s="172">
        <v>1006008</v>
      </c>
      <c r="I674" s="172">
        <v>1002126</v>
      </c>
      <c r="J674" s="172">
        <v>1036885</v>
      </c>
      <c r="K674" s="172">
        <v>1075491</v>
      </c>
      <c r="L674" s="172">
        <v>1063268</v>
      </c>
      <c r="M674" s="172">
        <v>1085649</v>
      </c>
      <c r="N674" s="172">
        <v>1101600</v>
      </c>
      <c r="O674" s="172">
        <v>1094068</v>
      </c>
      <c r="P674" s="172">
        <v>1140657</v>
      </c>
      <c r="Q674" s="172">
        <v>1151743</v>
      </c>
      <c r="R674" s="172">
        <v>1206162</v>
      </c>
      <c r="S674" s="156">
        <f>(R674-I674)/I674</f>
        <v>0.20360313972494476</v>
      </c>
      <c r="T674" s="156">
        <f t="shared" ref="T674:T685" si="290">(R674-N674)/N674</f>
        <v>9.4918300653594773E-2</v>
      </c>
      <c r="U674" s="156">
        <f>(R674-Q674)/Q674</f>
        <v>4.7249256127452045E-2</v>
      </c>
      <c r="V674" s="156">
        <f>R674/R$9</f>
        <v>0.96539221594988323</v>
      </c>
    </row>
    <row r="675" spans="1:22" ht="15.75" customHeight="1" x14ac:dyDescent="0.25">
      <c r="A675" s="173" t="s">
        <v>2</v>
      </c>
      <c r="B675" s="63">
        <v>51249</v>
      </c>
      <c r="C675" s="63">
        <v>59385</v>
      </c>
      <c r="D675" s="63">
        <v>69847</v>
      </c>
      <c r="E675" s="63">
        <v>83548</v>
      </c>
      <c r="F675" s="63">
        <v>94236</v>
      </c>
      <c r="G675" s="63">
        <v>98091</v>
      </c>
      <c r="H675" s="63">
        <v>114109</v>
      </c>
      <c r="I675" s="63">
        <v>127311</v>
      </c>
      <c r="J675" s="63">
        <v>133753</v>
      </c>
      <c r="K675" s="63">
        <v>130906</v>
      </c>
      <c r="L675" s="63">
        <v>120218</v>
      </c>
      <c r="M675" s="63">
        <v>120251</v>
      </c>
      <c r="N675" s="63">
        <v>125977</v>
      </c>
      <c r="O675" s="63">
        <v>118139</v>
      </c>
      <c r="P675" s="63">
        <v>117452</v>
      </c>
      <c r="Q675" s="63">
        <v>114863</v>
      </c>
      <c r="R675" s="63">
        <v>121249</v>
      </c>
      <c r="S675" s="155">
        <f t="shared" ref="S675:S685" si="291">(R675-I675)/I675</f>
        <v>-4.7615681284413756E-2</v>
      </c>
      <c r="T675" s="155">
        <f t="shared" si="290"/>
        <v>-3.7530660358636891E-2</v>
      </c>
      <c r="U675" s="155">
        <f t="shared" ref="U675:U685" si="292">(R675-Q675)/Q675</f>
        <v>5.5596667334128484E-2</v>
      </c>
      <c r="V675" s="155">
        <f t="shared" ref="V675:V685" si="293">R675/R$9</f>
        <v>9.7045704301501279E-2</v>
      </c>
    </row>
    <row r="676" spans="1:22" x14ac:dyDescent="0.25">
      <c r="A676" s="173" t="s">
        <v>3</v>
      </c>
      <c r="B676" s="63">
        <v>132473</v>
      </c>
      <c r="C676" s="63">
        <v>139209</v>
      </c>
      <c r="D676" s="63">
        <v>159600</v>
      </c>
      <c r="E676" s="63">
        <v>196132</v>
      </c>
      <c r="F676" s="63">
        <v>230481</v>
      </c>
      <c r="G676" s="63">
        <v>262305</v>
      </c>
      <c r="H676" s="63">
        <v>294847</v>
      </c>
      <c r="I676" s="63">
        <v>306148</v>
      </c>
      <c r="J676" s="63">
        <v>328664</v>
      </c>
      <c r="K676" s="63">
        <v>332411</v>
      </c>
      <c r="L676" s="63">
        <v>320670</v>
      </c>
      <c r="M676" s="63">
        <v>329624</v>
      </c>
      <c r="N676" s="63">
        <v>334035</v>
      </c>
      <c r="O676" s="63">
        <v>341729</v>
      </c>
      <c r="P676" s="63">
        <v>358034</v>
      </c>
      <c r="Q676" s="63">
        <v>382760</v>
      </c>
      <c r="R676" s="63">
        <v>404211</v>
      </c>
      <c r="S676" s="155">
        <f t="shared" si="291"/>
        <v>0.32031239792518651</v>
      </c>
      <c r="T676" s="155">
        <f t="shared" si="290"/>
        <v>0.21008576945529661</v>
      </c>
      <c r="U676" s="155">
        <f t="shared" si="292"/>
        <v>5.6042951196572266E-2</v>
      </c>
      <c r="V676" s="155">
        <f t="shared" si="293"/>
        <v>0.32352383262059181</v>
      </c>
    </row>
    <row r="677" spans="1:22" x14ac:dyDescent="0.25">
      <c r="A677" s="173" t="s">
        <v>4</v>
      </c>
      <c r="B677" s="63">
        <v>423737</v>
      </c>
      <c r="C677" s="63">
        <v>463307</v>
      </c>
      <c r="D677" s="63">
        <v>489285</v>
      </c>
      <c r="E677" s="63">
        <v>528584</v>
      </c>
      <c r="F677" s="63">
        <v>593598</v>
      </c>
      <c r="G677" s="63">
        <v>596521</v>
      </c>
      <c r="H677" s="63">
        <v>597052</v>
      </c>
      <c r="I677" s="63">
        <v>568667</v>
      </c>
      <c r="J677" s="63">
        <v>574468</v>
      </c>
      <c r="K677" s="63">
        <v>612174</v>
      </c>
      <c r="L677" s="63">
        <v>622380</v>
      </c>
      <c r="M677" s="63">
        <v>635774</v>
      </c>
      <c r="N677" s="63">
        <v>641588</v>
      </c>
      <c r="O677" s="63">
        <v>634200</v>
      </c>
      <c r="P677" s="63">
        <v>665171</v>
      </c>
      <c r="Q677" s="63">
        <v>654120</v>
      </c>
      <c r="R677" s="63">
        <v>680702</v>
      </c>
      <c r="S677" s="155">
        <f t="shared" si="291"/>
        <v>0.19701336634620964</v>
      </c>
      <c r="T677" s="155">
        <f t="shared" si="290"/>
        <v>6.0964357188725476E-2</v>
      </c>
      <c r="U677" s="155">
        <f t="shared" si="292"/>
        <v>4.0637803461138627E-2</v>
      </c>
      <c r="V677" s="155">
        <f t="shared" si="293"/>
        <v>0.54482267902779014</v>
      </c>
    </row>
    <row r="678" spans="1:22" x14ac:dyDescent="0.25">
      <c r="A678" s="69" t="s">
        <v>383</v>
      </c>
      <c r="B678" s="172">
        <v>0</v>
      </c>
      <c r="C678" s="172">
        <v>0</v>
      </c>
      <c r="D678" s="172">
        <v>0</v>
      </c>
      <c r="E678" s="172">
        <v>0</v>
      </c>
      <c r="F678" s="172">
        <v>0</v>
      </c>
      <c r="G678" s="172">
        <v>0</v>
      </c>
      <c r="H678" s="172">
        <v>0</v>
      </c>
      <c r="I678" s="172">
        <v>0</v>
      </c>
      <c r="J678" s="172">
        <v>0</v>
      </c>
      <c r="K678" s="172">
        <v>0</v>
      </c>
      <c r="L678" s="172">
        <v>528</v>
      </c>
      <c r="M678" s="172">
        <v>1736</v>
      </c>
      <c r="N678" s="172">
        <v>3644</v>
      </c>
      <c r="O678" s="172">
        <v>6875</v>
      </c>
      <c r="P678" s="172">
        <v>11615</v>
      </c>
      <c r="Q678" s="172">
        <v>14069</v>
      </c>
      <c r="R678" s="172">
        <v>11451</v>
      </c>
      <c r="S678" s="156" t="s">
        <v>143</v>
      </c>
      <c r="T678" s="156">
        <f t="shared" si="290"/>
        <v>2.1424259055982438</v>
      </c>
      <c r="U678" s="156">
        <f t="shared" si="292"/>
        <v>-0.18608287724784989</v>
      </c>
      <c r="V678" s="156">
        <f t="shared" si="293"/>
        <v>9.1651919599872265E-3</v>
      </c>
    </row>
    <row r="679" spans="1:22" x14ac:dyDescent="0.25">
      <c r="A679" s="173" t="s">
        <v>2</v>
      </c>
      <c r="B679" s="63">
        <v>0</v>
      </c>
      <c r="C679" s="63">
        <v>0</v>
      </c>
      <c r="D679" s="63">
        <v>0</v>
      </c>
      <c r="E679" s="63">
        <v>0</v>
      </c>
      <c r="F679" s="63">
        <v>0</v>
      </c>
      <c r="G679" s="63">
        <v>0</v>
      </c>
      <c r="H679" s="63">
        <v>0</v>
      </c>
      <c r="I679" s="63">
        <v>0</v>
      </c>
      <c r="J679" s="63">
        <v>0</v>
      </c>
      <c r="K679" s="63">
        <v>0</v>
      </c>
      <c r="L679" s="63">
        <v>0</v>
      </c>
      <c r="M679" s="63">
        <v>209</v>
      </c>
      <c r="N679" s="63">
        <v>1074</v>
      </c>
      <c r="O679" s="63">
        <v>3159</v>
      </c>
      <c r="P679" s="63">
        <v>6940</v>
      </c>
      <c r="Q679" s="63">
        <v>8435</v>
      </c>
      <c r="R679" s="63">
        <v>11451</v>
      </c>
      <c r="S679" s="155" t="s">
        <v>143</v>
      </c>
      <c r="T679" s="155">
        <f t="shared" si="290"/>
        <v>9.6620111731843572</v>
      </c>
      <c r="U679" s="155">
        <f t="shared" si="292"/>
        <v>0.35755779490219325</v>
      </c>
      <c r="V679" s="155">
        <f t="shared" si="293"/>
        <v>9.1651919599872265E-3</v>
      </c>
    </row>
    <row r="680" spans="1:22" x14ac:dyDescent="0.25">
      <c r="A680" s="173" t="s">
        <v>4</v>
      </c>
      <c r="B680" s="63">
        <v>0</v>
      </c>
      <c r="C680" s="63">
        <v>0</v>
      </c>
      <c r="D680" s="63">
        <v>0</v>
      </c>
      <c r="E680" s="63">
        <v>0</v>
      </c>
      <c r="F680" s="63">
        <v>0</v>
      </c>
      <c r="G680" s="63">
        <v>0</v>
      </c>
      <c r="H680" s="63">
        <v>0</v>
      </c>
      <c r="I680" s="63">
        <v>0</v>
      </c>
      <c r="J680" s="63">
        <v>0</v>
      </c>
      <c r="K680" s="63">
        <v>0</v>
      </c>
      <c r="L680" s="63">
        <v>528</v>
      </c>
      <c r="M680" s="63">
        <v>1527</v>
      </c>
      <c r="N680" s="63">
        <v>2570</v>
      </c>
      <c r="O680" s="63">
        <v>3716</v>
      </c>
      <c r="P680" s="63">
        <v>4675</v>
      </c>
      <c r="Q680" s="63">
        <v>5634</v>
      </c>
      <c r="R680" s="63">
        <v>0</v>
      </c>
      <c r="S680" s="155" t="s">
        <v>143</v>
      </c>
      <c r="T680" s="155">
        <f t="shared" ref="T680" si="294">(R680-N680)/N680</f>
        <v>-1</v>
      </c>
      <c r="U680" s="155">
        <f t="shared" ref="U680" si="295">(R680-Q680)/Q680</f>
        <v>-1</v>
      </c>
      <c r="V680" s="155">
        <f t="shared" ref="V680" si="296">R680/R$9</f>
        <v>0</v>
      </c>
    </row>
    <row r="681" spans="1:22" x14ac:dyDescent="0.25">
      <c r="A681" s="69" t="s">
        <v>315</v>
      </c>
      <c r="B681" s="172">
        <v>140885</v>
      </c>
      <c r="C681" s="172">
        <v>121448</v>
      </c>
      <c r="D681" s="172">
        <v>130608</v>
      </c>
      <c r="E681" s="172">
        <v>129994</v>
      </c>
      <c r="F681" s="172">
        <v>96762</v>
      </c>
      <c r="G681" s="172">
        <v>107899</v>
      </c>
      <c r="H681" s="172">
        <v>108269</v>
      </c>
      <c r="I681" s="172">
        <v>142255</v>
      </c>
      <c r="J681" s="172">
        <v>129021</v>
      </c>
      <c r="K681" s="172">
        <v>102989</v>
      </c>
      <c r="L681" s="172">
        <v>113496</v>
      </c>
      <c r="M681" s="172">
        <v>100662</v>
      </c>
      <c r="N681" s="172">
        <v>89236</v>
      </c>
      <c r="O681" s="172">
        <v>50898</v>
      </c>
      <c r="P681" s="172">
        <v>52137</v>
      </c>
      <c r="Q681" s="172">
        <v>45967</v>
      </c>
      <c r="R681" s="172">
        <v>31788</v>
      </c>
      <c r="S681" s="156">
        <f t="shared" si="291"/>
        <v>-0.77654212505711573</v>
      </c>
      <c r="T681" s="156">
        <f t="shared" si="290"/>
        <v>-0.64377605450714959</v>
      </c>
      <c r="U681" s="156">
        <f t="shared" si="292"/>
        <v>-0.30846041725585749</v>
      </c>
      <c r="V681" s="156">
        <f t="shared" si="293"/>
        <v>2.5442592090129591E-2</v>
      </c>
    </row>
    <row r="682" spans="1:22" x14ac:dyDescent="0.25">
      <c r="A682" s="173" t="s">
        <v>2</v>
      </c>
      <c r="B682" s="63">
        <v>35589</v>
      </c>
      <c r="C682" s="63">
        <v>36506</v>
      </c>
      <c r="D682" s="63">
        <v>40160</v>
      </c>
      <c r="E682" s="63">
        <v>45018</v>
      </c>
      <c r="F682" s="63">
        <v>44338</v>
      </c>
      <c r="G682" s="63">
        <v>41940</v>
      </c>
      <c r="H682" s="63">
        <v>30256</v>
      </c>
      <c r="I682" s="63">
        <v>20699</v>
      </c>
      <c r="J682" s="63">
        <v>12787</v>
      </c>
      <c r="K682" s="63">
        <v>10805</v>
      </c>
      <c r="L682" s="63">
        <v>16559</v>
      </c>
      <c r="M682" s="63">
        <v>16270</v>
      </c>
      <c r="N682" s="63">
        <v>10889</v>
      </c>
      <c r="O682" s="63">
        <v>9047</v>
      </c>
      <c r="P682" s="63">
        <v>10104</v>
      </c>
      <c r="Q682" s="63">
        <v>8435</v>
      </c>
      <c r="R682" s="63">
        <v>4025</v>
      </c>
      <c r="S682" s="155">
        <f t="shared" si="291"/>
        <v>-0.80554616165032122</v>
      </c>
      <c r="T682" s="155">
        <f t="shared" si="290"/>
        <v>-0.63036091468454403</v>
      </c>
      <c r="U682" s="155">
        <f t="shared" si="292"/>
        <v>-0.52282157676348551</v>
      </c>
      <c r="V682" s="155">
        <f t="shared" si="293"/>
        <v>3.2215437637715992E-3</v>
      </c>
    </row>
    <row r="683" spans="1:22" x14ac:dyDescent="0.25">
      <c r="A683" s="173" t="s">
        <v>3</v>
      </c>
      <c r="B683" s="63">
        <v>23651</v>
      </c>
      <c r="C683" s="63">
        <v>23639</v>
      </c>
      <c r="D683" s="63">
        <v>29997</v>
      </c>
      <c r="E683" s="63">
        <v>28169</v>
      </c>
      <c r="F683" s="63">
        <v>30211</v>
      </c>
      <c r="G683" s="63">
        <v>31214</v>
      </c>
      <c r="H683" s="63">
        <v>29732</v>
      </c>
      <c r="I683" s="63">
        <v>44856</v>
      </c>
      <c r="J683" s="63">
        <v>44507</v>
      </c>
      <c r="K683" s="63">
        <v>48577</v>
      </c>
      <c r="L683" s="63">
        <v>54039</v>
      </c>
      <c r="M683" s="63">
        <v>43480</v>
      </c>
      <c r="N683" s="63">
        <v>45421</v>
      </c>
      <c r="O683" s="63">
        <v>19658</v>
      </c>
      <c r="P683" s="63">
        <v>20504</v>
      </c>
      <c r="Q683" s="63">
        <v>14069</v>
      </c>
      <c r="R683" s="63">
        <v>14803</v>
      </c>
      <c r="S683" s="155">
        <f t="shared" si="291"/>
        <v>-0.66998840734795795</v>
      </c>
      <c r="T683" s="155">
        <f t="shared" si="290"/>
        <v>-0.67409348098896982</v>
      </c>
      <c r="U683" s="155">
        <f t="shared" si="292"/>
        <v>5.2171440756272655E-2</v>
      </c>
      <c r="V683" s="155">
        <f t="shared" si="293"/>
        <v>1.1848077598785338E-2</v>
      </c>
    </row>
    <row r="684" spans="1:22" x14ac:dyDescent="0.25">
      <c r="A684" s="173" t="s">
        <v>4</v>
      </c>
      <c r="B684" s="63">
        <v>81645</v>
      </c>
      <c r="C684" s="63">
        <v>61303</v>
      </c>
      <c r="D684" s="63">
        <v>60451</v>
      </c>
      <c r="E684" s="63">
        <v>56807</v>
      </c>
      <c r="F684" s="63">
        <v>22213</v>
      </c>
      <c r="G684" s="63">
        <v>34745</v>
      </c>
      <c r="H684" s="63">
        <v>48281</v>
      </c>
      <c r="I684" s="63">
        <v>76700</v>
      </c>
      <c r="J684" s="63">
        <v>71727</v>
      </c>
      <c r="K684" s="63">
        <v>43607</v>
      </c>
      <c r="L684" s="63">
        <v>42898</v>
      </c>
      <c r="M684" s="63">
        <v>40912</v>
      </c>
      <c r="N684" s="63">
        <v>32926</v>
      </c>
      <c r="O684" s="63">
        <v>22193</v>
      </c>
      <c r="P684" s="63">
        <v>21529</v>
      </c>
      <c r="Q684" s="63">
        <v>23463</v>
      </c>
      <c r="R684" s="63">
        <v>12960</v>
      </c>
      <c r="S684" s="155">
        <f t="shared" si="291"/>
        <v>-0.83102998696219033</v>
      </c>
      <c r="T684" s="155">
        <f t="shared" si="290"/>
        <v>-0.60639008686144691</v>
      </c>
      <c r="U684" s="155">
        <f t="shared" si="292"/>
        <v>-0.44764096662830838</v>
      </c>
      <c r="V684" s="155">
        <f t="shared" si="293"/>
        <v>1.0372970727572654E-2</v>
      </c>
    </row>
    <row r="685" spans="1:22" x14ac:dyDescent="0.25">
      <c r="A685" s="76" t="s">
        <v>0</v>
      </c>
      <c r="B685" s="172">
        <v>748344</v>
      </c>
      <c r="C685" s="172">
        <v>783349</v>
      </c>
      <c r="D685" s="172">
        <v>849340</v>
      </c>
      <c r="E685" s="172">
        <v>938258</v>
      </c>
      <c r="F685" s="172">
        <v>1015077</v>
      </c>
      <c r="G685" s="172">
        <v>1064816</v>
      </c>
      <c r="H685" s="172">
        <v>1114277</v>
      </c>
      <c r="I685" s="172">
        <v>1144381</v>
      </c>
      <c r="J685" s="172">
        <v>1165906</v>
      </c>
      <c r="K685" s="172">
        <v>1178480</v>
      </c>
      <c r="L685" s="172">
        <v>1177292</v>
      </c>
      <c r="M685" s="172">
        <v>1188047</v>
      </c>
      <c r="N685" s="172">
        <v>1194480</v>
      </c>
      <c r="O685" s="172">
        <v>1151841</v>
      </c>
      <c r="P685" s="172">
        <v>1204409</v>
      </c>
      <c r="Q685" s="172">
        <v>1211779</v>
      </c>
      <c r="R685" s="172">
        <v>1249401</v>
      </c>
      <c r="S685" s="156">
        <f t="shared" si="291"/>
        <v>9.1770135994917776E-2</v>
      </c>
      <c r="T685" s="156">
        <f t="shared" si="290"/>
        <v>4.5979003415712275E-2</v>
      </c>
      <c r="U685" s="156">
        <f t="shared" si="292"/>
        <v>3.1046915320367824E-2</v>
      </c>
      <c r="V685" s="156">
        <f t="shared" si="293"/>
        <v>1</v>
      </c>
    </row>
    <row r="686" spans="1:22" s="152" customFormat="1" ht="17.25" customHeight="1" x14ac:dyDescent="0.25">
      <c r="A686" s="201" t="s">
        <v>324</v>
      </c>
      <c r="B686" s="167">
        <f>B674/B685</f>
        <v>0.81173765006467613</v>
      </c>
      <c r="C686" s="167">
        <f t="shared" ref="C686:R686" si="297">C674/C685</f>
        <v>0.8449631007379852</v>
      </c>
      <c r="D686" s="167">
        <f t="shared" si="297"/>
        <v>0.84622412696917604</v>
      </c>
      <c r="E686" s="167">
        <f t="shared" si="297"/>
        <v>0.86145175420833076</v>
      </c>
      <c r="F686" s="167">
        <f t="shared" si="297"/>
        <v>0.90467521183122068</v>
      </c>
      <c r="G686" s="167">
        <f t="shared" si="297"/>
        <v>0.89866887800333584</v>
      </c>
      <c r="H686" s="167">
        <f t="shared" si="297"/>
        <v>0.9028347529384525</v>
      </c>
      <c r="I686" s="167">
        <f t="shared" si="297"/>
        <v>0.87569262334834286</v>
      </c>
      <c r="J686" s="167">
        <f t="shared" si="297"/>
        <v>0.88933842007846253</v>
      </c>
      <c r="K686" s="167">
        <f t="shared" si="297"/>
        <v>0.91260861448645714</v>
      </c>
      <c r="L686" s="167">
        <f t="shared" si="297"/>
        <v>0.90314722260917424</v>
      </c>
      <c r="M686" s="167">
        <f t="shared" si="297"/>
        <v>0.91380980718776272</v>
      </c>
      <c r="N686" s="167">
        <f t="shared" si="297"/>
        <v>0.92224231464737794</v>
      </c>
      <c r="O686" s="167">
        <f t="shared" si="297"/>
        <v>0.94984290366465507</v>
      </c>
      <c r="P686" s="167">
        <f t="shared" si="297"/>
        <v>0.94706781500304293</v>
      </c>
      <c r="Q686" s="167">
        <f t="shared" si="297"/>
        <v>0.95045631257844876</v>
      </c>
      <c r="R686" s="167">
        <f t="shared" si="297"/>
        <v>0.96539221594988323</v>
      </c>
      <c r="S686" s="202"/>
      <c r="T686" s="202"/>
      <c r="U686" s="202"/>
      <c r="V686" s="202"/>
    </row>
    <row r="687" spans="1:22" x14ac:dyDescent="0.25">
      <c r="A687" s="152" t="s">
        <v>680</v>
      </c>
      <c r="B687" s="3"/>
      <c r="C687" s="3"/>
      <c r="D687" s="3"/>
      <c r="E687" s="3"/>
      <c r="F687" s="3"/>
      <c r="G687" s="3"/>
      <c r="H687" s="3"/>
      <c r="I687" s="3"/>
      <c r="J687" s="3"/>
      <c r="K687" s="3"/>
      <c r="L687" s="3"/>
      <c r="M687" s="3"/>
      <c r="N687" s="3"/>
      <c r="O687" s="3"/>
      <c r="P687" s="3"/>
      <c r="Q687" s="3"/>
      <c r="R687" s="3"/>
      <c r="S687" s="3"/>
      <c r="T687" s="3"/>
      <c r="U687" s="3"/>
      <c r="V687" s="28"/>
    </row>
    <row r="688" spans="1:22" x14ac:dyDescent="0.25">
      <c r="S688" s="16"/>
      <c r="T688" s="16"/>
      <c r="U688" s="16"/>
    </row>
    <row r="689" spans="1:22" ht="18" x14ac:dyDescent="0.25">
      <c r="A689" s="23" t="s">
        <v>360</v>
      </c>
    </row>
    <row r="690" spans="1:22" ht="25.5" x14ac:dyDescent="0.25">
      <c r="A690" s="126" t="s">
        <v>325</v>
      </c>
      <c r="B690" s="111">
        <v>2007</v>
      </c>
      <c r="C690" s="111">
        <v>2008</v>
      </c>
      <c r="D690" s="111">
        <v>2009</v>
      </c>
      <c r="E690" s="111">
        <v>2010</v>
      </c>
      <c r="F690" s="111">
        <v>2011</v>
      </c>
      <c r="G690" s="111">
        <v>2012</v>
      </c>
      <c r="H690" s="111">
        <v>2013</v>
      </c>
      <c r="I690" s="111">
        <v>2014</v>
      </c>
      <c r="J690" s="111">
        <v>2015</v>
      </c>
      <c r="K690" s="111">
        <v>2016</v>
      </c>
      <c r="L690" s="111">
        <v>2017</v>
      </c>
      <c r="M690" s="111">
        <v>2018</v>
      </c>
      <c r="N690" s="111">
        <v>2019</v>
      </c>
      <c r="O690" s="111">
        <v>2020</v>
      </c>
      <c r="P690" s="111">
        <v>2021</v>
      </c>
      <c r="Q690" s="111">
        <v>2022</v>
      </c>
      <c r="R690" s="111">
        <v>2023</v>
      </c>
      <c r="S690" s="112" t="s">
        <v>436</v>
      </c>
      <c r="T690" s="112" t="s">
        <v>437</v>
      </c>
      <c r="U690" s="112" t="s">
        <v>438</v>
      </c>
      <c r="V690" s="112" t="s">
        <v>439</v>
      </c>
    </row>
    <row r="691" spans="1:22" x14ac:dyDescent="0.25">
      <c r="A691" s="69" t="s">
        <v>314</v>
      </c>
      <c r="B691" s="172">
        <v>194237</v>
      </c>
      <c r="C691" s="172">
        <v>207978</v>
      </c>
      <c r="D691" s="172">
        <v>226870</v>
      </c>
      <c r="E691" s="172">
        <v>258587</v>
      </c>
      <c r="F691" s="172">
        <v>285261</v>
      </c>
      <c r="G691" s="172">
        <v>287955</v>
      </c>
      <c r="H691" s="172">
        <v>308639</v>
      </c>
      <c r="I691" s="172">
        <v>303783</v>
      </c>
      <c r="J691" s="172">
        <v>305098</v>
      </c>
      <c r="K691" s="172">
        <v>307727</v>
      </c>
      <c r="L691" s="172">
        <v>298912</v>
      </c>
      <c r="M691" s="172">
        <v>301175</v>
      </c>
      <c r="N691" s="172">
        <v>301471</v>
      </c>
      <c r="O691" s="172">
        <v>286660</v>
      </c>
      <c r="P691" s="172">
        <v>294298</v>
      </c>
      <c r="Q691" s="172">
        <v>302504</v>
      </c>
      <c r="R691" s="172">
        <v>333072</v>
      </c>
      <c r="S691" s="156">
        <f t="shared" ref="S691:S702" si="298">(R691-I691)/I691</f>
        <v>9.6414216727071622E-2</v>
      </c>
      <c r="T691" s="156">
        <f t="shared" ref="T691:T702" si="299">(R691-N691)/N691</f>
        <v>0.10482268609584339</v>
      </c>
      <c r="U691" s="156">
        <f t="shared" ref="U691:U702" si="300">(R691-Q691)/Q691</f>
        <v>0.10104990347235078</v>
      </c>
      <c r="V691" s="156">
        <f t="shared" ref="V691:V702" si="301">R691/R$702</f>
        <v>0.96403173381109641</v>
      </c>
    </row>
    <row r="692" spans="1:22" x14ac:dyDescent="0.25">
      <c r="A692" s="173" t="s">
        <v>2</v>
      </c>
      <c r="B692" s="63">
        <v>25925</v>
      </c>
      <c r="C692" s="63">
        <v>29315</v>
      </c>
      <c r="D692" s="63">
        <v>33133</v>
      </c>
      <c r="E692" s="63">
        <v>39576</v>
      </c>
      <c r="F692" s="63">
        <v>43216</v>
      </c>
      <c r="G692" s="63">
        <v>42827</v>
      </c>
      <c r="H692" s="63">
        <v>52428</v>
      </c>
      <c r="I692" s="63">
        <v>57448</v>
      </c>
      <c r="J692" s="63">
        <v>58580</v>
      </c>
      <c r="K692" s="63">
        <v>55664</v>
      </c>
      <c r="L692" s="63">
        <v>53542</v>
      </c>
      <c r="M692" s="63">
        <v>53613</v>
      </c>
      <c r="N692" s="63">
        <v>55863</v>
      </c>
      <c r="O692" s="63">
        <v>50212</v>
      </c>
      <c r="P692" s="63">
        <v>50591</v>
      </c>
      <c r="Q692" s="63">
        <v>48799</v>
      </c>
      <c r="R692" s="63">
        <v>52784</v>
      </c>
      <c r="S692" s="155">
        <f t="shared" si="298"/>
        <v>-8.1186464280740847E-2</v>
      </c>
      <c r="T692" s="155">
        <f t="shared" si="299"/>
        <v>-5.5116982618190931E-2</v>
      </c>
      <c r="U692" s="155">
        <f t="shared" si="300"/>
        <v>8.1661509457161011E-2</v>
      </c>
      <c r="V692" s="155">
        <f t="shared" si="301"/>
        <v>0.15277612959805961</v>
      </c>
    </row>
    <row r="693" spans="1:22" x14ac:dyDescent="0.25">
      <c r="A693" s="173" t="s">
        <v>3</v>
      </c>
      <c r="B693" s="63">
        <v>57099</v>
      </c>
      <c r="C693" s="63">
        <v>58351</v>
      </c>
      <c r="D693" s="63">
        <v>65561</v>
      </c>
      <c r="E693" s="63">
        <v>81407</v>
      </c>
      <c r="F693" s="63">
        <v>91313</v>
      </c>
      <c r="G693" s="63">
        <v>98729</v>
      </c>
      <c r="H693" s="63">
        <v>114915</v>
      </c>
      <c r="I693" s="63">
        <v>113834</v>
      </c>
      <c r="J693" s="63">
        <v>111550</v>
      </c>
      <c r="K693" s="63">
        <v>106941</v>
      </c>
      <c r="L693" s="63">
        <v>101351</v>
      </c>
      <c r="M693" s="63">
        <v>104468</v>
      </c>
      <c r="N693" s="63">
        <v>105320</v>
      </c>
      <c r="O693" s="63">
        <v>104575</v>
      </c>
      <c r="P693" s="63">
        <v>114952</v>
      </c>
      <c r="Q693" s="63">
        <v>125893</v>
      </c>
      <c r="R693" s="63">
        <v>131851</v>
      </c>
      <c r="S693" s="155">
        <f t="shared" si="298"/>
        <v>0.15827432928650492</v>
      </c>
      <c r="T693" s="155">
        <f t="shared" si="299"/>
        <v>0.25190846942650968</v>
      </c>
      <c r="U693" s="155">
        <f t="shared" si="300"/>
        <v>4.7325903743655327E-2</v>
      </c>
      <c r="V693" s="155">
        <f t="shared" si="301"/>
        <v>0.38162483827739008</v>
      </c>
    </row>
    <row r="694" spans="1:22" x14ac:dyDescent="0.25">
      <c r="A694" s="173" t="s">
        <v>4</v>
      </c>
      <c r="B694" s="63">
        <v>111213</v>
      </c>
      <c r="C694" s="63">
        <v>120312</v>
      </c>
      <c r="D694" s="63">
        <v>128176</v>
      </c>
      <c r="E694" s="63">
        <v>137604</v>
      </c>
      <c r="F694" s="63">
        <v>150732</v>
      </c>
      <c r="G694" s="63">
        <v>146399</v>
      </c>
      <c r="H694" s="63">
        <v>141296</v>
      </c>
      <c r="I694" s="63">
        <v>132501</v>
      </c>
      <c r="J694" s="63">
        <v>134968</v>
      </c>
      <c r="K694" s="63">
        <v>145122</v>
      </c>
      <c r="L694" s="63">
        <v>144019</v>
      </c>
      <c r="M694" s="63">
        <v>143094</v>
      </c>
      <c r="N694" s="63">
        <v>140288</v>
      </c>
      <c r="O694" s="63">
        <v>131873</v>
      </c>
      <c r="P694" s="63">
        <v>128755</v>
      </c>
      <c r="Q694" s="63">
        <v>127812</v>
      </c>
      <c r="R694" s="63">
        <v>148437</v>
      </c>
      <c r="S694" s="155">
        <f t="shared" si="298"/>
        <v>0.12027079040912898</v>
      </c>
      <c r="T694" s="155">
        <f t="shared" si="299"/>
        <v>5.8087648266423354E-2</v>
      </c>
      <c r="U694" s="155">
        <f t="shared" si="300"/>
        <v>0.16136982442963102</v>
      </c>
      <c r="V694" s="155">
        <f t="shared" si="301"/>
        <v>0.4296307659356467</v>
      </c>
    </row>
    <row r="695" spans="1:22" x14ac:dyDescent="0.25">
      <c r="A695" s="69" t="s">
        <v>383</v>
      </c>
      <c r="B695" s="172">
        <v>0</v>
      </c>
      <c r="C695" s="172">
        <v>0</v>
      </c>
      <c r="D695" s="172">
        <v>0</v>
      </c>
      <c r="E695" s="172">
        <v>0</v>
      </c>
      <c r="F695" s="172">
        <v>0</v>
      </c>
      <c r="G695" s="172">
        <v>0</v>
      </c>
      <c r="H695" s="172">
        <v>0</v>
      </c>
      <c r="I695" s="172">
        <v>0</v>
      </c>
      <c r="J695" s="172">
        <v>0</v>
      </c>
      <c r="K695" s="172">
        <v>0</v>
      </c>
      <c r="L695" s="172">
        <v>528</v>
      </c>
      <c r="M695" s="172">
        <v>1254</v>
      </c>
      <c r="N695" s="172">
        <v>2120</v>
      </c>
      <c r="O695" s="172">
        <v>3683</v>
      </c>
      <c r="P695" s="172">
        <v>4470</v>
      </c>
      <c r="Q695" s="172">
        <v>5756</v>
      </c>
      <c r="R695" s="172">
        <v>6423</v>
      </c>
      <c r="S695" s="156" t="s">
        <v>143</v>
      </c>
      <c r="T695" s="156">
        <f t="shared" si="299"/>
        <v>2.0297169811320757</v>
      </c>
      <c r="U695" s="156">
        <f t="shared" si="300"/>
        <v>0.11587908269631689</v>
      </c>
      <c r="V695" s="156">
        <f t="shared" si="301"/>
        <v>1.8590502432713263E-2</v>
      </c>
    </row>
    <row r="696" spans="1:22" x14ac:dyDescent="0.25">
      <c r="A696" s="173" t="s">
        <v>2</v>
      </c>
      <c r="B696" s="63">
        <v>0</v>
      </c>
      <c r="C696" s="63">
        <v>0</v>
      </c>
      <c r="D696" s="63">
        <v>0</v>
      </c>
      <c r="E696" s="63">
        <v>0</v>
      </c>
      <c r="F696" s="63">
        <v>0</v>
      </c>
      <c r="G696" s="63">
        <v>0</v>
      </c>
      <c r="H696" s="63">
        <v>0</v>
      </c>
      <c r="I696" s="63">
        <v>0</v>
      </c>
      <c r="J696" s="63">
        <v>0</v>
      </c>
      <c r="K696" s="63">
        <v>0</v>
      </c>
      <c r="L696" s="63">
        <v>0</v>
      </c>
      <c r="M696" s="63">
        <v>209</v>
      </c>
      <c r="N696" s="63">
        <v>912</v>
      </c>
      <c r="O696" s="63">
        <v>2322</v>
      </c>
      <c r="P696" s="63">
        <v>3283</v>
      </c>
      <c r="Q696" s="63">
        <v>4251</v>
      </c>
      <c r="R696" s="63">
        <v>6423</v>
      </c>
      <c r="S696" s="155" t="s">
        <v>143</v>
      </c>
      <c r="T696" s="155">
        <f t="shared" si="299"/>
        <v>6.0427631578947372</v>
      </c>
      <c r="U696" s="155">
        <f t="shared" si="300"/>
        <v>0.51093860268172198</v>
      </c>
      <c r="V696" s="155">
        <f t="shared" si="301"/>
        <v>1.8590502432713263E-2</v>
      </c>
    </row>
    <row r="697" spans="1:22" x14ac:dyDescent="0.25">
      <c r="A697" s="173" t="s">
        <v>4</v>
      </c>
      <c r="B697" s="63">
        <v>0</v>
      </c>
      <c r="C697" s="63">
        <v>0</v>
      </c>
      <c r="D697" s="63">
        <v>0</v>
      </c>
      <c r="E697" s="63">
        <v>0</v>
      </c>
      <c r="F697" s="63">
        <v>0</v>
      </c>
      <c r="G697" s="63">
        <v>0</v>
      </c>
      <c r="H697" s="63">
        <v>0</v>
      </c>
      <c r="I697" s="63">
        <v>0</v>
      </c>
      <c r="J697" s="63">
        <v>0</v>
      </c>
      <c r="K697" s="63">
        <v>0</v>
      </c>
      <c r="L697" s="63">
        <v>528</v>
      </c>
      <c r="M697" s="63">
        <v>1045</v>
      </c>
      <c r="N697" s="63">
        <v>1208</v>
      </c>
      <c r="O697" s="63">
        <v>1361</v>
      </c>
      <c r="P697" s="63">
        <v>1187</v>
      </c>
      <c r="Q697" s="63">
        <v>1505</v>
      </c>
      <c r="R697" s="63">
        <v>0</v>
      </c>
      <c r="S697" s="155" t="s">
        <v>143</v>
      </c>
      <c r="T697" s="155">
        <f t="shared" ref="T697" si="302">(R697-N697)/N697</f>
        <v>-1</v>
      </c>
      <c r="U697" s="155">
        <f t="shared" ref="U697" si="303">(R697-Q697)/Q697</f>
        <v>-1</v>
      </c>
      <c r="V697" s="155">
        <f t="shared" si="301"/>
        <v>0</v>
      </c>
    </row>
    <row r="698" spans="1:22" x14ac:dyDescent="0.25">
      <c r="A698" s="69" t="s">
        <v>315</v>
      </c>
      <c r="B698" s="172">
        <v>49142</v>
      </c>
      <c r="C698" s="172">
        <v>44986</v>
      </c>
      <c r="D698" s="172">
        <v>54777</v>
      </c>
      <c r="E698" s="172">
        <v>56471</v>
      </c>
      <c r="F698" s="172">
        <v>43062</v>
      </c>
      <c r="G698" s="172">
        <v>44873</v>
      </c>
      <c r="H698" s="172">
        <v>34361</v>
      </c>
      <c r="I698" s="172">
        <v>37677</v>
      </c>
      <c r="J698" s="172">
        <v>32661</v>
      </c>
      <c r="K698" s="172">
        <v>30179</v>
      </c>
      <c r="L698" s="172">
        <v>35831</v>
      </c>
      <c r="M698" s="172">
        <v>32462</v>
      </c>
      <c r="N698" s="172">
        <v>27083</v>
      </c>
      <c r="O698" s="172">
        <v>13086</v>
      </c>
      <c r="P698" s="172">
        <v>15769</v>
      </c>
      <c r="Q698" s="172">
        <v>10195</v>
      </c>
      <c r="R698" s="172">
        <v>6004</v>
      </c>
      <c r="S698" s="156">
        <f t="shared" si="298"/>
        <v>-0.84064548663640948</v>
      </c>
      <c r="T698" s="156">
        <f t="shared" si="299"/>
        <v>-0.77831111767529448</v>
      </c>
      <c r="U698" s="156">
        <f t="shared" si="300"/>
        <v>-0.41108386463952917</v>
      </c>
      <c r="V698" s="156">
        <f t="shared" si="301"/>
        <v>1.7377763756190323E-2</v>
      </c>
    </row>
    <row r="699" spans="1:22" x14ac:dyDescent="0.25">
      <c r="A699" s="173" t="s">
        <v>2</v>
      </c>
      <c r="B699" s="63">
        <v>17987</v>
      </c>
      <c r="C699" s="63">
        <v>17741</v>
      </c>
      <c r="D699" s="63">
        <v>20069</v>
      </c>
      <c r="E699" s="63">
        <v>23539</v>
      </c>
      <c r="F699" s="63">
        <v>20819</v>
      </c>
      <c r="G699" s="63">
        <v>19757</v>
      </c>
      <c r="H699" s="63">
        <v>12296</v>
      </c>
      <c r="I699" s="63">
        <v>8493</v>
      </c>
      <c r="J699" s="63">
        <v>4971</v>
      </c>
      <c r="K699" s="63">
        <v>3759</v>
      </c>
      <c r="L699" s="63">
        <v>6492</v>
      </c>
      <c r="M699" s="63">
        <v>5382</v>
      </c>
      <c r="N699" s="63">
        <v>4152</v>
      </c>
      <c r="O699" s="63">
        <v>3632</v>
      </c>
      <c r="P699" s="63">
        <v>4440</v>
      </c>
      <c r="Q699" s="63">
        <v>2978</v>
      </c>
      <c r="R699" s="63">
        <v>946</v>
      </c>
      <c r="S699" s="155">
        <f t="shared" si="298"/>
        <v>-0.88861415283174383</v>
      </c>
      <c r="T699" s="155">
        <f t="shared" si="299"/>
        <v>-0.77215799614643543</v>
      </c>
      <c r="U699" s="155">
        <f t="shared" si="300"/>
        <v>-0.68233713901947612</v>
      </c>
      <c r="V699" s="155">
        <f t="shared" si="301"/>
        <v>2.7380687064217264E-3</v>
      </c>
    </row>
    <row r="700" spans="1:22" x14ac:dyDescent="0.25">
      <c r="A700" s="173" t="s">
        <v>3</v>
      </c>
      <c r="B700" s="63">
        <v>11029</v>
      </c>
      <c r="C700" s="63">
        <v>10361</v>
      </c>
      <c r="D700" s="63">
        <v>15621</v>
      </c>
      <c r="E700" s="63">
        <v>13779</v>
      </c>
      <c r="F700" s="63">
        <v>14249</v>
      </c>
      <c r="G700" s="63">
        <v>13054</v>
      </c>
      <c r="H700" s="63">
        <v>11349</v>
      </c>
      <c r="I700" s="63">
        <v>14509</v>
      </c>
      <c r="J700" s="63">
        <v>12830</v>
      </c>
      <c r="K700" s="63">
        <v>16279</v>
      </c>
      <c r="L700" s="63">
        <v>18306</v>
      </c>
      <c r="M700" s="63">
        <v>17038</v>
      </c>
      <c r="N700" s="63">
        <v>16574</v>
      </c>
      <c r="O700" s="63">
        <v>5042</v>
      </c>
      <c r="P700" s="63">
        <v>6054</v>
      </c>
      <c r="Q700" s="63">
        <v>3966</v>
      </c>
      <c r="R700" s="63">
        <v>3859</v>
      </c>
      <c r="S700" s="155">
        <f t="shared" si="298"/>
        <v>-0.73402715555861875</v>
      </c>
      <c r="T700" s="155">
        <f t="shared" si="299"/>
        <v>-0.7671654398455412</v>
      </c>
      <c r="U700" s="155">
        <f t="shared" si="300"/>
        <v>-2.6979324256177509E-2</v>
      </c>
      <c r="V700" s="155">
        <f t="shared" si="301"/>
        <v>1.1169352154420128E-2</v>
      </c>
    </row>
    <row r="701" spans="1:22" x14ac:dyDescent="0.25">
      <c r="A701" s="173" t="s">
        <v>4</v>
      </c>
      <c r="B701" s="63">
        <v>20126</v>
      </c>
      <c r="C701" s="63">
        <v>16884</v>
      </c>
      <c r="D701" s="63">
        <v>19087</v>
      </c>
      <c r="E701" s="63">
        <v>19153</v>
      </c>
      <c r="F701" s="63">
        <v>7994</v>
      </c>
      <c r="G701" s="63">
        <v>12062</v>
      </c>
      <c r="H701" s="63">
        <v>10716</v>
      </c>
      <c r="I701" s="63">
        <v>14675</v>
      </c>
      <c r="J701" s="63">
        <v>14860</v>
      </c>
      <c r="K701" s="63">
        <v>10141</v>
      </c>
      <c r="L701" s="63">
        <v>11033</v>
      </c>
      <c r="M701" s="63">
        <v>10042</v>
      </c>
      <c r="N701" s="63">
        <v>6357</v>
      </c>
      <c r="O701" s="63">
        <v>4412</v>
      </c>
      <c r="P701" s="63">
        <v>5275</v>
      </c>
      <c r="Q701" s="63">
        <v>3251</v>
      </c>
      <c r="R701" s="63">
        <v>1199</v>
      </c>
      <c r="S701" s="155">
        <f t="shared" si="298"/>
        <v>-0.91829642248722321</v>
      </c>
      <c r="T701" s="155">
        <f t="shared" si="299"/>
        <v>-0.81138901997797708</v>
      </c>
      <c r="U701" s="155">
        <f t="shared" si="300"/>
        <v>-0.6311904029529376</v>
      </c>
      <c r="V701" s="155">
        <f t="shared" si="301"/>
        <v>3.4703428953484672E-3</v>
      </c>
    </row>
    <row r="702" spans="1:22" x14ac:dyDescent="0.25">
      <c r="A702" s="76" t="s">
        <v>0</v>
      </c>
      <c r="B702" s="172">
        <v>243379</v>
      </c>
      <c r="C702" s="172">
        <v>252964</v>
      </c>
      <c r="D702" s="172">
        <v>281647</v>
      </c>
      <c r="E702" s="172">
        <v>315058</v>
      </c>
      <c r="F702" s="172">
        <v>328323</v>
      </c>
      <c r="G702" s="172">
        <v>332828</v>
      </c>
      <c r="H702" s="172">
        <v>343000</v>
      </c>
      <c r="I702" s="172">
        <v>341460</v>
      </c>
      <c r="J702" s="172">
        <v>337759</v>
      </c>
      <c r="K702" s="172">
        <v>337906</v>
      </c>
      <c r="L702" s="172">
        <v>335271</v>
      </c>
      <c r="M702" s="172">
        <v>334891</v>
      </c>
      <c r="N702" s="172">
        <v>330674</v>
      </c>
      <c r="O702" s="172">
        <v>303429</v>
      </c>
      <c r="P702" s="172">
        <v>314537</v>
      </c>
      <c r="Q702" s="172">
        <v>318455</v>
      </c>
      <c r="R702" s="172">
        <v>345499</v>
      </c>
      <c r="S702" s="156">
        <f t="shared" si="298"/>
        <v>1.1828618286182861E-2</v>
      </c>
      <c r="T702" s="156">
        <f t="shared" si="299"/>
        <v>4.4832675081802623E-2</v>
      </c>
      <c r="U702" s="156">
        <f t="shared" si="300"/>
        <v>8.4922516525097733E-2</v>
      </c>
      <c r="V702" s="156">
        <f t="shared" si="301"/>
        <v>1</v>
      </c>
    </row>
    <row r="703" spans="1:22" s="152" customFormat="1" ht="15.75" customHeight="1" x14ac:dyDescent="0.25">
      <c r="A703" s="201" t="s">
        <v>324</v>
      </c>
      <c r="B703" s="167">
        <f>B691/B702</f>
        <v>0.79808446907909059</v>
      </c>
      <c r="C703" s="167">
        <f t="shared" ref="C703:R703" si="304">C691/C702</f>
        <v>0.82216441865245649</v>
      </c>
      <c r="D703" s="167">
        <f t="shared" si="304"/>
        <v>0.80551186414199338</v>
      </c>
      <c r="E703" s="167">
        <f t="shared" si="304"/>
        <v>0.82075998705000353</v>
      </c>
      <c r="F703" s="167">
        <f t="shared" si="304"/>
        <v>0.86884257271041021</v>
      </c>
      <c r="G703" s="167">
        <f t="shared" si="304"/>
        <v>0.86517660773732974</v>
      </c>
      <c r="H703" s="167">
        <f t="shared" si="304"/>
        <v>0.8998221574344023</v>
      </c>
      <c r="I703" s="167">
        <f t="shared" si="304"/>
        <v>0.88965911087682303</v>
      </c>
      <c r="J703" s="167">
        <f t="shared" si="304"/>
        <v>0.90330087429202477</v>
      </c>
      <c r="K703" s="167">
        <f t="shared" si="304"/>
        <v>0.91068817955289338</v>
      </c>
      <c r="L703" s="167">
        <f t="shared" si="304"/>
        <v>0.89155340008530415</v>
      </c>
      <c r="M703" s="167">
        <f t="shared" si="304"/>
        <v>0.89932246611584066</v>
      </c>
      <c r="N703" s="167">
        <f t="shared" si="304"/>
        <v>0.91168643437343122</v>
      </c>
      <c r="O703" s="167">
        <f t="shared" si="304"/>
        <v>0.94473501214452149</v>
      </c>
      <c r="P703" s="167">
        <f t="shared" si="304"/>
        <v>0.93565462886719208</v>
      </c>
      <c r="Q703" s="167">
        <f t="shared" si="304"/>
        <v>0.94991129044920009</v>
      </c>
      <c r="R703" s="167">
        <f t="shared" si="304"/>
        <v>0.96403173381109641</v>
      </c>
      <c r="S703" s="202"/>
      <c r="T703" s="202"/>
      <c r="U703" s="202"/>
      <c r="V703" s="202"/>
    </row>
    <row r="704" spans="1:22" x14ac:dyDescent="0.25">
      <c r="A704" s="17"/>
      <c r="B704" s="17"/>
      <c r="C704" s="17"/>
      <c r="D704" s="17"/>
      <c r="E704" s="17"/>
      <c r="F704" s="17"/>
      <c r="G704" s="17"/>
      <c r="H704" s="17"/>
      <c r="I704" s="17"/>
      <c r="J704" s="17"/>
      <c r="K704" s="17"/>
      <c r="L704" s="17"/>
      <c r="M704" s="17"/>
      <c r="N704" s="17"/>
      <c r="O704" s="17"/>
      <c r="P704" s="17"/>
      <c r="Q704" s="17"/>
      <c r="R704" s="17"/>
    </row>
    <row r="705" spans="1:22" x14ac:dyDescent="0.25">
      <c r="S705" s="16"/>
      <c r="T705" s="16"/>
    </row>
    <row r="706" spans="1:22" x14ac:dyDescent="0.25">
      <c r="A706" s="86" t="s">
        <v>279</v>
      </c>
    </row>
    <row r="707" spans="1:22" x14ac:dyDescent="0.25">
      <c r="A707" s="24" t="s">
        <v>268</v>
      </c>
    </row>
    <row r="709" spans="1:22" x14ac:dyDescent="0.25">
      <c r="A709" s="3"/>
      <c r="B709" s="3"/>
      <c r="C709" s="3"/>
      <c r="D709" s="3"/>
      <c r="E709" s="3"/>
      <c r="F709" s="3"/>
      <c r="G709" s="3"/>
      <c r="H709" s="3"/>
      <c r="I709" s="3"/>
      <c r="J709" s="3"/>
      <c r="K709" s="3"/>
      <c r="L709" s="3"/>
      <c r="M709" s="3"/>
      <c r="N709" s="3"/>
      <c r="O709" s="3"/>
      <c r="P709" s="3"/>
      <c r="Q709" s="3"/>
      <c r="R709" s="3"/>
      <c r="S709" s="3"/>
      <c r="T709" s="3"/>
      <c r="U709" s="3"/>
      <c r="V709" s="3"/>
    </row>
    <row r="710" spans="1:22" x14ac:dyDescent="0.25">
      <c r="A710" s="3"/>
      <c r="B710" s="3"/>
      <c r="C710" s="3"/>
      <c r="D710" s="3"/>
      <c r="E710" s="3"/>
      <c r="F710" s="3"/>
      <c r="G710" s="3"/>
      <c r="H710" s="3"/>
      <c r="I710" s="3"/>
      <c r="J710" s="3"/>
      <c r="K710" s="3"/>
      <c r="L710" s="3"/>
      <c r="M710" s="3"/>
      <c r="N710" s="3"/>
      <c r="O710" s="3"/>
      <c r="P710" s="3"/>
      <c r="Q710" s="3"/>
      <c r="R710" s="3"/>
      <c r="S710" s="3"/>
      <c r="T710" s="3"/>
      <c r="U710" s="3"/>
      <c r="V710" s="3"/>
    </row>
    <row r="711" spans="1:22" x14ac:dyDescent="0.25">
      <c r="A711" s="3"/>
      <c r="B711" s="3"/>
      <c r="C711" s="3"/>
      <c r="D711" s="3"/>
      <c r="E711" s="3"/>
      <c r="F711" s="3"/>
      <c r="G711" s="3"/>
      <c r="H711" s="3"/>
      <c r="I711" s="3"/>
      <c r="J711" s="3"/>
      <c r="K711" s="3"/>
      <c r="L711" s="3"/>
      <c r="M711" s="3"/>
      <c r="N711" s="3"/>
      <c r="O711" s="3"/>
      <c r="P711" s="3"/>
      <c r="Q711" s="3"/>
      <c r="R711" s="3"/>
      <c r="S711" s="3"/>
      <c r="T711" s="3"/>
      <c r="U711" s="3"/>
      <c r="V711" s="3"/>
    </row>
    <row r="712" spans="1:22" x14ac:dyDescent="0.25">
      <c r="A712" s="3"/>
      <c r="B712" s="3"/>
      <c r="C712" s="3"/>
      <c r="D712" s="3"/>
      <c r="E712" s="3"/>
      <c r="F712" s="3"/>
      <c r="G712" s="3"/>
      <c r="H712" s="3"/>
      <c r="I712" s="3"/>
      <c r="J712" s="3"/>
      <c r="K712" s="3"/>
      <c r="L712" s="3"/>
      <c r="M712" s="3"/>
      <c r="N712" s="3"/>
      <c r="O712" s="3"/>
      <c r="P712" s="3"/>
      <c r="Q712" s="3"/>
      <c r="R712" s="3"/>
      <c r="S712" s="3"/>
      <c r="T712" s="3"/>
      <c r="U712" s="3"/>
      <c r="V712" s="3"/>
    </row>
    <row r="713" spans="1:22" x14ac:dyDescent="0.25">
      <c r="A713" s="3"/>
      <c r="B713" s="3"/>
      <c r="C713" s="3"/>
      <c r="D713" s="3"/>
      <c r="E713" s="3"/>
      <c r="F713" s="3"/>
      <c r="G713" s="3"/>
      <c r="H713" s="3"/>
      <c r="I713" s="3"/>
      <c r="J713" s="3"/>
      <c r="K713" s="3"/>
      <c r="L713" s="3"/>
      <c r="M713" s="3"/>
      <c r="N713" s="3"/>
      <c r="O713" s="3"/>
      <c r="P713" s="3"/>
      <c r="Q713" s="3"/>
      <c r="R713" s="3"/>
      <c r="S713" s="3"/>
      <c r="T713" s="3"/>
      <c r="U713" s="3"/>
      <c r="V713" s="3"/>
    </row>
    <row r="714" spans="1:22" x14ac:dyDescent="0.25">
      <c r="A714" s="3"/>
      <c r="B714" s="3"/>
      <c r="C714" s="3"/>
      <c r="D714" s="3"/>
      <c r="E714" s="3"/>
      <c r="F714" s="3"/>
      <c r="G714" s="3"/>
      <c r="H714" s="3"/>
      <c r="I714" s="3"/>
      <c r="J714" s="3"/>
      <c r="K714" s="3"/>
      <c r="L714" s="3"/>
      <c r="M714" s="3"/>
      <c r="N714" s="3"/>
      <c r="O714" s="3"/>
      <c r="P714" s="3"/>
      <c r="Q714" s="3"/>
      <c r="R714" s="3"/>
      <c r="S714" s="3"/>
      <c r="T714" s="3"/>
      <c r="U714" s="3"/>
      <c r="V714" s="3"/>
    </row>
    <row r="715" spans="1:22" x14ac:dyDescent="0.25">
      <c r="A715" s="3"/>
      <c r="B715" s="3"/>
      <c r="C715" s="3"/>
      <c r="D715" s="3"/>
      <c r="E715" s="3"/>
      <c r="F715" s="3"/>
      <c r="G715" s="3"/>
      <c r="H715" s="3"/>
      <c r="I715" s="3"/>
      <c r="J715" s="3"/>
      <c r="K715" s="3"/>
      <c r="L715" s="3"/>
      <c r="M715" s="3"/>
      <c r="N715" s="3"/>
      <c r="O715" s="3"/>
      <c r="P715" s="3"/>
      <c r="Q715" s="3"/>
      <c r="R715" s="3"/>
      <c r="S715" s="3"/>
      <c r="T715" s="3"/>
      <c r="U715" s="3"/>
      <c r="V715" s="3"/>
    </row>
    <row r="716" spans="1:22" x14ac:dyDescent="0.25">
      <c r="A716" s="3"/>
      <c r="B716" s="3"/>
      <c r="C716" s="3"/>
      <c r="D716" s="3"/>
      <c r="E716" s="3"/>
      <c r="F716" s="3"/>
      <c r="G716" s="3"/>
      <c r="H716" s="3"/>
      <c r="I716" s="3"/>
      <c r="J716" s="3"/>
      <c r="K716" s="3"/>
      <c r="L716" s="3"/>
      <c r="M716" s="3"/>
      <c r="N716" s="3"/>
      <c r="O716" s="3"/>
      <c r="P716" s="3"/>
      <c r="Q716" s="3"/>
      <c r="R716" s="3"/>
      <c r="S716" s="3"/>
      <c r="T716" s="3"/>
      <c r="U716" s="3"/>
      <c r="V716" s="3"/>
    </row>
    <row r="717" spans="1:22" x14ac:dyDescent="0.25">
      <c r="A717" s="3"/>
      <c r="B717" s="3"/>
      <c r="C717" s="3"/>
      <c r="D717" s="3"/>
      <c r="E717" s="3"/>
      <c r="F717" s="3"/>
      <c r="G717" s="3"/>
      <c r="H717" s="3"/>
      <c r="I717" s="3"/>
      <c r="J717" s="3"/>
      <c r="K717" s="3"/>
      <c r="L717" s="3"/>
      <c r="M717" s="3"/>
      <c r="N717" s="3"/>
      <c r="O717" s="3"/>
      <c r="P717" s="3"/>
      <c r="Q717" s="3"/>
      <c r="R717" s="3"/>
      <c r="S717" s="3"/>
      <c r="T717" s="3"/>
      <c r="U717" s="3"/>
      <c r="V717" s="3"/>
    </row>
    <row r="718" spans="1:22" x14ac:dyDescent="0.25">
      <c r="A718" s="3"/>
      <c r="B718" s="3"/>
      <c r="C718" s="3"/>
      <c r="D718" s="3"/>
      <c r="E718" s="3"/>
      <c r="F718" s="3"/>
      <c r="G718" s="3"/>
      <c r="H718" s="3"/>
      <c r="I718" s="3"/>
      <c r="J718" s="3"/>
      <c r="K718" s="3"/>
      <c r="L718" s="3"/>
      <c r="M718" s="3"/>
      <c r="N718" s="3"/>
      <c r="O718" s="3"/>
      <c r="P718" s="3"/>
      <c r="Q718" s="3"/>
      <c r="R718" s="3"/>
      <c r="S718" s="3"/>
      <c r="T718" s="3"/>
      <c r="U718" s="3"/>
      <c r="V718" s="3"/>
    </row>
    <row r="719" spans="1:22" x14ac:dyDescent="0.25">
      <c r="A719" s="3"/>
      <c r="B719" s="3"/>
      <c r="C719" s="3"/>
      <c r="D719" s="3"/>
      <c r="E719" s="3"/>
      <c r="F719" s="3"/>
      <c r="G719" s="3"/>
      <c r="H719" s="3"/>
      <c r="I719" s="3"/>
      <c r="J719" s="3"/>
      <c r="K719" s="3"/>
      <c r="L719" s="3"/>
      <c r="M719" s="3"/>
      <c r="N719" s="3"/>
      <c r="O719" s="3"/>
      <c r="P719" s="3"/>
      <c r="Q719" s="3"/>
      <c r="R719" s="3"/>
      <c r="S719" s="3"/>
      <c r="T719" s="3"/>
      <c r="U719" s="3"/>
      <c r="V719" s="3"/>
    </row>
    <row r="720" spans="1:22" x14ac:dyDescent="0.25">
      <c r="A720" s="3"/>
      <c r="B720" s="3"/>
      <c r="C720" s="3"/>
      <c r="D720" s="3"/>
      <c r="E720" s="3"/>
      <c r="F720" s="3"/>
      <c r="G720" s="3"/>
      <c r="H720" s="3"/>
      <c r="I720" s="3"/>
      <c r="J720" s="3"/>
      <c r="K720" s="3"/>
      <c r="L720" s="3"/>
      <c r="M720" s="3"/>
      <c r="N720" s="3"/>
      <c r="O720" s="3"/>
      <c r="P720" s="3"/>
      <c r="Q720" s="3"/>
      <c r="R720" s="3"/>
      <c r="S720" s="3"/>
      <c r="T720" s="3"/>
      <c r="U720" s="3"/>
      <c r="V720" s="3"/>
    </row>
    <row r="721" s="3" customFormat="1" x14ac:dyDescent="0.25"/>
    <row r="722" s="3" customFormat="1" x14ac:dyDescent="0.25"/>
    <row r="723" s="3" customFormat="1" x14ac:dyDescent="0.25"/>
    <row r="724" s="3" customFormat="1" x14ac:dyDescent="0.25"/>
    <row r="725" s="3" customFormat="1" x14ac:dyDescent="0.25"/>
  </sheetData>
  <sortState ref="A435:V449">
    <sortCondition descending="1" ref="R435:R449"/>
  </sortState>
  <hyperlinks>
    <hyperlink ref="A707" location="Índice!C1" display="Volver al ïndice"/>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D90"/>
  <sheetViews>
    <sheetView showGridLines="0" workbookViewId="0">
      <pane ySplit="2" topLeftCell="A3" activePane="bottomLeft" state="frozen"/>
      <selection pane="bottomLeft"/>
    </sheetView>
  </sheetViews>
  <sheetFormatPr baseColWidth="10" defaultColWidth="11.42578125" defaultRowHeight="12.75" x14ac:dyDescent="0.25"/>
  <cols>
    <col min="1" max="1" width="37.140625" style="4" customWidth="1"/>
    <col min="2" max="4" width="15.140625" style="5" customWidth="1"/>
    <col min="5" max="16384" width="11.42578125" style="4"/>
  </cols>
  <sheetData>
    <row r="1" spans="1:4" ht="21" x14ac:dyDescent="0.25">
      <c r="A1" s="67" t="s">
        <v>423</v>
      </c>
    </row>
    <row r="2" spans="1:4" ht="37.5" customHeight="1" x14ac:dyDescent="0.25">
      <c r="A2" s="19"/>
    </row>
    <row r="3" spans="1:4" ht="18.75" x14ac:dyDescent="0.25">
      <c r="A3" s="19"/>
    </row>
    <row r="4" spans="1:4" ht="15" customHeight="1" x14ac:dyDescent="0.25">
      <c r="A4" s="23" t="s">
        <v>424</v>
      </c>
    </row>
    <row r="5" spans="1:4" ht="16.5" customHeight="1" x14ac:dyDescent="0.25">
      <c r="A5" s="133" t="s">
        <v>103</v>
      </c>
      <c r="B5" s="137" t="s">
        <v>100</v>
      </c>
      <c r="C5" s="137" t="s">
        <v>101</v>
      </c>
      <c r="D5" s="138" t="s">
        <v>69</v>
      </c>
    </row>
    <row r="6" spans="1:4" ht="15" customHeight="1" x14ac:dyDescent="0.25">
      <c r="A6" s="93" t="s">
        <v>308</v>
      </c>
      <c r="B6" s="33">
        <v>2664</v>
      </c>
      <c r="C6" s="33">
        <v>9173</v>
      </c>
      <c r="D6" s="33">
        <v>11837</v>
      </c>
    </row>
    <row r="7" spans="1:4" ht="15" customHeight="1" x14ac:dyDescent="0.25">
      <c r="A7" s="93" t="s">
        <v>309</v>
      </c>
      <c r="B7" s="33">
        <v>3610</v>
      </c>
      <c r="C7" s="33">
        <v>12916</v>
      </c>
      <c r="D7" s="33">
        <v>16526</v>
      </c>
    </row>
    <row r="8" spans="1:4" ht="15" customHeight="1" x14ac:dyDescent="0.25">
      <c r="A8" s="79" t="s">
        <v>272</v>
      </c>
      <c r="B8" s="33">
        <v>756</v>
      </c>
      <c r="C8" s="33">
        <v>23048</v>
      </c>
      <c r="D8" s="33">
        <v>23804</v>
      </c>
    </row>
    <row r="9" spans="1:4" ht="15" customHeight="1" x14ac:dyDescent="0.25">
      <c r="A9" s="79" t="s">
        <v>322</v>
      </c>
      <c r="B9" s="33">
        <v>73</v>
      </c>
      <c r="C9" s="33">
        <v>72</v>
      </c>
      <c r="D9" s="33">
        <v>145</v>
      </c>
    </row>
    <row r="10" spans="1:4" ht="15" customHeight="1" x14ac:dyDescent="0.25">
      <c r="A10" s="97" t="s">
        <v>0</v>
      </c>
      <c r="B10" s="143">
        <v>7103</v>
      </c>
      <c r="C10" s="143">
        <v>45209</v>
      </c>
      <c r="D10" s="143">
        <v>52312</v>
      </c>
    </row>
    <row r="11" spans="1:4" ht="15" customHeight="1" x14ac:dyDescent="0.25">
      <c r="A11" s="120" t="s">
        <v>681</v>
      </c>
    </row>
    <row r="12" spans="1:4" ht="15" customHeight="1" x14ac:dyDescent="0.25">
      <c r="A12" s="120" t="s">
        <v>345</v>
      </c>
    </row>
    <row r="13" spans="1:4" ht="15" customHeight="1" x14ac:dyDescent="0.25">
      <c r="A13" s="120"/>
    </row>
    <row r="14" spans="1:4" ht="18" x14ac:dyDescent="0.25">
      <c r="A14" s="23" t="s">
        <v>474</v>
      </c>
    </row>
    <row r="15" spans="1:4" ht="27.75" x14ac:dyDescent="0.25">
      <c r="A15" s="133" t="s">
        <v>103</v>
      </c>
      <c r="B15" s="137" t="s">
        <v>100</v>
      </c>
      <c r="C15" s="137" t="s">
        <v>101</v>
      </c>
      <c r="D15" s="137" t="s">
        <v>288</v>
      </c>
    </row>
    <row r="16" spans="1:4" ht="15" customHeight="1" x14ac:dyDescent="0.25">
      <c r="A16" s="93" t="s">
        <v>308</v>
      </c>
      <c r="B16" s="104">
        <v>532</v>
      </c>
      <c r="C16" s="104">
        <v>3112</v>
      </c>
      <c r="D16" s="100">
        <v>3644</v>
      </c>
    </row>
    <row r="17" spans="1:4" ht="15" customHeight="1" x14ac:dyDescent="0.25">
      <c r="A17" s="93" t="s">
        <v>309</v>
      </c>
      <c r="B17" s="104">
        <v>630</v>
      </c>
      <c r="C17" s="104">
        <v>4071</v>
      </c>
      <c r="D17" s="100">
        <v>4701</v>
      </c>
    </row>
    <row r="18" spans="1:4" ht="15" customHeight="1" x14ac:dyDescent="0.25">
      <c r="A18" s="79" t="s">
        <v>272</v>
      </c>
      <c r="B18" s="104">
        <v>185</v>
      </c>
      <c r="C18" s="144">
        <v>6382</v>
      </c>
      <c r="D18" s="127">
        <v>6567</v>
      </c>
    </row>
    <row r="19" spans="1:4" ht="15" customHeight="1" x14ac:dyDescent="0.25">
      <c r="A19" s="97" t="s">
        <v>0</v>
      </c>
      <c r="B19" s="8">
        <v>1347</v>
      </c>
      <c r="C19" s="143">
        <v>13565</v>
      </c>
      <c r="D19" s="95">
        <v>14912</v>
      </c>
    </row>
    <row r="20" spans="1:4" ht="15" customHeight="1" x14ac:dyDescent="0.25">
      <c r="A20" s="120" t="s">
        <v>340</v>
      </c>
    </row>
    <row r="21" spans="1:4" ht="15" customHeight="1" x14ac:dyDescent="0.25">
      <c r="A21" s="106"/>
    </row>
    <row r="22" spans="1:4" ht="15.75" x14ac:dyDescent="0.25">
      <c r="A22" s="23" t="s">
        <v>426</v>
      </c>
    </row>
    <row r="23" spans="1:4" ht="18.75" customHeight="1" x14ac:dyDescent="0.25">
      <c r="A23" s="133" t="s">
        <v>456</v>
      </c>
      <c r="B23" s="137" t="s">
        <v>100</v>
      </c>
      <c r="C23" s="137" t="s">
        <v>101</v>
      </c>
      <c r="D23" s="138" t="s">
        <v>69</v>
      </c>
    </row>
    <row r="24" spans="1:4" ht="15" customHeight="1" x14ac:dyDescent="0.25">
      <c r="A24" s="85" t="s">
        <v>281</v>
      </c>
      <c r="B24" s="21">
        <v>3003</v>
      </c>
      <c r="C24" s="21">
        <v>22569</v>
      </c>
      <c r="D24" s="21">
        <v>25572</v>
      </c>
    </row>
    <row r="25" spans="1:4" ht="15" customHeight="1" x14ac:dyDescent="0.25">
      <c r="A25" s="85" t="s">
        <v>282</v>
      </c>
      <c r="B25" s="21">
        <v>4100</v>
      </c>
      <c r="C25" s="21">
        <v>22640</v>
      </c>
      <c r="D25" s="21">
        <v>26740</v>
      </c>
    </row>
    <row r="26" spans="1:4" ht="15" customHeight="1" x14ac:dyDescent="0.25">
      <c r="A26" s="69" t="s">
        <v>473</v>
      </c>
      <c r="B26" s="22">
        <v>7103</v>
      </c>
      <c r="C26" s="22">
        <v>45209</v>
      </c>
      <c r="D26" s="22">
        <v>52312</v>
      </c>
    </row>
    <row r="27" spans="1:4" ht="15" customHeight="1" x14ac:dyDescent="0.25">
      <c r="B27" s="6"/>
      <c r="C27" s="6"/>
      <c r="D27" s="6"/>
    </row>
    <row r="28" spans="1:4" ht="15" customHeight="1" x14ac:dyDescent="0.25">
      <c r="A28" s="23" t="s">
        <v>475</v>
      </c>
    </row>
    <row r="29" spans="1:4" ht="25.5" customHeight="1" x14ac:dyDescent="0.25">
      <c r="A29" s="133" t="s">
        <v>456</v>
      </c>
      <c r="B29" s="137" t="s">
        <v>100</v>
      </c>
      <c r="C29" s="137" t="s">
        <v>101</v>
      </c>
      <c r="D29" s="137" t="s">
        <v>288</v>
      </c>
    </row>
    <row r="30" spans="1:4" ht="15" customHeight="1" x14ac:dyDescent="0.25">
      <c r="A30" s="89" t="s">
        <v>153</v>
      </c>
      <c r="B30" s="40">
        <v>531</v>
      </c>
      <c r="C30" s="40">
        <v>6857</v>
      </c>
      <c r="D30" s="40">
        <v>7388</v>
      </c>
    </row>
    <row r="31" spans="1:4" ht="15" customHeight="1" x14ac:dyDescent="0.25">
      <c r="A31" s="89" t="s">
        <v>319</v>
      </c>
      <c r="B31" s="40">
        <v>816</v>
      </c>
      <c r="C31" s="40">
        <v>6708</v>
      </c>
      <c r="D31" s="40">
        <v>7524</v>
      </c>
    </row>
    <row r="32" spans="1:4" ht="15" customHeight="1" x14ac:dyDescent="0.25">
      <c r="A32" s="69" t="s">
        <v>104</v>
      </c>
      <c r="B32" s="30">
        <v>1347</v>
      </c>
      <c r="C32" s="30">
        <v>13565</v>
      </c>
      <c r="D32" s="30">
        <v>14912</v>
      </c>
    </row>
    <row r="33" spans="1:4" ht="15" customHeight="1" x14ac:dyDescent="0.25">
      <c r="B33" s="6"/>
      <c r="C33" s="6"/>
      <c r="D33" s="6"/>
    </row>
    <row r="34" spans="1:4" ht="15" customHeight="1" x14ac:dyDescent="0.25">
      <c r="A34" s="23" t="s">
        <v>427</v>
      </c>
    </row>
    <row r="35" spans="1:4" ht="25.5" customHeight="1" x14ac:dyDescent="0.25">
      <c r="A35" s="132" t="s">
        <v>97</v>
      </c>
      <c r="B35" s="137" t="s">
        <v>100</v>
      </c>
      <c r="C35" s="137" t="s">
        <v>101</v>
      </c>
      <c r="D35" s="138" t="s">
        <v>69</v>
      </c>
    </row>
    <row r="36" spans="1:4" ht="15" customHeight="1" x14ac:dyDescent="0.25">
      <c r="A36" s="89" t="s">
        <v>38</v>
      </c>
      <c r="B36" s="47">
        <v>0</v>
      </c>
      <c r="C36" s="47">
        <v>1</v>
      </c>
      <c r="D36" s="47">
        <v>1</v>
      </c>
    </row>
    <row r="37" spans="1:4" ht="15" customHeight="1" x14ac:dyDescent="0.25">
      <c r="A37" s="78" t="s">
        <v>39</v>
      </c>
      <c r="B37" s="47">
        <v>153</v>
      </c>
      <c r="C37" s="47">
        <v>2681</v>
      </c>
      <c r="D37" s="47">
        <v>2834</v>
      </c>
    </row>
    <row r="38" spans="1:4" ht="15" customHeight="1" x14ac:dyDescent="0.25">
      <c r="A38" s="78" t="s">
        <v>40</v>
      </c>
      <c r="B38" s="47">
        <v>1587</v>
      </c>
      <c r="C38" s="47">
        <v>9043</v>
      </c>
      <c r="D38" s="47">
        <v>10630</v>
      </c>
    </row>
    <row r="39" spans="1:4" ht="15" customHeight="1" x14ac:dyDescent="0.25">
      <c r="A39" s="78" t="s">
        <v>41</v>
      </c>
      <c r="B39" s="47">
        <v>2436</v>
      </c>
      <c r="C39" s="47">
        <v>11514</v>
      </c>
      <c r="D39" s="47">
        <v>13950</v>
      </c>
    </row>
    <row r="40" spans="1:4" ht="15" customHeight="1" x14ac:dyDescent="0.25">
      <c r="A40" s="78" t="s">
        <v>42</v>
      </c>
      <c r="B40" s="47">
        <v>1472</v>
      </c>
      <c r="C40" s="47">
        <v>9301</v>
      </c>
      <c r="D40" s="47">
        <v>10773</v>
      </c>
    </row>
    <row r="41" spans="1:4" ht="15" customHeight="1" x14ac:dyDescent="0.25">
      <c r="A41" s="78" t="s">
        <v>1</v>
      </c>
      <c r="B41" s="47">
        <v>1455</v>
      </c>
      <c r="C41" s="47">
        <v>12667</v>
      </c>
      <c r="D41" s="47">
        <v>14122</v>
      </c>
    </row>
    <row r="42" spans="1:4" ht="15" customHeight="1" x14ac:dyDescent="0.25">
      <c r="A42" s="78" t="s">
        <v>70</v>
      </c>
      <c r="B42" s="47">
        <v>0</v>
      </c>
      <c r="C42" s="47">
        <v>2</v>
      </c>
      <c r="D42" s="47">
        <v>2</v>
      </c>
    </row>
    <row r="43" spans="1:4" ht="15" customHeight="1" x14ac:dyDescent="0.25">
      <c r="A43" s="83" t="s">
        <v>0</v>
      </c>
      <c r="B43" s="143">
        <f>SUM(B36:B42)</f>
        <v>7103</v>
      </c>
      <c r="C43" s="143">
        <f t="shared" ref="C43:D43" si="0">SUM(C36:C42)</f>
        <v>45209</v>
      </c>
      <c r="D43" s="143">
        <f t="shared" si="0"/>
        <v>52312</v>
      </c>
    </row>
    <row r="44" spans="1:4" ht="15" customHeight="1" x14ac:dyDescent="0.25">
      <c r="A44" s="166" t="s">
        <v>116</v>
      </c>
      <c r="B44" s="174">
        <v>34.717865690553303</v>
      </c>
      <c r="C44" s="174">
        <v>35.501603733934999</v>
      </c>
      <c r="D44" s="174">
        <v>35.395182565475103</v>
      </c>
    </row>
    <row r="45" spans="1:4" ht="15" customHeight="1" x14ac:dyDescent="0.25"/>
    <row r="46" spans="1:4" ht="15" customHeight="1" x14ac:dyDescent="0.25">
      <c r="A46" s="23" t="s">
        <v>428</v>
      </c>
    </row>
    <row r="47" spans="1:4" ht="25.5" customHeight="1" x14ac:dyDescent="0.25">
      <c r="A47" s="132" t="s">
        <v>56</v>
      </c>
      <c r="B47" s="137" t="s">
        <v>100</v>
      </c>
      <c r="C47" s="137" t="s">
        <v>101</v>
      </c>
      <c r="D47" s="138" t="s">
        <v>69</v>
      </c>
    </row>
    <row r="48" spans="1:4" ht="15" customHeight="1" x14ac:dyDescent="0.25">
      <c r="A48" s="77" t="s">
        <v>47</v>
      </c>
      <c r="B48" s="33">
        <v>69</v>
      </c>
      <c r="C48" s="33">
        <v>12941</v>
      </c>
      <c r="D48" s="33">
        <v>13010</v>
      </c>
    </row>
    <row r="49" spans="1:4" ht="15" customHeight="1" x14ac:dyDescent="0.25">
      <c r="A49" s="77" t="s">
        <v>48</v>
      </c>
      <c r="B49" s="33">
        <v>310</v>
      </c>
      <c r="C49" s="33">
        <v>466</v>
      </c>
      <c r="D49" s="33">
        <v>776</v>
      </c>
    </row>
    <row r="50" spans="1:4" ht="15" customHeight="1" x14ac:dyDescent="0.25">
      <c r="A50" s="77" t="s">
        <v>49</v>
      </c>
      <c r="B50" s="33">
        <v>117</v>
      </c>
      <c r="C50" s="33">
        <v>1103</v>
      </c>
      <c r="D50" s="33">
        <v>1220</v>
      </c>
    </row>
    <row r="51" spans="1:4" ht="15" customHeight="1" x14ac:dyDescent="0.25">
      <c r="A51" s="77" t="s">
        <v>50</v>
      </c>
      <c r="B51" s="33">
        <v>2211</v>
      </c>
      <c r="C51" s="33">
        <v>2439</v>
      </c>
      <c r="D51" s="33">
        <v>4650</v>
      </c>
    </row>
    <row r="52" spans="1:4" ht="15" customHeight="1" x14ac:dyDescent="0.25">
      <c r="A52" s="77" t="s">
        <v>51</v>
      </c>
      <c r="B52" s="33">
        <v>1038</v>
      </c>
      <c r="C52" s="33">
        <v>6458</v>
      </c>
      <c r="D52" s="33">
        <v>7496</v>
      </c>
    </row>
    <row r="53" spans="1:4" ht="15" customHeight="1" x14ac:dyDescent="0.25">
      <c r="A53" s="77" t="s">
        <v>7</v>
      </c>
      <c r="B53" s="33">
        <v>234</v>
      </c>
      <c r="C53" s="33">
        <v>2983</v>
      </c>
      <c r="D53" s="33">
        <v>3217</v>
      </c>
    </row>
    <row r="54" spans="1:4" ht="15" customHeight="1" x14ac:dyDescent="0.25">
      <c r="A54" s="77" t="s">
        <v>52</v>
      </c>
      <c r="B54" s="33">
        <v>372</v>
      </c>
      <c r="C54" s="33">
        <v>8946</v>
      </c>
      <c r="D54" s="33">
        <v>9318</v>
      </c>
    </row>
    <row r="55" spans="1:4" ht="15" customHeight="1" x14ac:dyDescent="0.25">
      <c r="A55" s="77" t="s">
        <v>53</v>
      </c>
      <c r="B55" s="33">
        <v>712</v>
      </c>
      <c r="C55" s="33">
        <v>1421</v>
      </c>
      <c r="D55" s="33">
        <v>2133</v>
      </c>
    </row>
    <row r="56" spans="1:4" ht="15" customHeight="1" x14ac:dyDescent="0.25">
      <c r="A56" s="77" t="s">
        <v>54</v>
      </c>
      <c r="B56" s="33">
        <v>549</v>
      </c>
      <c r="C56" s="33">
        <v>3311</v>
      </c>
      <c r="D56" s="33">
        <v>3860</v>
      </c>
    </row>
    <row r="57" spans="1:4" ht="15" customHeight="1" x14ac:dyDescent="0.25">
      <c r="A57" s="77" t="s">
        <v>55</v>
      </c>
      <c r="B57" s="33">
        <v>1491</v>
      </c>
      <c r="C57" s="33">
        <v>5141</v>
      </c>
      <c r="D57" s="33">
        <v>6632</v>
      </c>
    </row>
    <row r="58" spans="1:4" ht="15" customHeight="1" x14ac:dyDescent="0.25">
      <c r="A58" s="97" t="s">
        <v>0</v>
      </c>
      <c r="B58" s="95">
        <v>7103</v>
      </c>
      <c r="C58" s="95">
        <v>45209</v>
      </c>
      <c r="D58" s="95">
        <v>52312</v>
      </c>
    </row>
    <row r="59" spans="1:4" ht="15" customHeight="1" x14ac:dyDescent="0.25">
      <c r="B59" s="4"/>
      <c r="C59" s="4"/>
      <c r="D59" s="4"/>
    </row>
    <row r="60" spans="1:4" ht="15" customHeight="1" x14ac:dyDescent="0.25">
      <c r="A60" s="23" t="s">
        <v>429</v>
      </c>
    </row>
    <row r="61" spans="1:4" ht="25.5" customHeight="1" x14ac:dyDescent="0.25">
      <c r="A61" s="132" t="s">
        <v>58</v>
      </c>
      <c r="B61" s="137" t="s">
        <v>100</v>
      </c>
      <c r="C61" s="137" t="s">
        <v>101</v>
      </c>
      <c r="D61" s="138" t="s">
        <v>69</v>
      </c>
    </row>
    <row r="62" spans="1:4" ht="15" customHeight="1" x14ac:dyDescent="0.25">
      <c r="A62" s="77" t="s">
        <v>92</v>
      </c>
      <c r="B62" s="40">
        <v>6483</v>
      </c>
      <c r="C62" s="40">
        <v>16881</v>
      </c>
      <c r="D62" s="40">
        <v>23364</v>
      </c>
    </row>
    <row r="63" spans="1:4" ht="15" customHeight="1" x14ac:dyDescent="0.25">
      <c r="A63" s="77" t="s">
        <v>93</v>
      </c>
      <c r="B63" s="40">
        <v>483</v>
      </c>
      <c r="C63" s="40">
        <v>11700</v>
      </c>
      <c r="D63" s="40">
        <v>12183</v>
      </c>
    </row>
    <row r="64" spans="1:4" ht="15" customHeight="1" x14ac:dyDescent="0.25">
      <c r="A64" s="77" t="s">
        <v>94</v>
      </c>
      <c r="B64" s="40">
        <v>30</v>
      </c>
      <c r="C64" s="40">
        <v>4175</v>
      </c>
      <c r="D64" s="40">
        <v>4205</v>
      </c>
    </row>
    <row r="65" spans="1:4" ht="15" customHeight="1" x14ac:dyDescent="0.25">
      <c r="A65" s="77" t="s">
        <v>95</v>
      </c>
      <c r="B65" s="40">
        <v>73</v>
      </c>
      <c r="C65" s="40">
        <v>9527</v>
      </c>
      <c r="D65" s="40">
        <v>9600</v>
      </c>
    </row>
    <row r="66" spans="1:4" ht="15" customHeight="1" x14ac:dyDescent="0.25">
      <c r="A66" s="77" t="s">
        <v>96</v>
      </c>
      <c r="B66" s="40">
        <v>34</v>
      </c>
      <c r="C66" s="40">
        <v>2926</v>
      </c>
      <c r="D66" s="40">
        <v>2960</v>
      </c>
    </row>
    <row r="67" spans="1:4" ht="15" customHeight="1" x14ac:dyDescent="0.25">
      <c r="A67" s="97" t="s">
        <v>0</v>
      </c>
      <c r="B67" s="8">
        <v>7103</v>
      </c>
      <c r="C67" s="8">
        <v>45209</v>
      </c>
      <c r="D67" s="30">
        <v>52312</v>
      </c>
    </row>
    <row r="68" spans="1:4" ht="15" customHeight="1" x14ac:dyDescent="0.25"/>
    <row r="69" spans="1:4" ht="15" customHeight="1" x14ac:dyDescent="0.25">
      <c r="A69" s="23" t="s">
        <v>430</v>
      </c>
    </row>
    <row r="70" spans="1:4" ht="25.5" customHeight="1" x14ac:dyDescent="0.25">
      <c r="A70" s="132" t="s">
        <v>46</v>
      </c>
      <c r="B70" s="139" t="s">
        <v>100</v>
      </c>
      <c r="C70" s="139" t="s">
        <v>101</v>
      </c>
      <c r="D70" s="138" t="s">
        <v>69</v>
      </c>
    </row>
    <row r="71" spans="1:4" ht="15" customHeight="1" x14ac:dyDescent="0.25">
      <c r="A71" s="81" t="s">
        <v>254</v>
      </c>
      <c r="B71" s="21">
        <v>52</v>
      </c>
      <c r="C71" s="21">
        <v>175</v>
      </c>
      <c r="D71" s="21">
        <v>227</v>
      </c>
    </row>
    <row r="72" spans="1:4" ht="15" customHeight="1" x14ac:dyDescent="0.25">
      <c r="A72" s="81" t="s">
        <v>255</v>
      </c>
      <c r="B72" s="21">
        <v>8</v>
      </c>
      <c r="C72" s="21">
        <v>40</v>
      </c>
      <c r="D72" s="21">
        <v>48</v>
      </c>
    </row>
    <row r="73" spans="1:4" ht="15" customHeight="1" x14ac:dyDescent="0.25">
      <c r="A73" s="81" t="s">
        <v>256</v>
      </c>
      <c r="B73" s="21">
        <v>146</v>
      </c>
      <c r="C73" s="21">
        <v>424</v>
      </c>
      <c r="D73" s="21">
        <v>570</v>
      </c>
    </row>
    <row r="74" spans="1:4" ht="15" customHeight="1" x14ac:dyDescent="0.25">
      <c r="A74" s="81" t="s">
        <v>257</v>
      </c>
      <c r="B74" s="25">
        <v>9</v>
      </c>
      <c r="C74" s="25">
        <v>31</v>
      </c>
      <c r="D74" s="25">
        <v>40</v>
      </c>
    </row>
    <row r="75" spans="1:4" ht="15" customHeight="1" x14ac:dyDescent="0.25">
      <c r="A75" s="81" t="s">
        <v>258</v>
      </c>
      <c r="B75" s="21">
        <v>106</v>
      </c>
      <c r="C75" s="21">
        <v>436</v>
      </c>
      <c r="D75" s="21">
        <v>542</v>
      </c>
    </row>
    <row r="76" spans="1:4" ht="15" customHeight="1" x14ac:dyDescent="0.25">
      <c r="A76" s="81" t="s">
        <v>259</v>
      </c>
      <c r="B76" s="21">
        <v>949</v>
      </c>
      <c r="C76" s="21">
        <v>3684</v>
      </c>
      <c r="D76" s="21">
        <v>4633</v>
      </c>
    </row>
    <row r="77" spans="1:4" ht="15" customHeight="1" x14ac:dyDescent="0.25">
      <c r="A77" s="81" t="s">
        <v>260</v>
      </c>
      <c r="B77" s="21">
        <v>4123</v>
      </c>
      <c r="C77" s="21">
        <v>32193</v>
      </c>
      <c r="D77" s="21">
        <v>36316</v>
      </c>
    </row>
    <row r="78" spans="1:4" ht="15" customHeight="1" x14ac:dyDescent="0.25">
      <c r="A78" s="93" t="s">
        <v>355</v>
      </c>
      <c r="B78" s="7"/>
      <c r="C78" s="7">
        <v>24</v>
      </c>
      <c r="D78" s="7">
        <v>24</v>
      </c>
    </row>
    <row r="79" spans="1:4" ht="15" customHeight="1" x14ac:dyDescent="0.25">
      <c r="A79" s="77" t="s">
        <v>261</v>
      </c>
      <c r="B79" s="25">
        <v>326</v>
      </c>
      <c r="C79" s="21">
        <v>732</v>
      </c>
      <c r="D79" s="21">
        <v>1058</v>
      </c>
    </row>
    <row r="80" spans="1:4" ht="15" customHeight="1" x14ac:dyDescent="0.25">
      <c r="A80" s="77" t="s">
        <v>320</v>
      </c>
      <c r="B80" s="21">
        <v>103</v>
      </c>
      <c r="C80" s="21">
        <v>287</v>
      </c>
      <c r="D80" s="21">
        <v>390</v>
      </c>
    </row>
    <row r="81" spans="1:4" ht="15" customHeight="1" x14ac:dyDescent="0.25">
      <c r="A81" s="77" t="s">
        <v>267</v>
      </c>
      <c r="B81" s="21">
        <v>768</v>
      </c>
      <c r="C81" s="21">
        <v>3721</v>
      </c>
      <c r="D81" s="21">
        <v>4489</v>
      </c>
    </row>
    <row r="82" spans="1:4" ht="15" customHeight="1" x14ac:dyDescent="0.25">
      <c r="A82" s="77" t="s">
        <v>262</v>
      </c>
      <c r="B82" s="21">
        <v>272</v>
      </c>
      <c r="C82" s="21">
        <v>1590</v>
      </c>
      <c r="D82" s="21">
        <v>1862</v>
      </c>
    </row>
    <row r="83" spans="1:4" ht="15" customHeight="1" x14ac:dyDescent="0.25">
      <c r="A83" s="77" t="s">
        <v>263</v>
      </c>
      <c r="B83" s="21">
        <v>198</v>
      </c>
      <c r="C83" s="21">
        <v>805</v>
      </c>
      <c r="D83" s="21">
        <v>1003</v>
      </c>
    </row>
    <row r="84" spans="1:4" ht="15" customHeight="1" x14ac:dyDescent="0.25">
      <c r="A84" s="77" t="s">
        <v>264</v>
      </c>
      <c r="B84" s="21">
        <v>27</v>
      </c>
      <c r="C84" s="21">
        <v>972</v>
      </c>
      <c r="D84" s="21">
        <v>999</v>
      </c>
    </row>
    <row r="85" spans="1:4" ht="15" customHeight="1" x14ac:dyDescent="0.25">
      <c r="A85" s="77" t="s">
        <v>265</v>
      </c>
      <c r="B85" s="21"/>
      <c r="C85" s="21"/>
      <c r="D85" s="21"/>
    </row>
    <row r="86" spans="1:4" ht="15" customHeight="1" x14ac:dyDescent="0.25">
      <c r="A86" s="77" t="s">
        <v>266</v>
      </c>
      <c r="B86" s="21">
        <v>16</v>
      </c>
      <c r="C86" s="21">
        <v>95</v>
      </c>
      <c r="D86" s="21">
        <v>111</v>
      </c>
    </row>
    <row r="87" spans="1:4" ht="15" customHeight="1" x14ac:dyDescent="0.25">
      <c r="A87" s="82" t="s">
        <v>0</v>
      </c>
      <c r="B87" s="103">
        <v>7103</v>
      </c>
      <c r="C87" s="103">
        <v>45209</v>
      </c>
      <c r="D87" s="103">
        <v>52312</v>
      </c>
    </row>
    <row r="88" spans="1:4" ht="15" customHeight="1" x14ac:dyDescent="0.25">
      <c r="A88" s="5"/>
    </row>
    <row r="89" spans="1:4" ht="15" x14ac:dyDescent="0.25">
      <c r="A89" s="86" t="s">
        <v>279</v>
      </c>
    </row>
    <row r="90" spans="1:4" ht="15" x14ac:dyDescent="0.25">
      <c r="A90" s="42" t="s">
        <v>268</v>
      </c>
    </row>
  </sheetData>
  <hyperlinks>
    <hyperlink ref="A90" location="Índice!C1" display="Volver al ïndice"/>
  </hyperlink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W98"/>
  <sheetViews>
    <sheetView showGridLines="0" workbookViewId="0">
      <pane ySplit="2" topLeftCell="A3" activePane="bottomLeft" state="frozen"/>
      <selection pane="bottomLeft"/>
    </sheetView>
  </sheetViews>
  <sheetFormatPr baseColWidth="10" defaultColWidth="10.85546875" defaultRowHeight="15" x14ac:dyDescent="0.25"/>
  <cols>
    <col min="1" max="1" width="23" style="4" customWidth="1"/>
    <col min="2" max="12" width="8.7109375" style="4" customWidth="1"/>
    <col min="13" max="18" width="8.7109375" style="3" customWidth="1"/>
    <col min="19" max="22" width="12.42578125" style="28" customWidth="1"/>
    <col min="23" max="23" width="8.85546875" style="3" customWidth="1"/>
    <col min="24" max="16384" width="10.85546875" style="3"/>
  </cols>
  <sheetData>
    <row r="1" spans="1:23" ht="18.75" x14ac:dyDescent="0.25">
      <c r="A1" s="34" t="s">
        <v>431</v>
      </c>
      <c r="B1" s="34"/>
      <c r="C1" s="34"/>
    </row>
    <row r="2" spans="1:23" ht="37.5" customHeight="1" x14ac:dyDescent="0.25">
      <c r="A2" s="19"/>
      <c r="B2" s="19"/>
      <c r="C2" s="19"/>
    </row>
    <row r="3" spans="1:23" ht="18.75" x14ac:dyDescent="0.25">
      <c r="A3" s="19"/>
      <c r="B3" s="19"/>
      <c r="C3" s="19"/>
    </row>
    <row r="4" spans="1:23" ht="15.75" x14ac:dyDescent="0.25">
      <c r="A4" s="23" t="s">
        <v>273</v>
      </c>
      <c r="B4" s="23"/>
      <c r="C4" s="23"/>
    </row>
    <row r="5" spans="1:23" ht="25.5" customHeight="1" x14ac:dyDescent="0.25">
      <c r="A5" s="110" t="s">
        <v>103</v>
      </c>
      <c r="B5" s="111">
        <v>2007</v>
      </c>
      <c r="C5" s="111">
        <v>2008</v>
      </c>
      <c r="D5" s="111">
        <v>2009</v>
      </c>
      <c r="E5" s="111">
        <v>2010</v>
      </c>
      <c r="F5" s="111">
        <v>2011</v>
      </c>
      <c r="G5" s="111">
        <v>2012</v>
      </c>
      <c r="H5" s="111">
        <v>2013</v>
      </c>
      <c r="I5" s="111">
        <v>2014</v>
      </c>
      <c r="J5" s="111">
        <v>2015</v>
      </c>
      <c r="K5" s="111">
        <v>2016</v>
      </c>
      <c r="L5" s="111">
        <v>2017</v>
      </c>
      <c r="M5" s="111">
        <v>2018</v>
      </c>
      <c r="N5" s="111">
        <v>2019</v>
      </c>
      <c r="O5" s="111">
        <v>2020</v>
      </c>
      <c r="P5" s="111">
        <v>2021</v>
      </c>
      <c r="Q5" s="111">
        <v>2022</v>
      </c>
      <c r="R5" s="111">
        <v>2023</v>
      </c>
      <c r="S5" s="112" t="s">
        <v>436</v>
      </c>
      <c r="T5" s="112" t="s">
        <v>437</v>
      </c>
      <c r="U5" s="112" t="s">
        <v>438</v>
      </c>
      <c r="V5" s="112" t="s">
        <v>439</v>
      </c>
      <c r="W5" s="9"/>
    </row>
    <row r="6" spans="1:23" x14ac:dyDescent="0.25">
      <c r="A6" s="93" t="s">
        <v>308</v>
      </c>
      <c r="B6" s="98">
        <v>8640</v>
      </c>
      <c r="C6" s="98">
        <v>10810</v>
      </c>
      <c r="D6" s="98">
        <v>10714</v>
      </c>
      <c r="E6" s="98">
        <v>12675</v>
      </c>
      <c r="F6" s="98">
        <v>11317</v>
      </c>
      <c r="G6" s="98">
        <v>14249</v>
      </c>
      <c r="H6" s="98">
        <v>14823</v>
      </c>
      <c r="I6" s="98">
        <v>14867</v>
      </c>
      <c r="J6" s="98">
        <v>13807</v>
      </c>
      <c r="K6" s="98">
        <v>13807</v>
      </c>
      <c r="L6" s="98">
        <v>13148</v>
      </c>
      <c r="M6" s="98">
        <v>12402</v>
      </c>
      <c r="N6" s="98">
        <v>12561</v>
      </c>
      <c r="O6" s="98">
        <v>10521</v>
      </c>
      <c r="P6" s="98">
        <v>12304</v>
      </c>
      <c r="Q6" s="98">
        <v>12418</v>
      </c>
      <c r="R6" s="98">
        <v>11837</v>
      </c>
      <c r="S6" s="155">
        <f>(R6-I6)/I6</f>
        <v>-0.20380708952714063</v>
      </c>
      <c r="T6" s="155">
        <f>(R6-N6)/N6</f>
        <v>-5.7638723031605762E-2</v>
      </c>
      <c r="U6" s="155">
        <f>(R6-Q6)/Q6</f>
        <v>-4.6786922209695603E-2</v>
      </c>
      <c r="V6" s="155">
        <f>R6/R$10</f>
        <v>0.22627695366263956</v>
      </c>
      <c r="W6" s="10"/>
    </row>
    <row r="7" spans="1:23" x14ac:dyDescent="0.25">
      <c r="A7" s="93" t="s">
        <v>309</v>
      </c>
      <c r="B7" s="98">
        <v>6602</v>
      </c>
      <c r="C7" s="98">
        <v>7183</v>
      </c>
      <c r="D7" s="98">
        <v>8183</v>
      </c>
      <c r="E7" s="98">
        <v>8838</v>
      </c>
      <c r="F7" s="98">
        <v>8715</v>
      </c>
      <c r="G7" s="98">
        <v>8944</v>
      </c>
      <c r="H7" s="98">
        <v>9359</v>
      </c>
      <c r="I7" s="98">
        <v>10327</v>
      </c>
      <c r="J7" s="98">
        <v>10571</v>
      </c>
      <c r="K7" s="98">
        <v>11832</v>
      </c>
      <c r="L7" s="98">
        <v>11114</v>
      </c>
      <c r="M7" s="98">
        <v>11016</v>
      </c>
      <c r="N7" s="98">
        <v>13457</v>
      </c>
      <c r="O7" s="98">
        <v>13937</v>
      </c>
      <c r="P7" s="98">
        <v>15330</v>
      </c>
      <c r="Q7" s="98">
        <v>15647</v>
      </c>
      <c r="R7" s="98">
        <v>16526</v>
      </c>
      <c r="S7" s="155">
        <f>(R7-I7)/I7</f>
        <v>0.60027113392079012</v>
      </c>
      <c r="T7" s="155">
        <f>(R7-N7)/N7</f>
        <v>0.2280597458571747</v>
      </c>
      <c r="U7" s="155">
        <f>(R7-Q7)/Q7</f>
        <v>5.6176902920687673E-2</v>
      </c>
      <c r="V7" s="155">
        <f t="shared" ref="V7:V10" si="0">R7/R$10</f>
        <v>0.31591221899372995</v>
      </c>
      <c r="W7" s="10"/>
    </row>
    <row r="8" spans="1:23" x14ac:dyDescent="0.25">
      <c r="A8" s="79" t="s">
        <v>272</v>
      </c>
      <c r="B8" s="80">
        <v>5451</v>
      </c>
      <c r="C8" s="80">
        <v>8081</v>
      </c>
      <c r="D8" s="80">
        <v>9460</v>
      </c>
      <c r="E8" s="80">
        <v>11885</v>
      </c>
      <c r="F8" s="80">
        <v>14448</v>
      </c>
      <c r="G8" s="80">
        <v>18008</v>
      </c>
      <c r="H8" s="80">
        <v>22544</v>
      </c>
      <c r="I8" s="80">
        <v>21612</v>
      </c>
      <c r="J8" s="80">
        <v>20738</v>
      </c>
      <c r="K8" s="80">
        <v>21945</v>
      </c>
      <c r="L8" s="80">
        <v>24436</v>
      </c>
      <c r="M8" s="80">
        <v>23457</v>
      </c>
      <c r="N8" s="80">
        <v>22373</v>
      </c>
      <c r="O8" s="80">
        <v>21003</v>
      </c>
      <c r="P8" s="80">
        <v>25326</v>
      </c>
      <c r="Q8" s="80">
        <v>26252</v>
      </c>
      <c r="R8" s="80">
        <v>23804</v>
      </c>
      <c r="S8" s="155">
        <f>(R8-I8)/I8</f>
        <v>0.10142513418471219</v>
      </c>
      <c r="T8" s="155">
        <f>(R8-N8)/N8</f>
        <v>6.3961024449112766E-2</v>
      </c>
      <c r="U8" s="155">
        <f>(R8-Q8)/Q8</f>
        <v>-9.3250038092335827E-2</v>
      </c>
      <c r="V8" s="155">
        <f t="shared" si="0"/>
        <v>0.45503899678849979</v>
      </c>
      <c r="W8" s="10"/>
    </row>
    <row r="9" spans="1:23" x14ac:dyDescent="0.25">
      <c r="A9" s="79" t="s">
        <v>322</v>
      </c>
      <c r="B9" s="80">
        <v>0</v>
      </c>
      <c r="C9" s="80">
        <v>0</v>
      </c>
      <c r="D9" s="80">
        <v>0</v>
      </c>
      <c r="E9" s="80">
        <v>0</v>
      </c>
      <c r="F9" s="80">
        <v>0</v>
      </c>
      <c r="G9" s="80">
        <v>0</v>
      </c>
      <c r="H9" s="80">
        <v>0</v>
      </c>
      <c r="I9" s="80">
        <v>0</v>
      </c>
      <c r="J9" s="80">
        <v>0</v>
      </c>
      <c r="K9" s="80">
        <v>0</v>
      </c>
      <c r="L9" s="80">
        <v>0</v>
      </c>
      <c r="M9" s="80">
        <v>0</v>
      </c>
      <c r="N9" s="80">
        <v>0</v>
      </c>
      <c r="O9" s="80">
        <v>22</v>
      </c>
      <c r="P9" s="80">
        <v>287</v>
      </c>
      <c r="Q9" s="80">
        <v>262</v>
      </c>
      <c r="R9" s="80">
        <v>145</v>
      </c>
      <c r="S9" s="155" t="s">
        <v>143</v>
      </c>
      <c r="T9" s="155" t="s">
        <v>143</v>
      </c>
      <c r="U9" s="155">
        <f>(R9-Q9)/Q9</f>
        <v>-0.44656488549618323</v>
      </c>
      <c r="V9" s="155">
        <f t="shared" si="0"/>
        <v>2.7718305551307537E-3</v>
      </c>
      <c r="W9" s="10"/>
    </row>
    <row r="10" spans="1:23" x14ac:dyDescent="0.25">
      <c r="A10" s="97" t="s">
        <v>0</v>
      </c>
      <c r="B10" s="2">
        <v>20693</v>
      </c>
      <c r="C10" s="2">
        <v>26074</v>
      </c>
      <c r="D10" s="2">
        <v>28357</v>
      </c>
      <c r="E10" s="2">
        <v>33398</v>
      </c>
      <c r="F10" s="2">
        <v>34480</v>
      </c>
      <c r="G10" s="2">
        <v>41201</v>
      </c>
      <c r="H10" s="2">
        <v>46726</v>
      </c>
      <c r="I10" s="2">
        <v>46806</v>
      </c>
      <c r="J10" s="2">
        <v>45116</v>
      </c>
      <c r="K10" s="2">
        <v>47584</v>
      </c>
      <c r="L10" s="2">
        <v>48698</v>
      </c>
      <c r="M10" s="2">
        <v>46875</v>
      </c>
      <c r="N10" s="2">
        <v>48391</v>
      </c>
      <c r="O10" s="2">
        <v>45483</v>
      </c>
      <c r="P10" s="2">
        <v>53247</v>
      </c>
      <c r="Q10" s="2">
        <v>54579</v>
      </c>
      <c r="R10" s="2">
        <v>52312</v>
      </c>
      <c r="S10" s="156">
        <f>(R10-I10)/I10</f>
        <v>0.1176344913045336</v>
      </c>
      <c r="T10" s="156">
        <f>(R10-N10)/N10</f>
        <v>8.1027463784588041E-2</v>
      </c>
      <c r="U10" s="156">
        <f>(R10-Q10)/Q10</f>
        <v>-4.1536121951666394E-2</v>
      </c>
      <c r="V10" s="156">
        <f t="shared" si="0"/>
        <v>1</v>
      </c>
      <c r="W10" s="10"/>
    </row>
    <row r="11" spans="1:23" x14ac:dyDescent="0.25">
      <c r="A11" s="120" t="s">
        <v>340</v>
      </c>
      <c r="B11" s="109"/>
      <c r="C11" s="109"/>
      <c r="D11" s="109"/>
      <c r="E11" s="109"/>
      <c r="F11" s="109"/>
      <c r="G11" s="109"/>
      <c r="H11" s="109"/>
      <c r="I11" s="109"/>
      <c r="J11" s="109"/>
      <c r="K11" s="109"/>
      <c r="L11" s="109"/>
      <c r="M11" s="109"/>
      <c r="N11" s="109"/>
      <c r="O11" s="109"/>
      <c r="P11" s="109"/>
      <c r="Q11" s="109"/>
      <c r="R11" s="109"/>
      <c r="S11" s="51"/>
      <c r="T11" s="51"/>
      <c r="U11" s="51"/>
      <c r="V11" s="51"/>
      <c r="W11" s="10"/>
    </row>
    <row r="12" spans="1:23" x14ac:dyDescent="0.25">
      <c r="A12" s="120" t="s">
        <v>345</v>
      </c>
      <c r="M12" s="13"/>
      <c r="N12" s="13"/>
      <c r="O12" s="13"/>
      <c r="P12" s="13"/>
      <c r="Q12" s="13"/>
      <c r="R12" s="13"/>
      <c r="S12" s="29"/>
      <c r="T12" s="48"/>
      <c r="U12" s="48"/>
      <c r="V12" s="48"/>
      <c r="W12" s="11"/>
    </row>
    <row r="13" spans="1:23" x14ac:dyDescent="0.25">
      <c r="A13" s="13"/>
      <c r="B13" s="13"/>
      <c r="C13" s="13"/>
      <c r="D13" s="13"/>
      <c r="E13" s="13"/>
      <c r="F13" s="13"/>
      <c r="G13" s="13"/>
      <c r="H13" s="13"/>
      <c r="I13" s="13"/>
      <c r="J13" s="13"/>
      <c r="K13" s="13"/>
      <c r="L13" s="13"/>
      <c r="M13" s="13"/>
      <c r="N13" s="13"/>
      <c r="O13" s="13"/>
      <c r="P13" s="13"/>
      <c r="Q13" s="13"/>
      <c r="R13" s="13"/>
      <c r="S13" s="29"/>
      <c r="T13" s="48"/>
      <c r="U13" s="48"/>
      <c r="V13" s="48"/>
      <c r="W13" s="11"/>
    </row>
    <row r="14" spans="1:23" ht="18" x14ac:dyDescent="0.25">
      <c r="A14" s="23" t="s">
        <v>274</v>
      </c>
      <c r="B14" s="23"/>
      <c r="C14" s="23"/>
      <c r="M14" s="13"/>
      <c r="N14" s="13"/>
      <c r="O14" s="13"/>
      <c r="P14" s="13"/>
      <c r="Q14" s="13"/>
      <c r="R14" s="13"/>
      <c r="S14" s="29"/>
    </row>
    <row r="15" spans="1:23" ht="25.5" customHeight="1" x14ac:dyDescent="0.25">
      <c r="A15" s="110" t="s">
        <v>103</v>
      </c>
      <c r="B15" s="111">
        <v>2007</v>
      </c>
      <c r="C15" s="111">
        <v>2008</v>
      </c>
      <c r="D15" s="111">
        <v>2009</v>
      </c>
      <c r="E15" s="111">
        <v>2010</v>
      </c>
      <c r="F15" s="111">
        <v>2011</v>
      </c>
      <c r="G15" s="111">
        <v>2012</v>
      </c>
      <c r="H15" s="111">
        <v>2013</v>
      </c>
      <c r="I15" s="111">
        <v>2014</v>
      </c>
      <c r="J15" s="111">
        <v>2015</v>
      </c>
      <c r="K15" s="111">
        <v>2016</v>
      </c>
      <c r="L15" s="111">
        <v>2017</v>
      </c>
      <c r="M15" s="111">
        <v>2018</v>
      </c>
      <c r="N15" s="111">
        <v>2019</v>
      </c>
      <c r="O15" s="111">
        <v>2020</v>
      </c>
      <c r="P15" s="111">
        <v>2021</v>
      </c>
      <c r="Q15" s="111">
        <v>2022</v>
      </c>
      <c r="R15" s="111">
        <v>2023</v>
      </c>
      <c r="S15" s="112" t="s">
        <v>436</v>
      </c>
      <c r="T15" s="112" t="s">
        <v>437</v>
      </c>
      <c r="U15" s="112" t="s">
        <v>438</v>
      </c>
      <c r="V15" s="112" t="s">
        <v>439</v>
      </c>
    </row>
    <row r="16" spans="1:23" x14ac:dyDescent="0.25">
      <c r="A16" s="93" t="s">
        <v>308</v>
      </c>
      <c r="B16" s="129">
        <v>3108</v>
      </c>
      <c r="C16" s="129">
        <v>3781</v>
      </c>
      <c r="D16" s="33">
        <v>3398</v>
      </c>
      <c r="E16" s="33">
        <v>4110</v>
      </c>
      <c r="F16" s="33">
        <v>3228</v>
      </c>
      <c r="G16" s="33">
        <v>3389</v>
      </c>
      <c r="H16" s="33">
        <v>3362</v>
      </c>
      <c r="I16" s="33">
        <v>3347</v>
      </c>
      <c r="J16" s="33">
        <v>3311</v>
      </c>
      <c r="K16" s="33">
        <v>3549</v>
      </c>
      <c r="L16" s="33">
        <v>3156</v>
      </c>
      <c r="M16" s="33">
        <v>3440</v>
      </c>
      <c r="N16" s="33">
        <v>3240</v>
      </c>
      <c r="O16" s="33">
        <v>2658</v>
      </c>
      <c r="P16" s="33">
        <v>3821</v>
      </c>
      <c r="Q16" s="33">
        <v>3221</v>
      </c>
      <c r="R16" s="33">
        <v>3644</v>
      </c>
      <c r="S16" s="155">
        <f t="shared" ref="S16:S19" si="1">(R16-I16)/I16</f>
        <v>8.8736181655213631E-2</v>
      </c>
      <c r="T16" s="155">
        <f t="shared" ref="T16:T19" si="2">(R16-N16)/N16</f>
        <v>0.12469135802469136</v>
      </c>
      <c r="U16" s="155">
        <f t="shared" ref="U16:U19" si="3">(R16-Q16)/Q16</f>
        <v>0.13132567525613165</v>
      </c>
      <c r="V16" s="155">
        <f>R16/R$19</f>
        <v>0.24436695278969958</v>
      </c>
    </row>
    <row r="17" spans="1:22" x14ac:dyDescent="0.25">
      <c r="A17" s="93" t="s">
        <v>309</v>
      </c>
      <c r="B17" s="129">
        <v>2455</v>
      </c>
      <c r="C17" s="129">
        <v>2324</v>
      </c>
      <c r="D17" s="33">
        <v>2948</v>
      </c>
      <c r="E17" s="33">
        <v>2563</v>
      </c>
      <c r="F17" s="33">
        <v>2738</v>
      </c>
      <c r="G17" s="33">
        <v>2487</v>
      </c>
      <c r="H17" s="33">
        <v>2737</v>
      </c>
      <c r="I17" s="33">
        <v>2716</v>
      </c>
      <c r="J17" s="33">
        <v>3099</v>
      </c>
      <c r="K17" s="33">
        <v>3420</v>
      </c>
      <c r="L17" s="33">
        <v>3385</v>
      </c>
      <c r="M17" s="33">
        <v>3165</v>
      </c>
      <c r="N17" s="33">
        <v>4071</v>
      </c>
      <c r="O17" s="33">
        <v>3423</v>
      </c>
      <c r="P17" s="33">
        <v>4731</v>
      </c>
      <c r="Q17" s="33">
        <v>4426</v>
      </c>
      <c r="R17" s="33">
        <v>4701</v>
      </c>
      <c r="S17" s="155">
        <f t="shared" si="1"/>
        <v>0.73085419734904267</v>
      </c>
      <c r="T17" s="155">
        <f t="shared" si="2"/>
        <v>0.15475313190862197</v>
      </c>
      <c r="U17" s="155">
        <f t="shared" si="3"/>
        <v>6.2132851333032084E-2</v>
      </c>
      <c r="V17" s="155">
        <f t="shared" ref="V17:V19" si="4">R17/R$19</f>
        <v>0.31524946351931332</v>
      </c>
    </row>
    <row r="18" spans="1:22" x14ac:dyDescent="0.25">
      <c r="A18" s="79" t="s">
        <v>272</v>
      </c>
      <c r="B18" s="145">
        <v>2608</v>
      </c>
      <c r="C18" s="145">
        <v>4193</v>
      </c>
      <c r="D18" s="33">
        <v>4016</v>
      </c>
      <c r="E18" s="33">
        <v>5297</v>
      </c>
      <c r="F18" s="33">
        <v>5477</v>
      </c>
      <c r="G18" s="33">
        <v>5841</v>
      </c>
      <c r="H18" s="33">
        <v>7824</v>
      </c>
      <c r="I18" s="33">
        <v>7496</v>
      </c>
      <c r="J18" s="33">
        <v>6892</v>
      </c>
      <c r="K18" s="33">
        <v>6850</v>
      </c>
      <c r="L18" s="33">
        <v>7458</v>
      </c>
      <c r="M18" s="33">
        <v>7967</v>
      </c>
      <c r="N18" s="33">
        <v>6301</v>
      </c>
      <c r="O18" s="33">
        <v>5464</v>
      </c>
      <c r="P18" s="33">
        <v>8750</v>
      </c>
      <c r="Q18" s="33">
        <v>7363</v>
      </c>
      <c r="R18" s="33">
        <v>6567</v>
      </c>
      <c r="S18" s="155">
        <f t="shared" si="1"/>
        <v>-0.12393276414087513</v>
      </c>
      <c r="T18" s="155">
        <f t="shared" si="2"/>
        <v>4.2215521345818123E-2</v>
      </c>
      <c r="U18" s="155">
        <f t="shared" si="3"/>
        <v>-0.10810810810810811</v>
      </c>
      <c r="V18" s="155">
        <f t="shared" si="4"/>
        <v>0.44038358369098712</v>
      </c>
    </row>
    <row r="19" spans="1:22" s="43" customFormat="1" x14ac:dyDescent="0.25">
      <c r="A19" s="97" t="s">
        <v>0</v>
      </c>
      <c r="B19" s="94">
        <v>8171</v>
      </c>
      <c r="C19" s="94">
        <v>10298</v>
      </c>
      <c r="D19" s="95">
        <v>10362</v>
      </c>
      <c r="E19" s="95">
        <v>11970</v>
      </c>
      <c r="F19" s="95">
        <v>11443</v>
      </c>
      <c r="G19" s="95">
        <v>11717</v>
      </c>
      <c r="H19" s="95">
        <v>13923</v>
      </c>
      <c r="I19" s="95">
        <v>13559</v>
      </c>
      <c r="J19" s="95">
        <v>13302</v>
      </c>
      <c r="K19" s="95">
        <v>13819</v>
      </c>
      <c r="L19" s="95">
        <v>13999</v>
      </c>
      <c r="M19" s="95">
        <v>14572</v>
      </c>
      <c r="N19" s="95">
        <v>13612</v>
      </c>
      <c r="O19" s="95">
        <v>11545</v>
      </c>
      <c r="P19" s="95">
        <v>17302</v>
      </c>
      <c r="Q19" s="95">
        <v>15010</v>
      </c>
      <c r="R19" s="95">
        <v>14912</v>
      </c>
      <c r="S19" s="156">
        <f t="shared" si="1"/>
        <v>9.978611992034811E-2</v>
      </c>
      <c r="T19" s="156">
        <f t="shared" si="2"/>
        <v>9.5503967087863656E-2</v>
      </c>
      <c r="U19" s="156">
        <f t="shared" si="3"/>
        <v>-6.5289806795469684E-3</v>
      </c>
      <c r="V19" s="156">
        <f t="shared" si="4"/>
        <v>1</v>
      </c>
    </row>
    <row r="20" spans="1:22" s="43" customFormat="1" x14ac:dyDescent="0.25">
      <c r="A20" s="106" t="s">
        <v>323</v>
      </c>
      <c r="B20" s="109"/>
      <c r="C20" s="109"/>
      <c r="D20" s="50"/>
      <c r="E20" s="50"/>
      <c r="F20" s="50"/>
      <c r="G20" s="50"/>
      <c r="H20" s="50"/>
      <c r="I20" s="50"/>
      <c r="J20" s="50"/>
      <c r="K20" s="50"/>
      <c r="L20" s="50"/>
      <c r="M20" s="50"/>
      <c r="N20" s="50"/>
      <c r="O20" s="50"/>
      <c r="P20" s="50"/>
      <c r="Q20" s="50"/>
      <c r="R20" s="50"/>
      <c r="S20" s="51"/>
      <c r="T20" s="51"/>
      <c r="U20" s="51"/>
      <c r="V20" s="51"/>
    </row>
    <row r="21" spans="1:22" x14ac:dyDescent="0.25">
      <c r="H21" s="14"/>
      <c r="M21" s="13"/>
      <c r="N21" s="13"/>
      <c r="O21" s="13"/>
      <c r="P21" s="13"/>
      <c r="Q21" s="13"/>
      <c r="R21" s="13"/>
      <c r="S21" s="29"/>
    </row>
    <row r="22" spans="1:22" ht="15.75" x14ac:dyDescent="0.25">
      <c r="A22" s="23" t="s">
        <v>135</v>
      </c>
      <c r="B22" s="23"/>
      <c r="C22" s="23"/>
      <c r="M22" s="13"/>
      <c r="N22" s="13"/>
      <c r="O22" s="13"/>
      <c r="P22" s="13"/>
      <c r="Q22" s="13"/>
      <c r="R22" s="13"/>
      <c r="S22" s="29"/>
    </row>
    <row r="23" spans="1:22" ht="25.5" customHeight="1" x14ac:dyDescent="0.25">
      <c r="A23" s="110" t="s">
        <v>99</v>
      </c>
      <c r="B23" s="111">
        <v>2007</v>
      </c>
      <c r="C23" s="111">
        <v>2008</v>
      </c>
      <c r="D23" s="111">
        <v>2009</v>
      </c>
      <c r="E23" s="111">
        <v>2010</v>
      </c>
      <c r="F23" s="111">
        <v>2011</v>
      </c>
      <c r="G23" s="111">
        <v>2012</v>
      </c>
      <c r="H23" s="111">
        <v>2013</v>
      </c>
      <c r="I23" s="111">
        <v>2014</v>
      </c>
      <c r="J23" s="111">
        <v>2015</v>
      </c>
      <c r="K23" s="111">
        <v>2016</v>
      </c>
      <c r="L23" s="111">
        <v>2017</v>
      </c>
      <c r="M23" s="111">
        <v>2018</v>
      </c>
      <c r="N23" s="111">
        <v>2019</v>
      </c>
      <c r="O23" s="111">
        <v>2020</v>
      </c>
      <c r="P23" s="111">
        <v>2021</v>
      </c>
      <c r="Q23" s="111">
        <v>2022</v>
      </c>
      <c r="R23" s="111">
        <v>2023</v>
      </c>
      <c r="S23" s="112" t="s">
        <v>436</v>
      </c>
      <c r="T23" s="112" t="s">
        <v>437</v>
      </c>
      <c r="U23" s="112" t="s">
        <v>438</v>
      </c>
      <c r="V23" s="112" t="s">
        <v>439</v>
      </c>
    </row>
    <row r="24" spans="1:22" x14ac:dyDescent="0.25">
      <c r="A24" s="77" t="s">
        <v>100</v>
      </c>
      <c r="B24" s="21">
        <v>3029</v>
      </c>
      <c r="C24" s="21">
        <v>3629</v>
      </c>
      <c r="D24" s="21">
        <v>3738</v>
      </c>
      <c r="E24" s="21">
        <v>4055</v>
      </c>
      <c r="F24" s="21">
        <v>4052</v>
      </c>
      <c r="G24" s="21">
        <v>4471</v>
      </c>
      <c r="H24" s="21">
        <v>4653</v>
      </c>
      <c r="I24" s="21">
        <v>4925</v>
      </c>
      <c r="J24" s="21">
        <v>5172</v>
      </c>
      <c r="K24" s="21">
        <v>5545</v>
      </c>
      <c r="L24" s="21">
        <v>5536</v>
      </c>
      <c r="M24" s="21">
        <v>5939</v>
      </c>
      <c r="N24" s="21">
        <v>6046</v>
      </c>
      <c r="O24" s="21">
        <v>6024</v>
      </c>
      <c r="P24" s="21">
        <v>6729</v>
      </c>
      <c r="Q24" s="21">
        <v>6875</v>
      </c>
      <c r="R24" s="21">
        <v>7103</v>
      </c>
      <c r="S24" s="155">
        <f t="shared" ref="S24:S26" si="5">(R24-I24)/I24</f>
        <v>0.44223350253807109</v>
      </c>
      <c r="T24" s="155">
        <f t="shared" ref="T24:T26" si="6">(R24-N24)/N24</f>
        <v>0.17482633145881574</v>
      </c>
      <c r="U24" s="155">
        <f t="shared" ref="U24:U26" si="7">(R24-Q24)/Q24</f>
        <v>3.316363636363636E-2</v>
      </c>
      <c r="V24" s="155">
        <f t="shared" ref="V24:V26" si="8">R24/R$10</f>
        <v>0.13578146505581892</v>
      </c>
    </row>
    <row r="25" spans="1:22" x14ac:dyDescent="0.25">
      <c r="A25" s="77" t="s">
        <v>101</v>
      </c>
      <c r="B25" s="21">
        <v>17664</v>
      </c>
      <c r="C25" s="21">
        <v>22445</v>
      </c>
      <c r="D25" s="21">
        <v>24619</v>
      </c>
      <c r="E25" s="21">
        <v>29343</v>
      </c>
      <c r="F25" s="21">
        <v>30428</v>
      </c>
      <c r="G25" s="21">
        <v>36730</v>
      </c>
      <c r="H25" s="21">
        <v>42073</v>
      </c>
      <c r="I25" s="21">
        <v>41881</v>
      </c>
      <c r="J25" s="21">
        <v>39944</v>
      </c>
      <c r="K25" s="21">
        <v>42039</v>
      </c>
      <c r="L25" s="21">
        <v>43162</v>
      </c>
      <c r="M25" s="21">
        <v>40936</v>
      </c>
      <c r="N25" s="21">
        <v>42345</v>
      </c>
      <c r="O25" s="21">
        <v>39459</v>
      </c>
      <c r="P25" s="21">
        <v>46518</v>
      </c>
      <c r="Q25" s="21">
        <v>47704</v>
      </c>
      <c r="R25" s="21">
        <v>45209</v>
      </c>
      <c r="S25" s="155">
        <f t="shared" si="5"/>
        <v>7.9463241087844125E-2</v>
      </c>
      <c r="T25" s="155">
        <f t="shared" si="6"/>
        <v>6.7634903766678481E-2</v>
      </c>
      <c r="U25" s="155">
        <f t="shared" si="7"/>
        <v>-5.2301693778299511E-2</v>
      </c>
      <c r="V25" s="155">
        <f t="shared" si="8"/>
        <v>0.8642185349441811</v>
      </c>
    </row>
    <row r="26" spans="1:22" s="43" customFormat="1" x14ac:dyDescent="0.25">
      <c r="A26" s="97" t="s">
        <v>0</v>
      </c>
      <c r="B26" s="22">
        <v>20693</v>
      </c>
      <c r="C26" s="22">
        <v>26074</v>
      </c>
      <c r="D26" s="22">
        <v>28357</v>
      </c>
      <c r="E26" s="22">
        <v>33398</v>
      </c>
      <c r="F26" s="22">
        <v>34480</v>
      </c>
      <c r="G26" s="22">
        <v>41201</v>
      </c>
      <c r="H26" s="22">
        <v>46726</v>
      </c>
      <c r="I26" s="22">
        <v>46806</v>
      </c>
      <c r="J26" s="22">
        <v>45116</v>
      </c>
      <c r="K26" s="22">
        <v>47584</v>
      </c>
      <c r="L26" s="22">
        <v>48698</v>
      </c>
      <c r="M26" s="22">
        <v>46875</v>
      </c>
      <c r="N26" s="22">
        <v>48391</v>
      </c>
      <c r="O26" s="22">
        <v>45483</v>
      </c>
      <c r="P26" s="22">
        <v>53247</v>
      </c>
      <c r="Q26" s="22">
        <v>54579</v>
      </c>
      <c r="R26" s="22">
        <v>52312</v>
      </c>
      <c r="S26" s="156">
        <f t="shared" si="5"/>
        <v>0.1176344913045336</v>
      </c>
      <c r="T26" s="156">
        <f t="shared" si="6"/>
        <v>8.1027463784588041E-2</v>
      </c>
      <c r="U26" s="156">
        <f t="shared" si="7"/>
        <v>-4.1536121951666394E-2</v>
      </c>
      <c r="V26" s="156">
        <f t="shared" si="8"/>
        <v>1</v>
      </c>
    </row>
    <row r="27" spans="1:22" x14ac:dyDescent="0.25">
      <c r="D27" s="3"/>
      <c r="E27" s="3"/>
      <c r="F27" s="3"/>
      <c r="G27" s="3"/>
      <c r="H27" s="14"/>
      <c r="M27" s="13"/>
      <c r="N27" s="13"/>
      <c r="O27" s="13"/>
      <c r="P27" s="13"/>
      <c r="Q27" s="13"/>
      <c r="R27" s="13"/>
      <c r="S27" s="13"/>
    </row>
    <row r="28" spans="1:22" ht="18" x14ac:dyDescent="0.25">
      <c r="A28" s="23" t="s">
        <v>136</v>
      </c>
      <c r="B28" s="23"/>
      <c r="C28" s="23"/>
      <c r="M28" s="13"/>
      <c r="N28" s="13"/>
      <c r="O28" s="13"/>
      <c r="P28" s="13"/>
      <c r="Q28" s="13"/>
      <c r="R28" s="13"/>
      <c r="S28" s="13"/>
    </row>
    <row r="29" spans="1:22" ht="25.5" customHeight="1" x14ac:dyDescent="0.25">
      <c r="A29" s="110" t="s">
        <v>99</v>
      </c>
      <c r="B29" s="111">
        <v>2007</v>
      </c>
      <c r="C29" s="111">
        <v>2008</v>
      </c>
      <c r="D29" s="111">
        <v>2009</v>
      </c>
      <c r="E29" s="111">
        <v>2010</v>
      </c>
      <c r="F29" s="111">
        <v>2011</v>
      </c>
      <c r="G29" s="111">
        <v>2012</v>
      </c>
      <c r="H29" s="111">
        <v>2013</v>
      </c>
      <c r="I29" s="111">
        <v>2014</v>
      </c>
      <c r="J29" s="111">
        <v>2015</v>
      </c>
      <c r="K29" s="111">
        <v>2016</v>
      </c>
      <c r="L29" s="111">
        <v>2017</v>
      </c>
      <c r="M29" s="111">
        <v>2018</v>
      </c>
      <c r="N29" s="111">
        <v>2019</v>
      </c>
      <c r="O29" s="111">
        <v>2020</v>
      </c>
      <c r="P29" s="111">
        <v>2021</v>
      </c>
      <c r="Q29" s="111">
        <v>2022</v>
      </c>
      <c r="R29" s="111">
        <v>2023</v>
      </c>
      <c r="S29" s="112" t="s">
        <v>436</v>
      </c>
      <c r="T29" s="112" t="s">
        <v>437</v>
      </c>
      <c r="U29" s="112" t="s">
        <v>438</v>
      </c>
      <c r="V29" s="112" t="s">
        <v>439</v>
      </c>
    </row>
    <row r="30" spans="1:22" x14ac:dyDescent="0.25">
      <c r="A30" s="77" t="s">
        <v>100</v>
      </c>
      <c r="B30" s="33">
        <v>766</v>
      </c>
      <c r="C30" s="33">
        <v>892</v>
      </c>
      <c r="D30" s="33">
        <v>725</v>
      </c>
      <c r="E30" s="33">
        <v>841</v>
      </c>
      <c r="F30" s="33">
        <v>920</v>
      </c>
      <c r="G30" s="33">
        <v>870</v>
      </c>
      <c r="H30" s="33">
        <v>967</v>
      </c>
      <c r="I30" s="33">
        <v>944</v>
      </c>
      <c r="J30" s="33">
        <v>979</v>
      </c>
      <c r="K30" s="33">
        <v>1025</v>
      </c>
      <c r="L30" s="33">
        <v>1052</v>
      </c>
      <c r="M30" s="33">
        <v>1203</v>
      </c>
      <c r="N30" s="33">
        <v>1226</v>
      </c>
      <c r="O30" s="33">
        <v>1150</v>
      </c>
      <c r="P30" s="33">
        <v>1288</v>
      </c>
      <c r="Q30" s="33">
        <v>1115</v>
      </c>
      <c r="R30" s="33">
        <v>1347</v>
      </c>
      <c r="S30" s="155">
        <f t="shared" ref="S30:S32" si="9">(R30-I30)/I30</f>
        <v>0.42690677966101692</v>
      </c>
      <c r="T30" s="155">
        <f t="shared" ref="T30:T32" si="10">(R30-N30)/N30</f>
        <v>9.8694942903752039E-2</v>
      </c>
      <c r="U30" s="155">
        <f t="shared" ref="U30:U32" si="11">(R30-Q30)/Q30</f>
        <v>0.20807174887892377</v>
      </c>
      <c r="V30" s="155">
        <f>R30/R$32</f>
        <v>9.03299356223176E-2</v>
      </c>
    </row>
    <row r="31" spans="1:22" x14ac:dyDescent="0.25">
      <c r="A31" s="77" t="s">
        <v>101</v>
      </c>
      <c r="B31" s="33">
        <v>7405</v>
      </c>
      <c r="C31" s="33">
        <v>9406</v>
      </c>
      <c r="D31" s="33">
        <v>9637</v>
      </c>
      <c r="E31" s="33">
        <v>11129</v>
      </c>
      <c r="F31" s="33">
        <v>10523</v>
      </c>
      <c r="G31" s="33">
        <v>10847</v>
      </c>
      <c r="H31" s="33">
        <v>12956</v>
      </c>
      <c r="I31" s="33">
        <v>12615</v>
      </c>
      <c r="J31" s="33">
        <v>12323</v>
      </c>
      <c r="K31" s="33">
        <v>12794</v>
      </c>
      <c r="L31" s="33">
        <v>12947</v>
      </c>
      <c r="M31" s="33">
        <v>13369</v>
      </c>
      <c r="N31" s="33">
        <v>12386</v>
      </c>
      <c r="O31" s="33">
        <v>10395</v>
      </c>
      <c r="P31" s="33">
        <v>16014</v>
      </c>
      <c r="Q31" s="33">
        <v>13895</v>
      </c>
      <c r="R31" s="33">
        <v>13565</v>
      </c>
      <c r="S31" s="155">
        <f t="shared" si="9"/>
        <v>7.5307173999207291E-2</v>
      </c>
      <c r="T31" s="155">
        <f t="shared" si="10"/>
        <v>9.5188115614403365E-2</v>
      </c>
      <c r="U31" s="155">
        <f t="shared" si="11"/>
        <v>-2.374955019791292E-2</v>
      </c>
      <c r="V31" s="155">
        <f t="shared" ref="V31:V32" si="12">R31/R$32</f>
        <v>0.90967006437768239</v>
      </c>
    </row>
    <row r="32" spans="1:22" s="43" customFormat="1" x14ac:dyDescent="0.25">
      <c r="A32" s="97" t="s">
        <v>0</v>
      </c>
      <c r="B32" s="95">
        <v>8171</v>
      </c>
      <c r="C32" s="95">
        <v>10298</v>
      </c>
      <c r="D32" s="95">
        <v>10362</v>
      </c>
      <c r="E32" s="95">
        <v>11970</v>
      </c>
      <c r="F32" s="95">
        <v>11443</v>
      </c>
      <c r="G32" s="95">
        <v>11717</v>
      </c>
      <c r="H32" s="95">
        <v>13923</v>
      </c>
      <c r="I32" s="95">
        <v>13559</v>
      </c>
      <c r="J32" s="95">
        <v>13302</v>
      </c>
      <c r="K32" s="95">
        <v>13819</v>
      </c>
      <c r="L32" s="95">
        <v>13999</v>
      </c>
      <c r="M32" s="95">
        <v>14572</v>
      </c>
      <c r="N32" s="95">
        <v>13612</v>
      </c>
      <c r="O32" s="95">
        <v>11545</v>
      </c>
      <c r="P32" s="95">
        <v>17302</v>
      </c>
      <c r="Q32" s="95">
        <v>15010</v>
      </c>
      <c r="R32" s="95">
        <v>14912</v>
      </c>
      <c r="S32" s="156">
        <f t="shared" si="9"/>
        <v>9.978611992034811E-2</v>
      </c>
      <c r="T32" s="156">
        <f t="shared" si="10"/>
        <v>9.5503967087863656E-2</v>
      </c>
      <c r="U32" s="156">
        <f t="shared" si="11"/>
        <v>-6.5289806795469684E-3</v>
      </c>
      <c r="V32" s="156">
        <f t="shared" si="12"/>
        <v>1</v>
      </c>
    </row>
    <row r="33" spans="1:22" x14ac:dyDescent="0.25">
      <c r="M33" s="13"/>
      <c r="N33" s="13"/>
      <c r="O33" s="13"/>
      <c r="P33" s="13"/>
      <c r="Q33" s="13"/>
      <c r="R33" s="13"/>
      <c r="S33" s="29"/>
    </row>
    <row r="34" spans="1:22" ht="15.75" x14ac:dyDescent="0.25">
      <c r="A34" s="23" t="s">
        <v>275</v>
      </c>
      <c r="B34" s="23"/>
      <c r="C34" s="23"/>
      <c r="M34" s="13"/>
      <c r="N34" s="13"/>
      <c r="O34" s="13"/>
      <c r="P34" s="13"/>
      <c r="Q34" s="13"/>
      <c r="R34" s="13"/>
      <c r="S34" s="29"/>
    </row>
    <row r="35" spans="1:22" ht="25.5" customHeight="1" x14ac:dyDescent="0.25">
      <c r="A35" s="110" t="s">
        <v>103</v>
      </c>
      <c r="B35" s="111">
        <v>2007</v>
      </c>
      <c r="C35" s="111">
        <v>2008</v>
      </c>
      <c r="D35" s="111">
        <v>2009</v>
      </c>
      <c r="E35" s="111">
        <v>2010</v>
      </c>
      <c r="F35" s="111">
        <v>2011</v>
      </c>
      <c r="G35" s="111">
        <v>2012</v>
      </c>
      <c r="H35" s="111">
        <v>2013</v>
      </c>
      <c r="I35" s="111">
        <v>2014</v>
      </c>
      <c r="J35" s="111">
        <v>2015</v>
      </c>
      <c r="K35" s="111">
        <v>2016</v>
      </c>
      <c r="L35" s="111">
        <v>2017</v>
      </c>
      <c r="M35" s="111">
        <v>2018</v>
      </c>
      <c r="N35" s="111">
        <v>2019</v>
      </c>
      <c r="O35" s="111">
        <v>2020</v>
      </c>
      <c r="P35" s="111">
        <v>2021</v>
      </c>
      <c r="Q35" s="111">
        <v>2022</v>
      </c>
      <c r="R35" s="111">
        <v>2023</v>
      </c>
      <c r="S35" s="112" t="s">
        <v>436</v>
      </c>
      <c r="T35" s="112" t="s">
        <v>437</v>
      </c>
      <c r="U35" s="112" t="s">
        <v>438</v>
      </c>
      <c r="V35" s="112" t="s">
        <v>439</v>
      </c>
    </row>
    <row r="36" spans="1:22" s="43" customFormat="1" x14ac:dyDescent="0.25">
      <c r="A36" s="74" t="s">
        <v>308</v>
      </c>
      <c r="B36" s="22">
        <v>8640</v>
      </c>
      <c r="C36" s="22">
        <v>10810</v>
      </c>
      <c r="D36" s="22">
        <v>10714</v>
      </c>
      <c r="E36" s="22">
        <v>12675</v>
      </c>
      <c r="F36" s="22">
        <v>11317</v>
      </c>
      <c r="G36" s="22">
        <v>14249</v>
      </c>
      <c r="H36" s="22">
        <v>14823</v>
      </c>
      <c r="I36" s="22">
        <v>14867</v>
      </c>
      <c r="J36" s="22">
        <v>13807</v>
      </c>
      <c r="K36" s="22">
        <v>13807</v>
      </c>
      <c r="L36" s="22">
        <v>13148</v>
      </c>
      <c r="M36" s="22">
        <v>12402</v>
      </c>
      <c r="N36" s="22">
        <v>12561</v>
      </c>
      <c r="O36" s="22">
        <v>10521</v>
      </c>
      <c r="P36" s="22">
        <v>12304</v>
      </c>
      <c r="Q36" s="22">
        <v>12418</v>
      </c>
      <c r="R36" s="22">
        <v>11837</v>
      </c>
      <c r="S36" s="156">
        <f t="shared" ref="S36:S48" si="13">(R36-I36)/I36</f>
        <v>-0.20380708952714063</v>
      </c>
      <c r="T36" s="156">
        <f t="shared" ref="T36:T48" si="14">(R36-N36)/N36</f>
        <v>-5.7638723031605762E-2</v>
      </c>
      <c r="U36" s="156">
        <f t="shared" ref="U36:U48" si="15">(R36-Q36)/Q36</f>
        <v>-4.6786922209695603E-2</v>
      </c>
      <c r="V36" s="156">
        <f t="shared" ref="V36:V48" si="16">R36/R$10</f>
        <v>0.22627695366263956</v>
      </c>
    </row>
    <row r="37" spans="1:22" x14ac:dyDescent="0.25">
      <c r="A37" s="149" t="s">
        <v>100</v>
      </c>
      <c r="B37" s="21">
        <v>1303</v>
      </c>
      <c r="C37" s="21">
        <v>1527</v>
      </c>
      <c r="D37" s="21">
        <v>1568</v>
      </c>
      <c r="E37" s="21">
        <v>1756</v>
      </c>
      <c r="F37" s="21">
        <v>1764</v>
      </c>
      <c r="G37" s="21">
        <v>2028</v>
      </c>
      <c r="H37" s="21">
        <v>2029</v>
      </c>
      <c r="I37" s="21">
        <v>2163</v>
      </c>
      <c r="J37" s="21">
        <v>2223</v>
      </c>
      <c r="K37" s="21">
        <v>2372</v>
      </c>
      <c r="L37" s="21">
        <v>2343</v>
      </c>
      <c r="M37" s="21">
        <v>2464</v>
      </c>
      <c r="N37" s="21">
        <v>2490</v>
      </c>
      <c r="O37" s="21">
        <v>2371</v>
      </c>
      <c r="P37" s="21">
        <v>2601</v>
      </c>
      <c r="Q37" s="21">
        <v>2685</v>
      </c>
      <c r="R37" s="21">
        <v>2664</v>
      </c>
      <c r="S37" s="155">
        <f t="shared" si="13"/>
        <v>0.23162274618585299</v>
      </c>
      <c r="T37" s="155">
        <f t="shared" si="14"/>
        <v>6.9879518072289162E-2</v>
      </c>
      <c r="U37" s="155">
        <f t="shared" si="15"/>
        <v>-7.82122905027933E-3</v>
      </c>
      <c r="V37" s="155">
        <f t="shared" si="16"/>
        <v>5.0925217923229849E-2</v>
      </c>
    </row>
    <row r="38" spans="1:22" x14ac:dyDescent="0.25">
      <c r="A38" s="149" t="s">
        <v>101</v>
      </c>
      <c r="B38" s="21">
        <v>7337</v>
      </c>
      <c r="C38" s="21">
        <v>9283</v>
      </c>
      <c r="D38" s="21">
        <v>9146</v>
      </c>
      <c r="E38" s="21">
        <v>10919</v>
      </c>
      <c r="F38" s="21">
        <v>9553</v>
      </c>
      <c r="G38" s="21">
        <v>12221</v>
      </c>
      <c r="H38" s="21">
        <v>12794</v>
      </c>
      <c r="I38" s="21">
        <v>12704</v>
      </c>
      <c r="J38" s="21">
        <v>11584</v>
      </c>
      <c r="K38" s="21">
        <v>11435</v>
      </c>
      <c r="L38" s="21">
        <v>10805</v>
      </c>
      <c r="M38" s="21">
        <v>9938</v>
      </c>
      <c r="N38" s="21">
        <v>10071</v>
      </c>
      <c r="O38" s="21">
        <v>8150</v>
      </c>
      <c r="P38" s="21">
        <v>9703</v>
      </c>
      <c r="Q38" s="21">
        <v>9733</v>
      </c>
      <c r="R38" s="21">
        <v>9173</v>
      </c>
      <c r="S38" s="155">
        <f t="shared" si="13"/>
        <v>-0.27794395465994964</v>
      </c>
      <c r="T38" s="155">
        <f t="shared" si="14"/>
        <v>-8.9166914904180314E-2</v>
      </c>
      <c r="U38" s="155">
        <f t="shared" si="15"/>
        <v>-5.753621699373266E-2</v>
      </c>
      <c r="V38" s="155">
        <f t="shared" si="16"/>
        <v>0.17535173573940971</v>
      </c>
    </row>
    <row r="39" spans="1:22" s="43" customFormat="1" x14ac:dyDescent="0.25">
      <c r="A39" s="74" t="s">
        <v>309</v>
      </c>
      <c r="B39" s="22">
        <v>6602</v>
      </c>
      <c r="C39" s="22">
        <v>7183</v>
      </c>
      <c r="D39" s="22">
        <v>8183</v>
      </c>
      <c r="E39" s="22">
        <v>8838</v>
      </c>
      <c r="F39" s="22">
        <v>8715</v>
      </c>
      <c r="G39" s="22">
        <v>8944</v>
      </c>
      <c r="H39" s="22">
        <v>9359</v>
      </c>
      <c r="I39" s="22">
        <v>10327</v>
      </c>
      <c r="J39" s="22">
        <v>10571</v>
      </c>
      <c r="K39" s="22">
        <v>11832</v>
      </c>
      <c r="L39" s="22">
        <v>11114</v>
      </c>
      <c r="M39" s="22">
        <v>11016</v>
      </c>
      <c r="N39" s="22">
        <v>13457</v>
      </c>
      <c r="O39" s="22">
        <v>13937</v>
      </c>
      <c r="P39" s="22">
        <v>15330</v>
      </c>
      <c r="Q39" s="22">
        <v>15647</v>
      </c>
      <c r="R39" s="22">
        <v>16526</v>
      </c>
      <c r="S39" s="156">
        <f t="shared" si="13"/>
        <v>0.60027113392079012</v>
      </c>
      <c r="T39" s="156">
        <f t="shared" si="14"/>
        <v>0.2280597458571747</v>
      </c>
      <c r="U39" s="156">
        <f t="shared" si="15"/>
        <v>5.6176902920687673E-2</v>
      </c>
      <c r="V39" s="156">
        <f t="shared" si="16"/>
        <v>0.31591221899372995</v>
      </c>
    </row>
    <row r="40" spans="1:22" x14ac:dyDescent="0.25">
      <c r="A40" s="149" t="s">
        <v>100</v>
      </c>
      <c r="B40" s="21">
        <v>1519</v>
      </c>
      <c r="C40" s="21">
        <v>1536</v>
      </c>
      <c r="D40" s="21">
        <v>1560</v>
      </c>
      <c r="E40" s="21">
        <v>1798</v>
      </c>
      <c r="F40" s="21">
        <v>1951</v>
      </c>
      <c r="G40" s="21">
        <v>1980</v>
      </c>
      <c r="H40" s="21">
        <v>2074</v>
      </c>
      <c r="I40" s="21">
        <v>2187</v>
      </c>
      <c r="J40" s="21">
        <v>2342</v>
      </c>
      <c r="K40" s="21">
        <v>2564</v>
      </c>
      <c r="L40" s="21">
        <v>2554</v>
      </c>
      <c r="M40" s="21">
        <v>2719</v>
      </c>
      <c r="N40" s="21">
        <v>2956</v>
      </c>
      <c r="O40" s="21">
        <v>3115</v>
      </c>
      <c r="P40" s="21">
        <v>3332</v>
      </c>
      <c r="Q40" s="21">
        <v>3430</v>
      </c>
      <c r="R40" s="21">
        <v>3610</v>
      </c>
      <c r="S40" s="155">
        <f t="shared" si="13"/>
        <v>0.6506630086877</v>
      </c>
      <c r="T40" s="155">
        <f t="shared" si="14"/>
        <v>0.22124492557510148</v>
      </c>
      <c r="U40" s="155">
        <f t="shared" si="15"/>
        <v>5.2478134110787174E-2</v>
      </c>
      <c r="V40" s="155">
        <f t="shared" si="16"/>
        <v>6.9009022786358773E-2</v>
      </c>
    </row>
    <row r="41" spans="1:22" x14ac:dyDescent="0.25">
      <c r="A41" s="149" t="s">
        <v>101</v>
      </c>
      <c r="B41" s="21">
        <v>5083</v>
      </c>
      <c r="C41" s="21">
        <v>5647</v>
      </c>
      <c r="D41" s="21">
        <v>6623</v>
      </c>
      <c r="E41" s="21">
        <v>7040</v>
      </c>
      <c r="F41" s="21">
        <v>6764</v>
      </c>
      <c r="G41" s="21">
        <v>6964</v>
      </c>
      <c r="H41" s="21">
        <v>7285</v>
      </c>
      <c r="I41" s="21">
        <v>8140</v>
      </c>
      <c r="J41" s="21">
        <v>8229</v>
      </c>
      <c r="K41" s="21">
        <v>9268</v>
      </c>
      <c r="L41" s="21">
        <v>8560</v>
      </c>
      <c r="M41" s="21">
        <v>8297</v>
      </c>
      <c r="N41" s="21">
        <v>10501</v>
      </c>
      <c r="O41" s="21">
        <v>10822</v>
      </c>
      <c r="P41" s="21">
        <v>11998</v>
      </c>
      <c r="Q41" s="21">
        <v>12217</v>
      </c>
      <c r="R41" s="21">
        <v>12916</v>
      </c>
      <c r="S41" s="155">
        <f t="shared" si="13"/>
        <v>0.58673218673218674</v>
      </c>
      <c r="T41" s="155">
        <f t="shared" si="14"/>
        <v>0.22997809732406438</v>
      </c>
      <c r="U41" s="155">
        <f t="shared" si="15"/>
        <v>5.7215355651960384E-2</v>
      </c>
      <c r="V41" s="155">
        <f t="shared" si="16"/>
        <v>0.24690319620737117</v>
      </c>
    </row>
    <row r="42" spans="1:22" s="43" customFormat="1" x14ac:dyDescent="0.25">
      <c r="A42" s="74" t="s">
        <v>272</v>
      </c>
      <c r="B42" s="22">
        <v>5451</v>
      </c>
      <c r="C42" s="22">
        <v>8081</v>
      </c>
      <c r="D42" s="22">
        <v>9460</v>
      </c>
      <c r="E42" s="22">
        <v>11885</v>
      </c>
      <c r="F42" s="22">
        <v>14448</v>
      </c>
      <c r="G42" s="22">
        <v>18008</v>
      </c>
      <c r="H42" s="22">
        <v>22544</v>
      </c>
      <c r="I42" s="22">
        <v>21612</v>
      </c>
      <c r="J42" s="22">
        <v>20738</v>
      </c>
      <c r="K42" s="22">
        <v>21945</v>
      </c>
      <c r="L42" s="22">
        <v>24436</v>
      </c>
      <c r="M42" s="22">
        <v>23457</v>
      </c>
      <c r="N42" s="22">
        <v>22373</v>
      </c>
      <c r="O42" s="22">
        <v>21003</v>
      </c>
      <c r="P42" s="22">
        <v>25326</v>
      </c>
      <c r="Q42" s="22">
        <v>26252</v>
      </c>
      <c r="R42" s="22">
        <v>23804</v>
      </c>
      <c r="S42" s="156">
        <f t="shared" si="13"/>
        <v>0.10142513418471219</v>
      </c>
      <c r="T42" s="156">
        <f t="shared" si="14"/>
        <v>6.3961024449112766E-2</v>
      </c>
      <c r="U42" s="156">
        <f t="shared" si="15"/>
        <v>-9.3250038092335827E-2</v>
      </c>
      <c r="V42" s="156">
        <f t="shared" si="16"/>
        <v>0.45503899678849979</v>
      </c>
    </row>
    <row r="43" spans="1:22" x14ac:dyDescent="0.25">
      <c r="A43" s="149" t="s">
        <v>100</v>
      </c>
      <c r="B43" s="21">
        <v>207</v>
      </c>
      <c r="C43" s="21">
        <v>566</v>
      </c>
      <c r="D43" s="21">
        <v>610</v>
      </c>
      <c r="E43" s="21">
        <v>501</v>
      </c>
      <c r="F43" s="21">
        <v>337</v>
      </c>
      <c r="G43" s="21">
        <v>463</v>
      </c>
      <c r="H43" s="21">
        <v>550</v>
      </c>
      <c r="I43" s="21">
        <v>575</v>
      </c>
      <c r="J43" s="21">
        <v>607</v>
      </c>
      <c r="K43" s="21">
        <v>609</v>
      </c>
      <c r="L43" s="21">
        <v>639</v>
      </c>
      <c r="M43" s="21">
        <v>756</v>
      </c>
      <c r="N43" s="21">
        <v>600</v>
      </c>
      <c r="O43" s="21">
        <v>538</v>
      </c>
      <c r="P43" s="21">
        <v>679</v>
      </c>
      <c r="Q43" s="21">
        <v>646</v>
      </c>
      <c r="R43" s="21">
        <v>756</v>
      </c>
      <c r="S43" s="155">
        <f t="shared" si="13"/>
        <v>0.31478260869565217</v>
      </c>
      <c r="T43" s="155">
        <f t="shared" si="14"/>
        <v>0.26</v>
      </c>
      <c r="U43" s="155">
        <f t="shared" si="15"/>
        <v>0.17027863777089783</v>
      </c>
      <c r="V43" s="155">
        <f t="shared" si="16"/>
        <v>1.445175103226793E-2</v>
      </c>
    </row>
    <row r="44" spans="1:22" x14ac:dyDescent="0.25">
      <c r="A44" s="149" t="s">
        <v>101</v>
      </c>
      <c r="B44" s="21">
        <v>5244</v>
      </c>
      <c r="C44" s="21">
        <v>7515</v>
      </c>
      <c r="D44" s="21">
        <v>8850</v>
      </c>
      <c r="E44" s="21">
        <v>11384</v>
      </c>
      <c r="F44" s="21">
        <v>14111</v>
      </c>
      <c r="G44" s="21">
        <v>17545</v>
      </c>
      <c r="H44" s="21">
        <v>21994</v>
      </c>
      <c r="I44" s="21">
        <v>21037</v>
      </c>
      <c r="J44" s="21">
        <v>20131</v>
      </c>
      <c r="K44" s="21">
        <v>21336</v>
      </c>
      <c r="L44" s="21">
        <v>23797</v>
      </c>
      <c r="M44" s="21">
        <v>22701</v>
      </c>
      <c r="N44" s="21">
        <v>21773</v>
      </c>
      <c r="O44" s="21">
        <v>20465</v>
      </c>
      <c r="P44" s="21">
        <v>24647</v>
      </c>
      <c r="Q44" s="21">
        <v>25606</v>
      </c>
      <c r="R44" s="21">
        <v>23048</v>
      </c>
      <c r="S44" s="155">
        <f t="shared" si="13"/>
        <v>9.5593478157531969E-2</v>
      </c>
      <c r="T44" s="155">
        <f t="shared" si="14"/>
        <v>5.8558765443439124E-2</v>
      </c>
      <c r="U44" s="155">
        <f t="shared" si="15"/>
        <v>-9.9898461298133248E-2</v>
      </c>
      <c r="V44" s="155">
        <f t="shared" si="16"/>
        <v>0.44058724575623182</v>
      </c>
    </row>
    <row r="45" spans="1:22" x14ac:dyDescent="0.25">
      <c r="A45" s="74" t="s">
        <v>322</v>
      </c>
      <c r="B45" s="22"/>
      <c r="C45" s="22"/>
      <c r="D45" s="22"/>
      <c r="E45" s="22"/>
      <c r="F45" s="22"/>
      <c r="G45" s="22"/>
      <c r="H45" s="22"/>
      <c r="I45" s="22"/>
      <c r="J45" s="22"/>
      <c r="K45" s="22"/>
      <c r="L45" s="22"/>
      <c r="M45" s="22"/>
      <c r="N45" s="22"/>
      <c r="O45" s="22">
        <v>22</v>
      </c>
      <c r="P45" s="22">
        <v>287</v>
      </c>
      <c r="Q45" s="22">
        <v>262</v>
      </c>
      <c r="R45" s="22">
        <v>145</v>
      </c>
      <c r="S45" s="156" t="s">
        <v>143</v>
      </c>
      <c r="T45" s="156" t="s">
        <v>143</v>
      </c>
      <c r="U45" s="156">
        <f t="shared" si="15"/>
        <v>-0.44656488549618323</v>
      </c>
      <c r="V45" s="156">
        <f t="shared" si="16"/>
        <v>2.7718305551307537E-3</v>
      </c>
    </row>
    <row r="46" spans="1:22" x14ac:dyDescent="0.25">
      <c r="A46" s="149" t="s">
        <v>100</v>
      </c>
      <c r="B46" s="22"/>
      <c r="C46" s="22"/>
      <c r="D46" s="22"/>
      <c r="E46" s="22"/>
      <c r="F46" s="22"/>
      <c r="G46" s="22"/>
      <c r="H46" s="22"/>
      <c r="I46" s="22"/>
      <c r="J46" s="22"/>
      <c r="K46" s="22"/>
      <c r="L46" s="22"/>
      <c r="M46" s="22"/>
      <c r="N46" s="22"/>
      <c r="O46" s="22"/>
      <c r="P46" s="22">
        <v>117</v>
      </c>
      <c r="Q46" s="22">
        <v>114</v>
      </c>
      <c r="R46" s="22">
        <v>73</v>
      </c>
      <c r="S46" s="155" t="s">
        <v>143</v>
      </c>
      <c r="T46" s="155" t="s">
        <v>143</v>
      </c>
      <c r="U46" s="155">
        <f t="shared" si="15"/>
        <v>-0.35964912280701755</v>
      </c>
      <c r="V46" s="155">
        <f t="shared" si="16"/>
        <v>1.3954733139623795E-3</v>
      </c>
    </row>
    <row r="47" spans="1:22" x14ac:dyDescent="0.25">
      <c r="A47" s="149" t="s">
        <v>101</v>
      </c>
      <c r="B47" s="21"/>
      <c r="C47" s="21"/>
      <c r="D47" s="21"/>
      <c r="E47" s="21"/>
      <c r="F47" s="21"/>
      <c r="G47" s="21"/>
      <c r="H47" s="21"/>
      <c r="I47" s="21"/>
      <c r="J47" s="21"/>
      <c r="K47" s="21"/>
      <c r="L47" s="21"/>
      <c r="M47" s="21"/>
      <c r="N47" s="21"/>
      <c r="O47" s="21">
        <v>22</v>
      </c>
      <c r="P47" s="21">
        <v>170</v>
      </c>
      <c r="Q47" s="21">
        <v>148</v>
      </c>
      <c r="R47" s="21">
        <v>72</v>
      </c>
      <c r="S47" s="155" t="s">
        <v>143</v>
      </c>
      <c r="T47" s="155" t="s">
        <v>143</v>
      </c>
      <c r="U47" s="155">
        <f t="shared" si="15"/>
        <v>-0.51351351351351349</v>
      </c>
      <c r="V47" s="155">
        <f t="shared" si="16"/>
        <v>1.3763572411683743E-3</v>
      </c>
    </row>
    <row r="48" spans="1:22" s="43" customFormat="1" x14ac:dyDescent="0.25">
      <c r="A48" s="74" t="s">
        <v>0</v>
      </c>
      <c r="B48" s="22">
        <v>20693</v>
      </c>
      <c r="C48" s="22">
        <v>26074</v>
      </c>
      <c r="D48" s="22">
        <v>28357</v>
      </c>
      <c r="E48" s="22">
        <v>33398</v>
      </c>
      <c r="F48" s="22">
        <v>34480</v>
      </c>
      <c r="G48" s="22">
        <v>41201</v>
      </c>
      <c r="H48" s="22">
        <v>46726</v>
      </c>
      <c r="I48" s="22">
        <v>46806</v>
      </c>
      <c r="J48" s="22">
        <v>45116</v>
      </c>
      <c r="K48" s="22">
        <v>47584</v>
      </c>
      <c r="L48" s="22">
        <v>48698</v>
      </c>
      <c r="M48" s="22">
        <v>46875</v>
      </c>
      <c r="N48" s="22">
        <v>48391</v>
      </c>
      <c r="O48" s="22">
        <v>45483</v>
      </c>
      <c r="P48" s="22">
        <v>53247</v>
      </c>
      <c r="Q48" s="22">
        <v>54579</v>
      </c>
      <c r="R48" s="22">
        <v>52312</v>
      </c>
      <c r="S48" s="156">
        <f t="shared" si="13"/>
        <v>0.1176344913045336</v>
      </c>
      <c r="T48" s="156">
        <f t="shared" si="14"/>
        <v>8.1027463784588041E-2</v>
      </c>
      <c r="U48" s="156">
        <f t="shared" si="15"/>
        <v>-4.1536121951666394E-2</v>
      </c>
      <c r="V48" s="156">
        <f t="shared" si="16"/>
        <v>1</v>
      </c>
    </row>
    <row r="49" spans="1:22" x14ac:dyDescent="0.25">
      <c r="A49" s="106" t="s">
        <v>323</v>
      </c>
      <c r="B49" s="3"/>
      <c r="C49" s="3"/>
      <c r="D49" s="3"/>
      <c r="E49" s="3"/>
      <c r="F49" s="3"/>
      <c r="G49" s="3"/>
      <c r="H49" s="3"/>
      <c r="I49" s="3"/>
      <c r="J49" s="3"/>
      <c r="K49" s="3"/>
      <c r="L49" s="3"/>
      <c r="S49" s="3"/>
      <c r="T49" s="3"/>
      <c r="U49" s="3"/>
      <c r="V49" s="3"/>
    </row>
    <row r="50" spans="1:22" x14ac:dyDescent="0.25">
      <c r="A50" s="102"/>
      <c r="B50" s="3"/>
      <c r="C50" s="3"/>
      <c r="D50" s="3"/>
      <c r="E50" s="3"/>
      <c r="F50" s="3"/>
      <c r="G50" s="3"/>
      <c r="H50" s="3"/>
      <c r="I50" s="3"/>
      <c r="J50" s="3"/>
      <c r="K50" s="3"/>
      <c r="L50" s="3"/>
      <c r="S50" s="3"/>
      <c r="T50" s="3"/>
      <c r="U50" s="3"/>
      <c r="V50" s="3"/>
    </row>
    <row r="51" spans="1:22" ht="18" x14ac:dyDescent="0.25">
      <c r="A51" s="23" t="s">
        <v>276</v>
      </c>
      <c r="B51" s="23"/>
      <c r="C51" s="23"/>
      <c r="M51" s="4"/>
      <c r="N51" s="4"/>
      <c r="O51" s="4"/>
      <c r="P51" s="4"/>
      <c r="Q51" s="4"/>
      <c r="R51" s="4"/>
      <c r="S51" s="4"/>
      <c r="T51" s="4"/>
      <c r="U51" s="4"/>
    </row>
    <row r="52" spans="1:22" ht="25.5" customHeight="1" x14ac:dyDescent="0.25">
      <c r="A52" s="110" t="s">
        <v>102</v>
      </c>
      <c r="B52" s="111">
        <v>2007</v>
      </c>
      <c r="C52" s="111">
        <v>2008</v>
      </c>
      <c r="D52" s="111">
        <v>2009</v>
      </c>
      <c r="E52" s="111">
        <v>2010</v>
      </c>
      <c r="F52" s="111">
        <v>2011</v>
      </c>
      <c r="G52" s="111">
        <v>2012</v>
      </c>
      <c r="H52" s="111">
        <v>2013</v>
      </c>
      <c r="I52" s="111">
        <v>2014</v>
      </c>
      <c r="J52" s="111">
        <v>2015</v>
      </c>
      <c r="K52" s="111">
        <v>2016</v>
      </c>
      <c r="L52" s="111">
        <v>2017</v>
      </c>
      <c r="M52" s="111">
        <v>2018</v>
      </c>
      <c r="N52" s="111">
        <v>2019</v>
      </c>
      <c r="O52" s="111">
        <v>2020</v>
      </c>
      <c r="P52" s="111">
        <v>2021</v>
      </c>
      <c r="Q52" s="111">
        <v>2022</v>
      </c>
      <c r="R52" s="111">
        <v>2023</v>
      </c>
      <c r="S52" s="112" t="s">
        <v>436</v>
      </c>
      <c r="T52" s="112" t="s">
        <v>437</v>
      </c>
      <c r="U52" s="112" t="s">
        <v>438</v>
      </c>
      <c r="V52" s="112" t="s">
        <v>439</v>
      </c>
    </row>
    <row r="53" spans="1:22" s="43" customFormat="1" x14ac:dyDescent="0.25">
      <c r="A53" s="74" t="s">
        <v>308</v>
      </c>
      <c r="B53" s="94">
        <v>3108</v>
      </c>
      <c r="C53" s="94">
        <v>3781</v>
      </c>
      <c r="D53" s="95">
        <v>3398</v>
      </c>
      <c r="E53" s="95">
        <v>4110</v>
      </c>
      <c r="F53" s="95">
        <v>3228</v>
      </c>
      <c r="G53" s="95">
        <v>3389</v>
      </c>
      <c r="H53" s="95">
        <v>3362</v>
      </c>
      <c r="I53" s="95">
        <v>3347</v>
      </c>
      <c r="J53" s="95">
        <v>3311</v>
      </c>
      <c r="K53" s="95">
        <v>3549</v>
      </c>
      <c r="L53" s="95">
        <v>3156</v>
      </c>
      <c r="M53" s="95">
        <v>3440</v>
      </c>
      <c r="N53" s="95">
        <v>3240</v>
      </c>
      <c r="O53" s="95">
        <v>2658</v>
      </c>
      <c r="P53" s="95">
        <v>3821</v>
      </c>
      <c r="Q53" s="95">
        <v>3221</v>
      </c>
      <c r="R53" s="95">
        <v>3644</v>
      </c>
      <c r="S53" s="156">
        <f t="shared" ref="S53:S62" si="17">(R53-I53)/I53</f>
        <v>8.8736181655213631E-2</v>
      </c>
      <c r="T53" s="156">
        <f t="shared" ref="T53:T62" si="18">(R53-N53)/N53</f>
        <v>0.12469135802469136</v>
      </c>
      <c r="U53" s="156">
        <f t="shared" ref="U53:U62" si="19">(R53-Q53)/Q53</f>
        <v>0.13132567525613165</v>
      </c>
      <c r="V53" s="156">
        <f>R53/R$62</f>
        <v>0.24436695278969958</v>
      </c>
    </row>
    <row r="54" spans="1:22" x14ac:dyDescent="0.25">
      <c r="A54" s="149" t="s">
        <v>100</v>
      </c>
      <c r="B54" s="27">
        <v>292</v>
      </c>
      <c r="C54" s="27">
        <v>389</v>
      </c>
      <c r="D54" s="33">
        <v>333</v>
      </c>
      <c r="E54" s="33">
        <v>396</v>
      </c>
      <c r="F54" s="33">
        <v>353</v>
      </c>
      <c r="G54" s="33">
        <v>376</v>
      </c>
      <c r="H54" s="33">
        <v>354</v>
      </c>
      <c r="I54" s="33">
        <v>366</v>
      </c>
      <c r="J54" s="33">
        <v>370</v>
      </c>
      <c r="K54" s="33">
        <v>384</v>
      </c>
      <c r="L54" s="33">
        <v>426</v>
      </c>
      <c r="M54" s="33">
        <v>513</v>
      </c>
      <c r="N54" s="33">
        <v>498</v>
      </c>
      <c r="O54" s="33">
        <v>464</v>
      </c>
      <c r="P54" s="33">
        <v>567</v>
      </c>
      <c r="Q54" s="33">
        <v>447</v>
      </c>
      <c r="R54" s="33">
        <v>532</v>
      </c>
      <c r="S54" s="155">
        <f t="shared" si="17"/>
        <v>0.45355191256830601</v>
      </c>
      <c r="T54" s="155">
        <f t="shared" si="18"/>
        <v>6.8273092369477914E-2</v>
      </c>
      <c r="U54" s="155">
        <f t="shared" si="19"/>
        <v>0.19015659955257272</v>
      </c>
      <c r="V54" s="155">
        <f t="shared" ref="V54:V62" si="20">R54/R$62</f>
        <v>3.5675965665236051E-2</v>
      </c>
    </row>
    <row r="55" spans="1:22" x14ac:dyDescent="0.25">
      <c r="A55" s="149" t="s">
        <v>101</v>
      </c>
      <c r="B55" s="27">
        <v>2816</v>
      </c>
      <c r="C55" s="27">
        <v>3392</v>
      </c>
      <c r="D55" s="33">
        <v>3065</v>
      </c>
      <c r="E55" s="33">
        <v>3714</v>
      </c>
      <c r="F55" s="33">
        <v>2875</v>
      </c>
      <c r="G55" s="33">
        <v>3013</v>
      </c>
      <c r="H55" s="33">
        <v>3008</v>
      </c>
      <c r="I55" s="33">
        <v>2981</v>
      </c>
      <c r="J55" s="33">
        <v>2941</v>
      </c>
      <c r="K55" s="33">
        <v>3165</v>
      </c>
      <c r="L55" s="33">
        <v>2730</v>
      </c>
      <c r="M55" s="33">
        <v>2927</v>
      </c>
      <c r="N55" s="33">
        <v>2742</v>
      </c>
      <c r="O55" s="33">
        <v>2194</v>
      </c>
      <c r="P55" s="33">
        <v>3254</v>
      </c>
      <c r="Q55" s="33">
        <v>2774</v>
      </c>
      <c r="R55" s="33">
        <v>3112</v>
      </c>
      <c r="S55" s="155">
        <f t="shared" si="17"/>
        <v>4.3944984904394496E-2</v>
      </c>
      <c r="T55" s="155">
        <f t="shared" si="18"/>
        <v>0.1349380014587892</v>
      </c>
      <c r="U55" s="155">
        <f t="shared" si="19"/>
        <v>0.12184571016582552</v>
      </c>
      <c r="V55" s="155">
        <f t="shared" si="20"/>
        <v>0.20869098712446352</v>
      </c>
    </row>
    <row r="56" spans="1:22" s="43" customFormat="1" x14ac:dyDescent="0.25">
      <c r="A56" s="74" t="s">
        <v>309</v>
      </c>
      <c r="B56" s="94">
        <v>2455</v>
      </c>
      <c r="C56" s="94">
        <v>2324</v>
      </c>
      <c r="D56" s="95">
        <v>2948</v>
      </c>
      <c r="E56" s="95">
        <v>2563</v>
      </c>
      <c r="F56" s="95">
        <v>2738</v>
      </c>
      <c r="G56" s="95">
        <v>2487</v>
      </c>
      <c r="H56" s="95">
        <v>2737</v>
      </c>
      <c r="I56" s="95">
        <v>2716</v>
      </c>
      <c r="J56" s="95">
        <v>3099</v>
      </c>
      <c r="K56" s="95">
        <v>3420</v>
      </c>
      <c r="L56" s="95">
        <v>3385</v>
      </c>
      <c r="M56" s="95">
        <v>3165</v>
      </c>
      <c r="N56" s="95">
        <v>4071</v>
      </c>
      <c r="O56" s="95">
        <v>3423</v>
      </c>
      <c r="P56" s="95">
        <v>4731</v>
      </c>
      <c r="Q56" s="95">
        <v>4426</v>
      </c>
      <c r="R56" s="95">
        <v>4701</v>
      </c>
      <c r="S56" s="156">
        <f t="shared" si="17"/>
        <v>0.73085419734904267</v>
      </c>
      <c r="T56" s="156">
        <f t="shared" si="18"/>
        <v>0.15475313190862197</v>
      </c>
      <c r="U56" s="156">
        <f t="shared" si="19"/>
        <v>6.2132851333032084E-2</v>
      </c>
      <c r="V56" s="156">
        <f t="shared" si="20"/>
        <v>0.31524946351931332</v>
      </c>
    </row>
    <row r="57" spans="1:22" x14ac:dyDescent="0.25">
      <c r="A57" s="149" t="s">
        <v>100</v>
      </c>
      <c r="B57" s="27">
        <v>346</v>
      </c>
      <c r="C57" s="27">
        <v>332</v>
      </c>
      <c r="D57" s="33">
        <v>311</v>
      </c>
      <c r="E57" s="33">
        <v>362</v>
      </c>
      <c r="F57" s="33">
        <v>436</v>
      </c>
      <c r="G57" s="33">
        <v>359</v>
      </c>
      <c r="H57" s="33">
        <v>380</v>
      </c>
      <c r="I57" s="33">
        <v>409</v>
      </c>
      <c r="J57" s="33">
        <v>479</v>
      </c>
      <c r="K57" s="33">
        <v>514</v>
      </c>
      <c r="L57" s="33">
        <v>514</v>
      </c>
      <c r="M57" s="33">
        <v>527</v>
      </c>
      <c r="N57" s="33">
        <v>580</v>
      </c>
      <c r="O57" s="33">
        <v>595</v>
      </c>
      <c r="P57" s="33">
        <v>560</v>
      </c>
      <c r="Q57" s="33">
        <v>525</v>
      </c>
      <c r="R57" s="33">
        <v>630</v>
      </c>
      <c r="S57" s="155">
        <f t="shared" si="17"/>
        <v>0.54034229828850855</v>
      </c>
      <c r="T57" s="155">
        <f t="shared" si="18"/>
        <v>8.6206896551724144E-2</v>
      </c>
      <c r="U57" s="155">
        <f t="shared" si="19"/>
        <v>0.2</v>
      </c>
      <c r="V57" s="155">
        <f t="shared" si="20"/>
        <v>4.2247854077253219E-2</v>
      </c>
    </row>
    <row r="58" spans="1:22" x14ac:dyDescent="0.25">
      <c r="A58" s="149" t="s">
        <v>101</v>
      </c>
      <c r="B58" s="27">
        <v>2109</v>
      </c>
      <c r="C58" s="27">
        <v>1992</v>
      </c>
      <c r="D58" s="33">
        <v>2637</v>
      </c>
      <c r="E58" s="33">
        <v>2201</v>
      </c>
      <c r="F58" s="33">
        <v>2302</v>
      </c>
      <c r="G58" s="33">
        <v>2128</v>
      </c>
      <c r="H58" s="33">
        <v>2357</v>
      </c>
      <c r="I58" s="33">
        <v>2307</v>
      </c>
      <c r="J58" s="33">
        <v>2620</v>
      </c>
      <c r="K58" s="33">
        <v>2906</v>
      </c>
      <c r="L58" s="33">
        <v>2871</v>
      </c>
      <c r="M58" s="33">
        <v>2638</v>
      </c>
      <c r="N58" s="33">
        <v>3491</v>
      </c>
      <c r="O58" s="33">
        <v>2828</v>
      </c>
      <c r="P58" s="33">
        <v>4171</v>
      </c>
      <c r="Q58" s="33">
        <v>3901</v>
      </c>
      <c r="R58" s="33">
        <v>4071</v>
      </c>
      <c r="S58" s="155">
        <f t="shared" si="17"/>
        <v>0.76462938881664499</v>
      </c>
      <c r="T58" s="155">
        <f t="shared" si="18"/>
        <v>0.16614150673159553</v>
      </c>
      <c r="U58" s="155">
        <f t="shared" si="19"/>
        <v>4.3578569597539092E-2</v>
      </c>
      <c r="V58" s="155">
        <f t="shared" si="20"/>
        <v>0.27300160944206009</v>
      </c>
    </row>
    <row r="59" spans="1:22" s="43" customFormat="1" x14ac:dyDescent="0.25">
      <c r="A59" s="74" t="s">
        <v>272</v>
      </c>
      <c r="B59" s="94">
        <v>2608</v>
      </c>
      <c r="C59" s="94">
        <v>4193</v>
      </c>
      <c r="D59" s="95">
        <v>4016</v>
      </c>
      <c r="E59" s="95">
        <v>5297</v>
      </c>
      <c r="F59" s="95">
        <v>5477</v>
      </c>
      <c r="G59" s="95">
        <v>5841</v>
      </c>
      <c r="H59" s="95">
        <v>7824</v>
      </c>
      <c r="I59" s="95">
        <v>7496</v>
      </c>
      <c r="J59" s="95">
        <v>6892</v>
      </c>
      <c r="K59" s="95">
        <v>6850</v>
      </c>
      <c r="L59" s="95">
        <v>7458</v>
      </c>
      <c r="M59" s="95">
        <v>7967</v>
      </c>
      <c r="N59" s="95">
        <v>6301</v>
      </c>
      <c r="O59" s="95">
        <v>5464</v>
      </c>
      <c r="P59" s="95">
        <v>8750</v>
      </c>
      <c r="Q59" s="95">
        <v>7363</v>
      </c>
      <c r="R59" s="95">
        <v>6567</v>
      </c>
      <c r="S59" s="156">
        <f t="shared" si="17"/>
        <v>-0.12393276414087513</v>
      </c>
      <c r="T59" s="156">
        <f t="shared" si="18"/>
        <v>4.2215521345818123E-2</v>
      </c>
      <c r="U59" s="156">
        <f t="shared" si="19"/>
        <v>-0.10810810810810811</v>
      </c>
      <c r="V59" s="156">
        <f t="shared" si="20"/>
        <v>0.44038358369098712</v>
      </c>
    </row>
    <row r="60" spans="1:22" x14ac:dyDescent="0.25">
      <c r="A60" s="149" t="s">
        <v>100</v>
      </c>
      <c r="B60" s="27">
        <v>128</v>
      </c>
      <c r="C60" s="27">
        <v>171</v>
      </c>
      <c r="D60" s="33">
        <v>81</v>
      </c>
      <c r="E60" s="33">
        <v>83</v>
      </c>
      <c r="F60" s="33">
        <v>131</v>
      </c>
      <c r="G60" s="33">
        <v>135</v>
      </c>
      <c r="H60" s="33">
        <v>233</v>
      </c>
      <c r="I60" s="33">
        <v>169</v>
      </c>
      <c r="J60" s="33">
        <v>130</v>
      </c>
      <c r="K60" s="33">
        <v>127</v>
      </c>
      <c r="L60" s="33">
        <v>112</v>
      </c>
      <c r="M60" s="33">
        <v>163</v>
      </c>
      <c r="N60" s="33">
        <v>148</v>
      </c>
      <c r="O60" s="33">
        <v>91</v>
      </c>
      <c r="P60" s="33">
        <v>161</v>
      </c>
      <c r="Q60" s="33">
        <v>143</v>
      </c>
      <c r="R60" s="33">
        <v>185</v>
      </c>
      <c r="S60" s="155">
        <f t="shared" si="17"/>
        <v>9.4674556213017749E-2</v>
      </c>
      <c r="T60" s="155">
        <f t="shared" si="18"/>
        <v>0.25</v>
      </c>
      <c r="U60" s="155">
        <f t="shared" si="19"/>
        <v>0.2937062937062937</v>
      </c>
      <c r="V60" s="155">
        <f t="shared" si="20"/>
        <v>1.2406115879828325E-2</v>
      </c>
    </row>
    <row r="61" spans="1:22" x14ac:dyDescent="0.25">
      <c r="A61" s="149" t="s">
        <v>101</v>
      </c>
      <c r="B61" s="27">
        <v>2480</v>
      </c>
      <c r="C61" s="27">
        <v>4022</v>
      </c>
      <c r="D61" s="33">
        <v>3935</v>
      </c>
      <c r="E61" s="33">
        <v>5214</v>
      </c>
      <c r="F61" s="33">
        <v>5346</v>
      </c>
      <c r="G61" s="33">
        <v>5706</v>
      </c>
      <c r="H61" s="33">
        <v>7591</v>
      </c>
      <c r="I61" s="33">
        <v>7327</v>
      </c>
      <c r="J61" s="33">
        <v>6762</v>
      </c>
      <c r="K61" s="33">
        <v>6723</v>
      </c>
      <c r="L61" s="33">
        <v>7346</v>
      </c>
      <c r="M61" s="33">
        <v>7804</v>
      </c>
      <c r="N61" s="33">
        <v>6153</v>
      </c>
      <c r="O61" s="33">
        <v>5373</v>
      </c>
      <c r="P61" s="33">
        <v>8589</v>
      </c>
      <c r="Q61" s="33">
        <v>7220</v>
      </c>
      <c r="R61" s="33">
        <v>6382</v>
      </c>
      <c r="S61" s="155">
        <f t="shared" si="17"/>
        <v>-0.12897502388426368</v>
      </c>
      <c r="T61" s="155">
        <f t="shared" si="18"/>
        <v>3.7217617422395578E-2</v>
      </c>
      <c r="U61" s="155">
        <f t="shared" si="19"/>
        <v>-0.11606648199445983</v>
      </c>
      <c r="V61" s="155">
        <f t="shared" si="20"/>
        <v>0.42797746781115881</v>
      </c>
    </row>
    <row r="62" spans="1:22" s="43" customFormat="1" x14ac:dyDescent="0.25">
      <c r="A62" s="74" t="s">
        <v>0</v>
      </c>
      <c r="B62" s="94">
        <v>8171</v>
      </c>
      <c r="C62" s="94">
        <v>10298</v>
      </c>
      <c r="D62" s="95">
        <v>10362</v>
      </c>
      <c r="E62" s="95">
        <v>11970</v>
      </c>
      <c r="F62" s="95">
        <v>11443</v>
      </c>
      <c r="G62" s="95">
        <v>11717</v>
      </c>
      <c r="H62" s="95">
        <v>13923</v>
      </c>
      <c r="I62" s="95">
        <v>13559</v>
      </c>
      <c r="J62" s="95">
        <v>13302</v>
      </c>
      <c r="K62" s="95">
        <v>13819</v>
      </c>
      <c r="L62" s="95">
        <v>13999</v>
      </c>
      <c r="M62" s="95">
        <v>14572</v>
      </c>
      <c r="N62" s="95">
        <v>13612</v>
      </c>
      <c r="O62" s="95">
        <v>11545</v>
      </c>
      <c r="P62" s="95">
        <v>17302</v>
      </c>
      <c r="Q62" s="95">
        <v>15010</v>
      </c>
      <c r="R62" s="95">
        <v>14912</v>
      </c>
      <c r="S62" s="156">
        <f t="shared" si="17"/>
        <v>9.978611992034811E-2</v>
      </c>
      <c r="T62" s="156">
        <f t="shared" si="18"/>
        <v>9.5503967087863656E-2</v>
      </c>
      <c r="U62" s="156">
        <f t="shared" si="19"/>
        <v>-6.5289806795469684E-3</v>
      </c>
      <c r="V62" s="156">
        <f t="shared" si="20"/>
        <v>1</v>
      </c>
    </row>
    <row r="63" spans="1:22" x14ac:dyDescent="0.25">
      <c r="A63" s="106" t="s">
        <v>323</v>
      </c>
      <c r="B63" s="3"/>
      <c r="C63" s="3"/>
      <c r="D63" s="3"/>
      <c r="E63" s="3"/>
      <c r="F63" s="3"/>
      <c r="G63" s="3"/>
      <c r="H63" s="3"/>
    </row>
    <row r="65" spans="1:22" ht="15.75" x14ac:dyDescent="0.25">
      <c r="A65" s="23" t="s">
        <v>376</v>
      </c>
    </row>
    <row r="66" spans="1:22" ht="27.75" customHeight="1" x14ac:dyDescent="0.25">
      <c r="A66" s="110" t="s">
        <v>378</v>
      </c>
      <c r="B66" s="111">
        <v>2007</v>
      </c>
      <c r="C66" s="111">
        <v>2008</v>
      </c>
      <c r="D66" s="111">
        <v>2009</v>
      </c>
      <c r="E66" s="111">
        <v>2010</v>
      </c>
      <c r="F66" s="111">
        <v>2011</v>
      </c>
      <c r="G66" s="111">
        <v>2012</v>
      </c>
      <c r="H66" s="111">
        <v>2013</v>
      </c>
      <c r="I66" s="111">
        <v>2014</v>
      </c>
      <c r="J66" s="111">
        <v>2015</v>
      </c>
      <c r="K66" s="111">
        <v>2016</v>
      </c>
      <c r="L66" s="111">
        <v>2017</v>
      </c>
      <c r="M66" s="111">
        <v>2018</v>
      </c>
      <c r="N66" s="111">
        <v>2019</v>
      </c>
      <c r="O66" s="111">
        <v>2020</v>
      </c>
      <c r="P66" s="111">
        <v>2021</v>
      </c>
      <c r="Q66" s="111">
        <v>2022</v>
      </c>
      <c r="R66" s="111">
        <v>2023</v>
      </c>
      <c r="S66" s="112" t="s">
        <v>436</v>
      </c>
      <c r="T66" s="112" t="s">
        <v>437</v>
      </c>
      <c r="U66" s="112" t="s">
        <v>438</v>
      </c>
      <c r="V66" s="112" t="s">
        <v>439</v>
      </c>
    </row>
    <row r="67" spans="1:22" x14ac:dyDescent="0.25">
      <c r="A67" s="74" t="s">
        <v>100</v>
      </c>
      <c r="B67" s="22">
        <v>3029</v>
      </c>
      <c r="C67" s="22">
        <v>3629</v>
      </c>
      <c r="D67" s="22">
        <v>3738</v>
      </c>
      <c r="E67" s="22">
        <v>4055</v>
      </c>
      <c r="F67" s="22">
        <v>4052</v>
      </c>
      <c r="G67" s="22">
        <v>4471</v>
      </c>
      <c r="H67" s="22">
        <v>4653</v>
      </c>
      <c r="I67" s="22">
        <v>4925</v>
      </c>
      <c r="J67" s="22">
        <v>5172</v>
      </c>
      <c r="K67" s="22">
        <v>5545</v>
      </c>
      <c r="L67" s="22">
        <v>5536</v>
      </c>
      <c r="M67" s="22">
        <v>5939</v>
      </c>
      <c r="N67" s="22">
        <v>6046</v>
      </c>
      <c r="O67" s="22">
        <v>6024</v>
      </c>
      <c r="P67" s="22">
        <v>6729</v>
      </c>
      <c r="Q67" s="22">
        <v>6875</v>
      </c>
      <c r="R67" s="22">
        <v>7103</v>
      </c>
      <c r="S67" s="156">
        <f t="shared" ref="S67:S79" si="21">(R67-I67)/I67</f>
        <v>0.44223350253807109</v>
      </c>
      <c r="T67" s="156">
        <f t="shared" ref="T67:T79" si="22">(R67-N67)/N67</f>
        <v>0.17482633145881574</v>
      </c>
      <c r="U67" s="156">
        <f t="shared" ref="U67:U79" si="23">(R67-Q67)/Q67</f>
        <v>3.316363636363636E-2</v>
      </c>
      <c r="V67" s="156">
        <f t="shared" ref="V67:V79" si="24">R67/R$10</f>
        <v>0.13578146505581892</v>
      </c>
    </row>
    <row r="68" spans="1:22" s="43" customFormat="1" x14ac:dyDescent="0.25">
      <c r="A68" s="149" t="s">
        <v>92</v>
      </c>
      <c r="B68" s="21">
        <v>2514</v>
      </c>
      <c r="C68" s="21">
        <v>2780</v>
      </c>
      <c r="D68" s="21">
        <v>2839</v>
      </c>
      <c r="E68" s="21">
        <v>3307</v>
      </c>
      <c r="F68" s="21">
        <v>3768</v>
      </c>
      <c r="G68" s="21">
        <v>4021</v>
      </c>
      <c r="H68" s="21">
        <v>3986</v>
      </c>
      <c r="I68" s="21">
        <v>4274</v>
      </c>
      <c r="J68" s="21">
        <v>4608</v>
      </c>
      <c r="K68" s="21">
        <v>4931</v>
      </c>
      <c r="L68" s="21">
        <v>4969</v>
      </c>
      <c r="M68" s="21">
        <v>5325</v>
      </c>
      <c r="N68" s="21">
        <v>5490</v>
      </c>
      <c r="O68" s="21">
        <v>5556</v>
      </c>
      <c r="P68" s="21">
        <v>6025</v>
      </c>
      <c r="Q68" s="21">
        <v>6109</v>
      </c>
      <c r="R68" s="21">
        <v>6483</v>
      </c>
      <c r="S68" s="155">
        <f t="shared" si="21"/>
        <v>0.51684604585868044</v>
      </c>
      <c r="T68" s="155">
        <f t="shared" si="22"/>
        <v>0.1808743169398907</v>
      </c>
      <c r="U68" s="155">
        <f t="shared" si="23"/>
        <v>6.1221149124242917E-2</v>
      </c>
      <c r="V68" s="155">
        <f t="shared" si="24"/>
        <v>0.1239294999235357</v>
      </c>
    </row>
    <row r="69" spans="1:22" x14ac:dyDescent="0.25">
      <c r="A69" s="149" t="s">
        <v>93</v>
      </c>
      <c r="B69" s="21">
        <v>316</v>
      </c>
      <c r="C69" s="21">
        <v>382</v>
      </c>
      <c r="D69" s="21">
        <v>557</v>
      </c>
      <c r="E69" s="21">
        <v>519</v>
      </c>
      <c r="F69" s="21">
        <v>256</v>
      </c>
      <c r="G69" s="21">
        <v>290</v>
      </c>
      <c r="H69" s="21">
        <v>458</v>
      </c>
      <c r="I69" s="21">
        <v>487</v>
      </c>
      <c r="J69" s="21">
        <v>411</v>
      </c>
      <c r="K69" s="21">
        <v>515</v>
      </c>
      <c r="L69" s="21">
        <v>492</v>
      </c>
      <c r="M69" s="21">
        <v>489</v>
      </c>
      <c r="N69" s="21">
        <v>446</v>
      </c>
      <c r="O69" s="21">
        <v>377</v>
      </c>
      <c r="P69" s="21">
        <v>494</v>
      </c>
      <c r="Q69" s="21">
        <v>508</v>
      </c>
      <c r="R69" s="21">
        <v>483</v>
      </c>
      <c r="S69" s="155">
        <f t="shared" si="21"/>
        <v>-8.2135523613963042E-3</v>
      </c>
      <c r="T69" s="155">
        <f t="shared" si="22"/>
        <v>8.2959641255605385E-2</v>
      </c>
      <c r="U69" s="155">
        <f t="shared" si="23"/>
        <v>-4.9212598425196853E-2</v>
      </c>
      <c r="V69" s="155">
        <f t="shared" si="24"/>
        <v>9.2330631595045117E-3</v>
      </c>
    </row>
    <row r="70" spans="1:22" x14ac:dyDescent="0.25">
      <c r="A70" s="149" t="s">
        <v>94</v>
      </c>
      <c r="B70" s="21">
        <v>58</v>
      </c>
      <c r="C70" s="21">
        <v>15</v>
      </c>
      <c r="D70" s="21">
        <v>0</v>
      </c>
      <c r="E70" s="21">
        <v>0</v>
      </c>
      <c r="F70" s="21">
        <v>0</v>
      </c>
      <c r="G70" s="21">
        <v>97</v>
      </c>
      <c r="H70" s="21">
        <v>77</v>
      </c>
      <c r="I70" s="21">
        <v>72</v>
      </c>
      <c r="J70" s="21">
        <v>71</v>
      </c>
      <c r="K70" s="21">
        <v>28</v>
      </c>
      <c r="L70" s="21">
        <v>34</v>
      </c>
      <c r="M70" s="21">
        <v>69</v>
      </c>
      <c r="N70" s="21">
        <v>50</v>
      </c>
      <c r="O70" s="21">
        <v>32</v>
      </c>
      <c r="P70" s="21">
        <v>48</v>
      </c>
      <c r="Q70" s="21">
        <v>30</v>
      </c>
      <c r="R70" s="21">
        <v>30</v>
      </c>
      <c r="S70" s="155">
        <f t="shared" si="21"/>
        <v>-0.58333333333333337</v>
      </c>
      <c r="T70" s="155">
        <f t="shared" si="22"/>
        <v>-0.4</v>
      </c>
      <c r="U70" s="155">
        <f t="shared" si="23"/>
        <v>0</v>
      </c>
      <c r="V70" s="155">
        <f t="shared" si="24"/>
        <v>5.7348218382015598E-4</v>
      </c>
    </row>
    <row r="71" spans="1:22" s="43" customFormat="1" x14ac:dyDescent="0.25">
      <c r="A71" s="149" t="s">
        <v>95</v>
      </c>
      <c r="B71" s="21">
        <v>52</v>
      </c>
      <c r="C71" s="21">
        <v>386</v>
      </c>
      <c r="D71" s="21">
        <v>2</v>
      </c>
      <c r="E71" s="21">
        <v>22</v>
      </c>
      <c r="F71" s="21">
        <v>22</v>
      </c>
      <c r="G71" s="21">
        <v>32</v>
      </c>
      <c r="H71" s="21">
        <v>95</v>
      </c>
      <c r="I71" s="21">
        <v>64</v>
      </c>
      <c r="J71" s="21">
        <v>30</v>
      </c>
      <c r="K71" s="21">
        <v>16</v>
      </c>
      <c r="L71" s="21">
        <v>2</v>
      </c>
      <c r="M71" s="21">
        <v>6</v>
      </c>
      <c r="N71" s="21">
        <v>4</v>
      </c>
      <c r="O71" s="21">
        <v>0</v>
      </c>
      <c r="P71" s="21">
        <v>120</v>
      </c>
      <c r="Q71" s="21">
        <v>182</v>
      </c>
      <c r="R71" s="21">
        <v>73</v>
      </c>
      <c r="S71" s="155">
        <f t="shared" si="21"/>
        <v>0.140625</v>
      </c>
      <c r="T71" s="155">
        <f t="shared" si="22"/>
        <v>17.25</v>
      </c>
      <c r="U71" s="155">
        <f t="shared" si="23"/>
        <v>-0.59890109890109888</v>
      </c>
      <c r="V71" s="155">
        <f t="shared" si="24"/>
        <v>1.3954733139623795E-3</v>
      </c>
    </row>
    <row r="72" spans="1:22" x14ac:dyDescent="0.25">
      <c r="A72" s="149" t="s">
        <v>96</v>
      </c>
      <c r="B72" s="21">
        <v>89</v>
      </c>
      <c r="C72" s="21">
        <v>66</v>
      </c>
      <c r="D72" s="21">
        <v>340</v>
      </c>
      <c r="E72" s="21">
        <v>207</v>
      </c>
      <c r="F72" s="21">
        <v>6</v>
      </c>
      <c r="G72" s="21">
        <v>31</v>
      </c>
      <c r="H72" s="21">
        <v>37</v>
      </c>
      <c r="I72" s="21">
        <v>28</v>
      </c>
      <c r="J72" s="21">
        <v>52</v>
      </c>
      <c r="K72" s="21">
        <v>55</v>
      </c>
      <c r="L72" s="21">
        <v>39</v>
      </c>
      <c r="M72" s="21">
        <v>50</v>
      </c>
      <c r="N72" s="21">
        <v>56</v>
      </c>
      <c r="O72" s="21">
        <v>59</v>
      </c>
      <c r="P72" s="21">
        <v>42</v>
      </c>
      <c r="Q72" s="21">
        <v>46</v>
      </c>
      <c r="R72" s="21">
        <v>34</v>
      </c>
      <c r="S72" s="155">
        <f t="shared" si="21"/>
        <v>0.21428571428571427</v>
      </c>
      <c r="T72" s="155">
        <f t="shared" si="22"/>
        <v>-0.39285714285714285</v>
      </c>
      <c r="U72" s="155">
        <f t="shared" si="23"/>
        <v>-0.2608695652173913</v>
      </c>
      <c r="V72" s="155">
        <f t="shared" si="24"/>
        <v>6.4994647499617682E-4</v>
      </c>
    </row>
    <row r="73" spans="1:22" x14ac:dyDescent="0.25">
      <c r="A73" s="74" t="s">
        <v>375</v>
      </c>
      <c r="B73" s="22">
        <v>17664</v>
      </c>
      <c r="C73" s="22">
        <v>22445</v>
      </c>
      <c r="D73" s="22">
        <v>24619</v>
      </c>
      <c r="E73" s="22">
        <v>29343</v>
      </c>
      <c r="F73" s="22">
        <v>30428</v>
      </c>
      <c r="G73" s="22">
        <v>36730</v>
      </c>
      <c r="H73" s="22">
        <v>42073</v>
      </c>
      <c r="I73" s="22">
        <v>41881</v>
      </c>
      <c r="J73" s="22">
        <v>39944</v>
      </c>
      <c r="K73" s="22">
        <v>42039</v>
      </c>
      <c r="L73" s="22">
        <v>43162</v>
      </c>
      <c r="M73" s="22">
        <v>40936</v>
      </c>
      <c r="N73" s="22">
        <v>42345</v>
      </c>
      <c r="O73" s="22">
        <v>39459</v>
      </c>
      <c r="P73" s="22">
        <v>46518</v>
      </c>
      <c r="Q73" s="22">
        <v>47704</v>
      </c>
      <c r="R73" s="22">
        <v>45209</v>
      </c>
      <c r="S73" s="156">
        <f t="shared" si="21"/>
        <v>7.9463241087844125E-2</v>
      </c>
      <c r="T73" s="156">
        <f t="shared" si="22"/>
        <v>6.7634903766678481E-2</v>
      </c>
      <c r="U73" s="156">
        <f t="shared" si="23"/>
        <v>-5.2301693778299511E-2</v>
      </c>
      <c r="V73" s="156">
        <f t="shared" si="24"/>
        <v>0.8642185349441811</v>
      </c>
    </row>
    <row r="74" spans="1:22" x14ac:dyDescent="0.25">
      <c r="A74" s="149" t="s">
        <v>92</v>
      </c>
      <c r="B74" s="21">
        <v>9461</v>
      </c>
      <c r="C74" s="21">
        <v>10612</v>
      </c>
      <c r="D74" s="21">
        <v>10628</v>
      </c>
      <c r="E74" s="21">
        <v>13206</v>
      </c>
      <c r="F74" s="21">
        <v>13266</v>
      </c>
      <c r="G74" s="21">
        <v>15255</v>
      </c>
      <c r="H74" s="21">
        <v>15974</v>
      </c>
      <c r="I74" s="21">
        <v>16823</v>
      </c>
      <c r="J74" s="21">
        <v>14875</v>
      </c>
      <c r="K74" s="21">
        <v>16000</v>
      </c>
      <c r="L74" s="21">
        <v>16701</v>
      </c>
      <c r="M74" s="21">
        <v>13242</v>
      </c>
      <c r="N74" s="21">
        <v>15221</v>
      </c>
      <c r="O74" s="21">
        <v>14191</v>
      </c>
      <c r="P74" s="21">
        <v>15373</v>
      </c>
      <c r="Q74" s="21">
        <v>16925</v>
      </c>
      <c r="R74" s="21">
        <v>16881</v>
      </c>
      <c r="S74" s="155">
        <f t="shared" si="21"/>
        <v>3.4476609403792428E-3</v>
      </c>
      <c r="T74" s="155">
        <f t="shared" si="22"/>
        <v>0.10905985152092504</v>
      </c>
      <c r="U74" s="155">
        <f t="shared" si="23"/>
        <v>-2.5997045790251108E-3</v>
      </c>
      <c r="V74" s="155">
        <f t="shared" si="24"/>
        <v>0.32269842483560179</v>
      </c>
    </row>
    <row r="75" spans="1:22" s="43" customFormat="1" x14ac:dyDescent="0.25">
      <c r="A75" s="149" t="s">
        <v>93</v>
      </c>
      <c r="B75" s="21">
        <v>6388</v>
      </c>
      <c r="C75" s="21">
        <v>8085</v>
      </c>
      <c r="D75" s="21">
        <v>10051</v>
      </c>
      <c r="E75" s="21">
        <v>12270</v>
      </c>
      <c r="F75" s="21">
        <v>13088</v>
      </c>
      <c r="G75" s="21">
        <v>15289</v>
      </c>
      <c r="H75" s="21">
        <v>16295</v>
      </c>
      <c r="I75" s="21">
        <v>17785</v>
      </c>
      <c r="J75" s="21">
        <v>17123</v>
      </c>
      <c r="K75" s="21">
        <v>17836</v>
      </c>
      <c r="L75" s="21">
        <v>16129</v>
      </c>
      <c r="M75" s="21">
        <v>15434</v>
      </c>
      <c r="N75" s="21">
        <v>14751</v>
      </c>
      <c r="O75" s="21">
        <v>12858</v>
      </c>
      <c r="P75" s="21">
        <v>14444</v>
      </c>
      <c r="Q75" s="21">
        <v>14570</v>
      </c>
      <c r="R75" s="21">
        <v>11700</v>
      </c>
      <c r="S75" s="155">
        <f t="shared" si="21"/>
        <v>-0.34214225470902448</v>
      </c>
      <c r="T75" s="155">
        <f t="shared" si="22"/>
        <v>-0.20683343502135448</v>
      </c>
      <c r="U75" s="155">
        <f t="shared" si="23"/>
        <v>-0.19698009608785175</v>
      </c>
      <c r="V75" s="155">
        <f t="shared" si="24"/>
        <v>0.22365805168986083</v>
      </c>
    </row>
    <row r="76" spans="1:22" x14ac:dyDescent="0.25">
      <c r="A76" s="149" t="s">
        <v>94</v>
      </c>
      <c r="B76" s="21">
        <v>822</v>
      </c>
      <c r="C76" s="21">
        <v>1458</v>
      </c>
      <c r="D76" s="21">
        <v>1609</v>
      </c>
      <c r="E76" s="21">
        <v>720</v>
      </c>
      <c r="F76" s="21">
        <v>174</v>
      </c>
      <c r="G76" s="21">
        <v>667</v>
      </c>
      <c r="H76" s="21">
        <v>4281</v>
      </c>
      <c r="I76" s="21">
        <v>1367</v>
      </c>
      <c r="J76" s="21">
        <v>913</v>
      </c>
      <c r="K76" s="21">
        <v>1115</v>
      </c>
      <c r="L76" s="21">
        <v>1835</v>
      </c>
      <c r="M76" s="21">
        <v>1644</v>
      </c>
      <c r="N76" s="21">
        <v>1500</v>
      </c>
      <c r="O76" s="21">
        <v>1547</v>
      </c>
      <c r="P76" s="21">
        <v>1679</v>
      </c>
      <c r="Q76" s="21">
        <v>2154</v>
      </c>
      <c r="R76" s="21">
        <v>4175</v>
      </c>
      <c r="S76" s="155">
        <f t="shared" si="21"/>
        <v>2.0541331382589614</v>
      </c>
      <c r="T76" s="155">
        <f t="shared" si="22"/>
        <v>1.7833333333333334</v>
      </c>
      <c r="U76" s="155">
        <f t="shared" si="23"/>
        <v>0.93825441039925717</v>
      </c>
      <c r="V76" s="155">
        <f t="shared" si="24"/>
        <v>7.9809603914971702E-2</v>
      </c>
    </row>
    <row r="77" spans="1:22" x14ac:dyDescent="0.25">
      <c r="A77" s="149" t="s">
        <v>95</v>
      </c>
      <c r="B77" s="21">
        <v>97</v>
      </c>
      <c r="C77" s="21">
        <v>1155</v>
      </c>
      <c r="D77" s="21">
        <v>434</v>
      </c>
      <c r="E77" s="21">
        <v>957</v>
      </c>
      <c r="F77" s="21">
        <v>1477</v>
      </c>
      <c r="G77" s="21">
        <v>3114</v>
      </c>
      <c r="H77" s="21">
        <v>2947</v>
      </c>
      <c r="I77" s="21">
        <v>2593</v>
      </c>
      <c r="J77" s="21">
        <v>2503</v>
      </c>
      <c r="K77" s="21">
        <v>2855</v>
      </c>
      <c r="L77" s="21">
        <v>3747</v>
      </c>
      <c r="M77" s="21">
        <v>4725</v>
      </c>
      <c r="N77" s="21">
        <v>5878</v>
      </c>
      <c r="O77" s="21">
        <v>6234</v>
      </c>
      <c r="P77" s="21">
        <v>9593</v>
      </c>
      <c r="Q77" s="21">
        <v>9783</v>
      </c>
      <c r="R77" s="21">
        <v>9527</v>
      </c>
      <c r="S77" s="155">
        <f t="shared" si="21"/>
        <v>2.6741226378711915</v>
      </c>
      <c r="T77" s="155">
        <f t="shared" si="22"/>
        <v>0.62078938414426676</v>
      </c>
      <c r="U77" s="155">
        <f t="shared" si="23"/>
        <v>-2.6167842175201881E-2</v>
      </c>
      <c r="V77" s="155">
        <f t="shared" si="24"/>
        <v>0.18211882550848754</v>
      </c>
    </row>
    <row r="78" spans="1:22" x14ac:dyDescent="0.25">
      <c r="A78" s="149" t="s">
        <v>96</v>
      </c>
      <c r="B78" s="21">
        <v>896</v>
      </c>
      <c r="C78" s="21">
        <v>1135</v>
      </c>
      <c r="D78" s="21">
        <v>1897</v>
      </c>
      <c r="E78" s="21">
        <v>2190</v>
      </c>
      <c r="F78" s="21">
        <v>2423</v>
      </c>
      <c r="G78" s="21">
        <v>2405</v>
      </c>
      <c r="H78" s="21">
        <v>2576</v>
      </c>
      <c r="I78" s="21">
        <v>3313</v>
      </c>
      <c r="J78" s="21">
        <v>4530</v>
      </c>
      <c r="K78" s="21">
        <v>4233</v>
      </c>
      <c r="L78" s="21">
        <v>4750</v>
      </c>
      <c r="M78" s="21">
        <v>5891</v>
      </c>
      <c r="N78" s="21">
        <v>4995</v>
      </c>
      <c r="O78" s="21">
        <v>4629</v>
      </c>
      <c r="P78" s="21">
        <v>5429</v>
      </c>
      <c r="Q78" s="21">
        <v>4272</v>
      </c>
      <c r="R78" s="21">
        <v>2926</v>
      </c>
      <c r="S78" s="155">
        <f t="shared" si="21"/>
        <v>-0.1168125565952309</v>
      </c>
      <c r="T78" s="155">
        <f t="shared" si="22"/>
        <v>-0.41421421421421423</v>
      </c>
      <c r="U78" s="155">
        <f t="shared" si="23"/>
        <v>-0.31507490636704122</v>
      </c>
      <c r="V78" s="155">
        <f t="shared" si="24"/>
        <v>5.5933628995259214E-2</v>
      </c>
    </row>
    <row r="79" spans="1:22" x14ac:dyDescent="0.25">
      <c r="A79" s="74" t="s">
        <v>0</v>
      </c>
      <c r="B79" s="22">
        <v>20693</v>
      </c>
      <c r="C79" s="22">
        <v>26074</v>
      </c>
      <c r="D79" s="22">
        <v>28357</v>
      </c>
      <c r="E79" s="22">
        <v>33398</v>
      </c>
      <c r="F79" s="22">
        <v>34480</v>
      </c>
      <c r="G79" s="22">
        <v>41201</v>
      </c>
      <c r="H79" s="22">
        <v>46726</v>
      </c>
      <c r="I79" s="22">
        <v>46806</v>
      </c>
      <c r="J79" s="22">
        <v>45116</v>
      </c>
      <c r="K79" s="22">
        <v>47584</v>
      </c>
      <c r="L79" s="22">
        <v>48698</v>
      </c>
      <c r="M79" s="22">
        <v>46875</v>
      </c>
      <c r="N79" s="22">
        <v>48391</v>
      </c>
      <c r="O79" s="22">
        <v>45483</v>
      </c>
      <c r="P79" s="22">
        <v>53247</v>
      </c>
      <c r="Q79" s="22">
        <v>54579</v>
      </c>
      <c r="R79" s="22">
        <v>52312</v>
      </c>
      <c r="S79" s="156">
        <f t="shared" si="21"/>
        <v>0.1176344913045336</v>
      </c>
      <c r="T79" s="156">
        <f t="shared" si="22"/>
        <v>8.1027463784588041E-2</v>
      </c>
      <c r="U79" s="156">
        <f t="shared" si="23"/>
        <v>-4.1536121951666394E-2</v>
      </c>
      <c r="V79" s="156">
        <f t="shared" si="24"/>
        <v>1</v>
      </c>
    </row>
    <row r="81" spans="1:22" ht="18" x14ac:dyDescent="0.25">
      <c r="A81" s="23" t="s">
        <v>377</v>
      </c>
    </row>
    <row r="82" spans="1:22" ht="25.5" customHeight="1" x14ac:dyDescent="0.25">
      <c r="A82" s="110" t="s">
        <v>378</v>
      </c>
      <c r="B82" s="111">
        <v>2007</v>
      </c>
      <c r="C82" s="111">
        <v>2008</v>
      </c>
      <c r="D82" s="111">
        <v>2009</v>
      </c>
      <c r="E82" s="111">
        <v>2010</v>
      </c>
      <c r="F82" s="111">
        <v>2011</v>
      </c>
      <c r="G82" s="111">
        <v>2012</v>
      </c>
      <c r="H82" s="111">
        <v>2013</v>
      </c>
      <c r="I82" s="111">
        <v>2014</v>
      </c>
      <c r="J82" s="111">
        <v>2015</v>
      </c>
      <c r="K82" s="111">
        <v>2016</v>
      </c>
      <c r="L82" s="111">
        <v>2017</v>
      </c>
      <c r="M82" s="111">
        <v>2018</v>
      </c>
      <c r="N82" s="111">
        <v>2019</v>
      </c>
      <c r="O82" s="111">
        <v>2020</v>
      </c>
      <c r="P82" s="111">
        <v>2021</v>
      </c>
      <c r="Q82" s="111">
        <v>2022</v>
      </c>
      <c r="R82" s="111">
        <v>2023</v>
      </c>
      <c r="S82" s="112" t="s">
        <v>436</v>
      </c>
      <c r="T82" s="112" t="s">
        <v>437</v>
      </c>
      <c r="U82" s="112" t="s">
        <v>438</v>
      </c>
      <c r="V82" s="112" t="s">
        <v>439</v>
      </c>
    </row>
    <row r="83" spans="1:22" x14ac:dyDescent="0.25">
      <c r="A83" s="74" t="s">
        <v>100</v>
      </c>
      <c r="B83" s="22">
        <v>766</v>
      </c>
      <c r="C83" s="22">
        <v>892</v>
      </c>
      <c r="D83" s="22">
        <v>725</v>
      </c>
      <c r="E83" s="22">
        <v>841</v>
      </c>
      <c r="F83" s="22">
        <v>920</v>
      </c>
      <c r="G83" s="22">
        <v>870</v>
      </c>
      <c r="H83" s="22">
        <v>967</v>
      </c>
      <c r="I83" s="22">
        <v>944</v>
      </c>
      <c r="J83" s="22">
        <v>979</v>
      </c>
      <c r="K83" s="22">
        <v>1025</v>
      </c>
      <c r="L83" s="22">
        <v>1052</v>
      </c>
      <c r="M83" s="22">
        <v>1203</v>
      </c>
      <c r="N83" s="22">
        <v>1226</v>
      </c>
      <c r="O83" s="22">
        <v>1150</v>
      </c>
      <c r="P83" s="22">
        <v>1288</v>
      </c>
      <c r="Q83" s="22">
        <v>1115</v>
      </c>
      <c r="R83" s="22">
        <v>1347</v>
      </c>
      <c r="S83" s="156">
        <f t="shared" ref="S83:S95" si="25">(R83-I83)/I83</f>
        <v>0.42690677966101692</v>
      </c>
      <c r="T83" s="156">
        <f t="shared" ref="T83:T95" si="26">(R83-N83)/N83</f>
        <v>9.8694942903752039E-2</v>
      </c>
      <c r="U83" s="156">
        <f t="shared" ref="U83:U95" si="27">(R83-Q83)/Q83</f>
        <v>0.20807174887892377</v>
      </c>
      <c r="V83" s="156">
        <f>R83/R$95</f>
        <v>9.03299356223176E-2</v>
      </c>
    </row>
    <row r="84" spans="1:22" x14ac:dyDescent="0.25">
      <c r="A84" s="149" t="s">
        <v>92</v>
      </c>
      <c r="B84" s="21">
        <v>573</v>
      </c>
      <c r="C84" s="21">
        <v>584</v>
      </c>
      <c r="D84" s="21">
        <v>592</v>
      </c>
      <c r="E84" s="21">
        <v>715</v>
      </c>
      <c r="F84" s="21">
        <v>846</v>
      </c>
      <c r="G84" s="21">
        <v>781</v>
      </c>
      <c r="H84" s="21">
        <v>808</v>
      </c>
      <c r="I84" s="21">
        <v>874</v>
      </c>
      <c r="J84" s="21">
        <v>891</v>
      </c>
      <c r="K84" s="21">
        <v>939</v>
      </c>
      <c r="L84" s="21">
        <v>961</v>
      </c>
      <c r="M84" s="21">
        <v>1071</v>
      </c>
      <c r="N84" s="21">
        <v>1104</v>
      </c>
      <c r="O84" s="21">
        <v>1076</v>
      </c>
      <c r="P84" s="21">
        <v>1178</v>
      </c>
      <c r="Q84" s="21">
        <v>1027</v>
      </c>
      <c r="R84" s="21">
        <v>1242</v>
      </c>
      <c r="S84" s="155">
        <f t="shared" si="25"/>
        <v>0.42105263157894735</v>
      </c>
      <c r="T84" s="155">
        <f t="shared" si="26"/>
        <v>0.125</v>
      </c>
      <c r="U84" s="155">
        <f t="shared" si="27"/>
        <v>0.20934761441090555</v>
      </c>
      <c r="V84" s="155">
        <f t="shared" ref="V84:V95" si="28">R84/R$95</f>
        <v>8.3288626609442057E-2</v>
      </c>
    </row>
    <row r="85" spans="1:22" x14ac:dyDescent="0.25">
      <c r="A85" s="149" t="s">
        <v>93</v>
      </c>
      <c r="B85" s="21">
        <v>95</v>
      </c>
      <c r="C85" s="21">
        <v>125</v>
      </c>
      <c r="D85" s="21">
        <v>132</v>
      </c>
      <c r="E85" s="21">
        <v>116</v>
      </c>
      <c r="F85" s="21">
        <v>62</v>
      </c>
      <c r="G85" s="21">
        <v>46</v>
      </c>
      <c r="H85" s="21">
        <v>101</v>
      </c>
      <c r="I85" s="21">
        <v>55</v>
      </c>
      <c r="J85" s="21">
        <v>57</v>
      </c>
      <c r="K85" s="21">
        <v>74</v>
      </c>
      <c r="L85" s="21">
        <v>84</v>
      </c>
      <c r="M85" s="21">
        <v>111</v>
      </c>
      <c r="N85" s="21">
        <v>93</v>
      </c>
      <c r="O85" s="21">
        <v>66</v>
      </c>
      <c r="P85" s="21">
        <v>104</v>
      </c>
      <c r="Q85" s="21">
        <v>81</v>
      </c>
      <c r="R85" s="21">
        <v>86</v>
      </c>
      <c r="S85" s="155">
        <f t="shared" si="25"/>
        <v>0.5636363636363636</v>
      </c>
      <c r="T85" s="155">
        <f t="shared" si="26"/>
        <v>-7.5268817204301078E-2</v>
      </c>
      <c r="U85" s="155">
        <f t="shared" si="27"/>
        <v>6.1728395061728392E-2</v>
      </c>
      <c r="V85" s="155">
        <f t="shared" si="28"/>
        <v>5.7671673819742492E-3</v>
      </c>
    </row>
    <row r="86" spans="1:22" x14ac:dyDescent="0.25">
      <c r="A86" s="149" t="s">
        <v>94</v>
      </c>
      <c r="B86" s="21">
        <v>35</v>
      </c>
      <c r="C86" s="21">
        <v>15</v>
      </c>
      <c r="D86" s="21">
        <v>0</v>
      </c>
      <c r="E86" s="21">
        <v>0</v>
      </c>
      <c r="F86" s="21">
        <v>0</v>
      </c>
      <c r="G86" s="21">
        <v>20</v>
      </c>
      <c r="H86" s="21">
        <v>23</v>
      </c>
      <c r="I86" s="21">
        <v>0</v>
      </c>
      <c r="J86" s="21">
        <v>10</v>
      </c>
      <c r="K86" s="21">
        <v>6</v>
      </c>
      <c r="L86" s="21">
        <v>7</v>
      </c>
      <c r="M86" s="21">
        <v>15</v>
      </c>
      <c r="N86" s="21">
        <v>18</v>
      </c>
      <c r="O86" s="21">
        <v>5</v>
      </c>
      <c r="P86" s="21">
        <v>4</v>
      </c>
      <c r="Q86" s="21">
        <v>3</v>
      </c>
      <c r="R86" s="21">
        <v>16</v>
      </c>
      <c r="S86" s="155" t="s">
        <v>143</v>
      </c>
      <c r="T86" s="155">
        <f t="shared" si="26"/>
        <v>-0.1111111111111111</v>
      </c>
      <c r="U86" s="155">
        <f t="shared" si="27"/>
        <v>4.333333333333333</v>
      </c>
      <c r="V86" s="155">
        <f t="shared" si="28"/>
        <v>1.0729613733905579E-3</v>
      </c>
    </row>
    <row r="87" spans="1:22" x14ac:dyDescent="0.25">
      <c r="A87" s="149" t="s">
        <v>95</v>
      </c>
      <c r="B87" s="21">
        <v>50</v>
      </c>
      <c r="C87" s="21">
        <v>119</v>
      </c>
      <c r="D87" s="21">
        <v>0</v>
      </c>
      <c r="E87" s="21">
        <v>5</v>
      </c>
      <c r="F87" s="21">
        <v>8</v>
      </c>
      <c r="G87" s="21">
        <v>13</v>
      </c>
      <c r="H87" s="21">
        <v>14</v>
      </c>
      <c r="I87" s="21">
        <v>11</v>
      </c>
      <c r="J87" s="21">
        <v>11</v>
      </c>
      <c r="K87" s="21">
        <v>0</v>
      </c>
      <c r="L87" s="21">
        <v>0</v>
      </c>
      <c r="M87" s="21">
        <v>2</v>
      </c>
      <c r="N87" s="21">
        <v>2</v>
      </c>
      <c r="O87" s="21">
        <v>0</v>
      </c>
      <c r="P87" s="21">
        <v>0</v>
      </c>
      <c r="Q87" s="21">
        <v>0</v>
      </c>
      <c r="R87" s="21">
        <v>0</v>
      </c>
      <c r="S87" s="155">
        <f t="shared" si="25"/>
        <v>-1</v>
      </c>
      <c r="T87" s="155">
        <f t="shared" si="26"/>
        <v>-1</v>
      </c>
      <c r="U87" s="155" t="s">
        <v>143</v>
      </c>
      <c r="V87" s="155">
        <f t="shared" si="28"/>
        <v>0</v>
      </c>
    </row>
    <row r="88" spans="1:22" x14ac:dyDescent="0.25">
      <c r="A88" s="149" t="s">
        <v>96</v>
      </c>
      <c r="B88" s="21">
        <v>13</v>
      </c>
      <c r="C88" s="21">
        <v>49</v>
      </c>
      <c r="D88" s="21">
        <v>1</v>
      </c>
      <c r="E88" s="21">
        <v>5</v>
      </c>
      <c r="F88" s="21">
        <v>4</v>
      </c>
      <c r="G88" s="21">
        <v>10</v>
      </c>
      <c r="H88" s="21">
        <v>21</v>
      </c>
      <c r="I88" s="21">
        <v>4</v>
      </c>
      <c r="J88" s="21">
        <v>10</v>
      </c>
      <c r="K88" s="21">
        <v>6</v>
      </c>
      <c r="L88" s="21">
        <v>0</v>
      </c>
      <c r="M88" s="21">
        <v>4</v>
      </c>
      <c r="N88" s="21">
        <v>9</v>
      </c>
      <c r="O88" s="21">
        <v>3</v>
      </c>
      <c r="P88" s="21">
        <v>2</v>
      </c>
      <c r="Q88" s="21">
        <v>4</v>
      </c>
      <c r="R88" s="21">
        <v>3</v>
      </c>
      <c r="S88" s="155">
        <f t="shared" si="25"/>
        <v>-0.25</v>
      </c>
      <c r="T88" s="155">
        <f t="shared" si="26"/>
        <v>-0.66666666666666663</v>
      </c>
      <c r="U88" s="155">
        <f t="shared" si="27"/>
        <v>-0.25</v>
      </c>
      <c r="V88" s="155">
        <f t="shared" si="28"/>
        <v>2.0118025751072961E-4</v>
      </c>
    </row>
    <row r="89" spans="1:22" x14ac:dyDescent="0.25">
      <c r="A89" s="74" t="s">
        <v>375</v>
      </c>
      <c r="B89" s="22">
        <v>7405</v>
      </c>
      <c r="C89" s="22">
        <v>9406</v>
      </c>
      <c r="D89" s="22">
        <v>9637</v>
      </c>
      <c r="E89" s="22">
        <v>11129</v>
      </c>
      <c r="F89" s="22">
        <v>10523</v>
      </c>
      <c r="G89" s="22">
        <v>10847</v>
      </c>
      <c r="H89" s="22">
        <v>12956</v>
      </c>
      <c r="I89" s="22">
        <v>12615</v>
      </c>
      <c r="J89" s="22">
        <v>12323</v>
      </c>
      <c r="K89" s="22">
        <v>12794</v>
      </c>
      <c r="L89" s="22">
        <v>12947</v>
      </c>
      <c r="M89" s="22">
        <v>13369</v>
      </c>
      <c r="N89" s="22">
        <v>12386</v>
      </c>
      <c r="O89" s="22">
        <v>10395</v>
      </c>
      <c r="P89" s="22">
        <v>16014</v>
      </c>
      <c r="Q89" s="22">
        <v>13895</v>
      </c>
      <c r="R89" s="22">
        <v>13565</v>
      </c>
      <c r="S89" s="156">
        <f t="shared" si="25"/>
        <v>7.5307173999207291E-2</v>
      </c>
      <c r="T89" s="156">
        <f t="shared" si="26"/>
        <v>9.5188115614403365E-2</v>
      </c>
      <c r="U89" s="156">
        <f t="shared" si="27"/>
        <v>-2.374955019791292E-2</v>
      </c>
      <c r="V89" s="156">
        <f t="shared" si="28"/>
        <v>0.90967006437768239</v>
      </c>
    </row>
    <row r="90" spans="1:22" x14ac:dyDescent="0.25">
      <c r="A90" s="149" t="s">
        <v>92</v>
      </c>
      <c r="B90" s="21">
        <v>3684</v>
      </c>
      <c r="C90" s="21">
        <v>4076</v>
      </c>
      <c r="D90" s="21">
        <v>4268</v>
      </c>
      <c r="E90" s="21">
        <v>4816</v>
      </c>
      <c r="F90" s="21">
        <v>4673</v>
      </c>
      <c r="G90" s="21">
        <v>4697</v>
      </c>
      <c r="H90" s="21">
        <v>5196</v>
      </c>
      <c r="I90" s="21">
        <v>4966</v>
      </c>
      <c r="J90" s="21">
        <v>4866</v>
      </c>
      <c r="K90" s="21">
        <v>5213</v>
      </c>
      <c r="L90" s="21">
        <v>5521</v>
      </c>
      <c r="M90" s="21">
        <v>4278</v>
      </c>
      <c r="N90" s="33">
        <v>4730</v>
      </c>
      <c r="O90" s="33">
        <v>4033</v>
      </c>
      <c r="P90" s="33">
        <v>5387</v>
      </c>
      <c r="Q90" s="33">
        <v>4813</v>
      </c>
      <c r="R90" s="33">
        <v>4864</v>
      </c>
      <c r="S90" s="155">
        <f t="shared" si="25"/>
        <v>-2.0539669754329439E-2</v>
      </c>
      <c r="T90" s="155">
        <f t="shared" si="26"/>
        <v>2.8329809725158563E-2</v>
      </c>
      <c r="U90" s="155">
        <f t="shared" si="27"/>
        <v>1.0596301682942032E-2</v>
      </c>
      <c r="V90" s="155">
        <f t="shared" si="28"/>
        <v>0.3261802575107296</v>
      </c>
    </row>
    <row r="91" spans="1:22" x14ac:dyDescent="0.25">
      <c r="A91" s="149" t="s">
        <v>93</v>
      </c>
      <c r="B91" s="21">
        <v>2983</v>
      </c>
      <c r="C91" s="21">
        <v>3708</v>
      </c>
      <c r="D91" s="21">
        <v>4279</v>
      </c>
      <c r="E91" s="21">
        <v>5117</v>
      </c>
      <c r="F91" s="21">
        <v>4683</v>
      </c>
      <c r="G91" s="21">
        <v>4974</v>
      </c>
      <c r="H91" s="21">
        <v>5728</v>
      </c>
      <c r="I91" s="21">
        <v>5386</v>
      </c>
      <c r="J91" s="21">
        <v>5294</v>
      </c>
      <c r="K91" s="21">
        <v>5250</v>
      </c>
      <c r="L91" s="21">
        <v>4807</v>
      </c>
      <c r="M91" s="21">
        <v>5320</v>
      </c>
      <c r="N91" s="33">
        <v>4538</v>
      </c>
      <c r="O91" s="33">
        <v>3377</v>
      </c>
      <c r="P91" s="33">
        <v>5193</v>
      </c>
      <c r="Q91" s="33">
        <v>4218</v>
      </c>
      <c r="R91" s="33">
        <v>3683</v>
      </c>
      <c r="S91" s="155">
        <f t="shared" si="25"/>
        <v>-0.31619012253991829</v>
      </c>
      <c r="T91" s="155">
        <f t="shared" si="26"/>
        <v>-0.18840899074482151</v>
      </c>
      <c r="U91" s="155">
        <f t="shared" si="27"/>
        <v>-0.12683736367946893</v>
      </c>
      <c r="V91" s="155">
        <f t="shared" si="28"/>
        <v>0.24698229613733905</v>
      </c>
    </row>
    <row r="92" spans="1:22" x14ac:dyDescent="0.25">
      <c r="A92" s="149" t="s">
        <v>94</v>
      </c>
      <c r="B92" s="21">
        <v>187</v>
      </c>
      <c r="C92" s="21">
        <v>486</v>
      </c>
      <c r="D92" s="21">
        <v>424</v>
      </c>
      <c r="E92" s="21">
        <v>197</v>
      </c>
      <c r="F92" s="21">
        <v>92</v>
      </c>
      <c r="G92" s="21">
        <v>171</v>
      </c>
      <c r="H92" s="21">
        <v>161</v>
      </c>
      <c r="I92" s="21">
        <v>196</v>
      </c>
      <c r="J92" s="21">
        <v>274</v>
      </c>
      <c r="K92" s="21">
        <v>538</v>
      </c>
      <c r="L92" s="21">
        <v>636</v>
      </c>
      <c r="M92" s="21">
        <v>549</v>
      </c>
      <c r="N92" s="33">
        <v>629</v>
      </c>
      <c r="O92" s="33">
        <v>455</v>
      </c>
      <c r="P92" s="33">
        <v>589</v>
      </c>
      <c r="Q92" s="33">
        <v>983</v>
      </c>
      <c r="R92" s="33">
        <v>1542</v>
      </c>
      <c r="S92" s="155">
        <f t="shared" si="25"/>
        <v>6.8673469387755102</v>
      </c>
      <c r="T92" s="155">
        <f t="shared" si="26"/>
        <v>1.4515103338632751</v>
      </c>
      <c r="U92" s="155">
        <f t="shared" si="27"/>
        <v>0.56866734486266535</v>
      </c>
      <c r="V92" s="155">
        <f t="shared" si="28"/>
        <v>0.10340665236051502</v>
      </c>
    </row>
    <row r="93" spans="1:22" x14ac:dyDescent="0.25">
      <c r="A93" s="149" t="s">
        <v>95</v>
      </c>
      <c r="B93" s="21">
        <v>4</v>
      </c>
      <c r="C93" s="21">
        <v>648</v>
      </c>
      <c r="D93" s="21">
        <v>75</v>
      </c>
      <c r="E93" s="21">
        <v>171</v>
      </c>
      <c r="F93" s="21">
        <v>311</v>
      </c>
      <c r="G93" s="21">
        <v>440</v>
      </c>
      <c r="H93" s="21">
        <v>1028</v>
      </c>
      <c r="I93" s="21">
        <v>1161</v>
      </c>
      <c r="J93" s="21">
        <v>555</v>
      </c>
      <c r="K93" s="21">
        <v>668</v>
      </c>
      <c r="L93" s="21">
        <v>727</v>
      </c>
      <c r="M93" s="21">
        <v>1488</v>
      </c>
      <c r="N93" s="33">
        <v>1182</v>
      </c>
      <c r="O93" s="33">
        <v>1276</v>
      </c>
      <c r="P93" s="33">
        <v>3240</v>
      </c>
      <c r="Q93" s="33">
        <v>2923</v>
      </c>
      <c r="R93" s="33">
        <v>2867</v>
      </c>
      <c r="S93" s="155">
        <f t="shared" si="25"/>
        <v>1.4694229112833763</v>
      </c>
      <c r="T93" s="155">
        <f t="shared" si="26"/>
        <v>1.4255499153976312</v>
      </c>
      <c r="U93" s="155">
        <f t="shared" si="27"/>
        <v>-1.9158398905234349E-2</v>
      </c>
      <c r="V93" s="155">
        <f t="shared" si="28"/>
        <v>0.1922612660944206</v>
      </c>
    </row>
    <row r="94" spans="1:22" x14ac:dyDescent="0.25">
      <c r="A94" s="149" t="s">
        <v>96</v>
      </c>
      <c r="B94" s="21">
        <v>547</v>
      </c>
      <c r="C94" s="21">
        <v>488</v>
      </c>
      <c r="D94" s="21">
        <v>591</v>
      </c>
      <c r="E94" s="21">
        <v>828</v>
      </c>
      <c r="F94" s="21">
        <v>764</v>
      </c>
      <c r="G94" s="21">
        <v>565</v>
      </c>
      <c r="H94" s="21">
        <v>843</v>
      </c>
      <c r="I94" s="21">
        <v>906</v>
      </c>
      <c r="J94" s="21">
        <v>1334</v>
      </c>
      <c r="K94" s="21">
        <v>1125</v>
      </c>
      <c r="L94" s="21">
        <v>1256</v>
      </c>
      <c r="M94" s="21">
        <v>1734</v>
      </c>
      <c r="N94" s="33">
        <v>1307</v>
      </c>
      <c r="O94" s="33">
        <v>1254</v>
      </c>
      <c r="P94" s="33">
        <v>1605</v>
      </c>
      <c r="Q94" s="33">
        <v>958</v>
      </c>
      <c r="R94" s="33">
        <v>609</v>
      </c>
      <c r="S94" s="155">
        <f t="shared" si="25"/>
        <v>-0.32781456953642385</v>
      </c>
      <c r="T94" s="155">
        <f t="shared" si="26"/>
        <v>-0.53404743687834733</v>
      </c>
      <c r="U94" s="155">
        <f t="shared" si="27"/>
        <v>-0.36430062630480164</v>
      </c>
      <c r="V94" s="155">
        <f t="shared" si="28"/>
        <v>4.0839592274678115E-2</v>
      </c>
    </row>
    <row r="95" spans="1:22" x14ac:dyDescent="0.25">
      <c r="A95" s="74" t="s">
        <v>0</v>
      </c>
      <c r="B95" s="22">
        <v>8171</v>
      </c>
      <c r="C95" s="22">
        <v>10298</v>
      </c>
      <c r="D95" s="22">
        <v>10362</v>
      </c>
      <c r="E95" s="22">
        <v>11970</v>
      </c>
      <c r="F95" s="22">
        <v>11443</v>
      </c>
      <c r="G95" s="22">
        <v>11717</v>
      </c>
      <c r="H95" s="22">
        <v>13923</v>
      </c>
      <c r="I95" s="22">
        <v>13559</v>
      </c>
      <c r="J95" s="22">
        <v>13302</v>
      </c>
      <c r="K95" s="22">
        <v>13819</v>
      </c>
      <c r="L95" s="22">
        <v>13999</v>
      </c>
      <c r="M95" s="22">
        <v>14572</v>
      </c>
      <c r="N95" s="95">
        <v>13612</v>
      </c>
      <c r="O95" s="95">
        <v>11545</v>
      </c>
      <c r="P95" s="95">
        <v>17302</v>
      </c>
      <c r="Q95" s="95">
        <v>15010</v>
      </c>
      <c r="R95" s="95">
        <v>14912</v>
      </c>
      <c r="S95" s="156">
        <f t="shared" si="25"/>
        <v>9.978611992034811E-2</v>
      </c>
      <c r="T95" s="156">
        <f t="shared" si="26"/>
        <v>9.5503967087863656E-2</v>
      </c>
      <c r="U95" s="156">
        <f t="shared" si="27"/>
        <v>-6.5289806795469684E-3</v>
      </c>
      <c r="V95" s="156">
        <f t="shared" si="28"/>
        <v>1</v>
      </c>
    </row>
    <row r="97" spans="1:8" x14ac:dyDescent="0.25">
      <c r="A97" s="86" t="s">
        <v>279</v>
      </c>
      <c r="B97" s="86"/>
      <c r="C97" s="86"/>
      <c r="D97" s="3"/>
      <c r="E97" s="3"/>
      <c r="F97" s="3"/>
      <c r="G97" s="3"/>
      <c r="H97" s="3"/>
    </row>
    <row r="98" spans="1:8" x14ac:dyDescent="0.25">
      <c r="A98" s="42" t="s">
        <v>268</v>
      </c>
      <c r="B98" s="42"/>
      <c r="C98" s="42"/>
    </row>
  </sheetData>
  <hyperlinks>
    <hyperlink ref="A98" location="Índice!C1" display="Volver al ïndice"/>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H73"/>
  <sheetViews>
    <sheetView showGridLines="0" workbookViewId="0">
      <pane ySplit="2" topLeftCell="A3" activePane="bottomLeft" state="frozen"/>
      <selection pane="bottomLeft"/>
    </sheetView>
  </sheetViews>
  <sheetFormatPr baseColWidth="10" defaultColWidth="11.42578125" defaultRowHeight="12.75" x14ac:dyDescent="0.25"/>
  <cols>
    <col min="1" max="1" width="30.42578125" style="4" customWidth="1"/>
    <col min="2" max="5" width="17.5703125" style="6" customWidth="1"/>
    <col min="6" max="16384" width="11.42578125" style="4"/>
  </cols>
  <sheetData>
    <row r="1" spans="1:5" ht="21" x14ac:dyDescent="0.25">
      <c r="A1" s="67" t="s">
        <v>432</v>
      </c>
    </row>
    <row r="2" spans="1:5" ht="33.75" customHeight="1" x14ac:dyDescent="0.25">
      <c r="A2" s="19"/>
    </row>
    <row r="3" spans="1:5" ht="18.75" x14ac:dyDescent="0.25">
      <c r="A3" s="19"/>
    </row>
    <row r="4" spans="1:5" ht="15.75" x14ac:dyDescent="0.25">
      <c r="A4" s="23" t="s">
        <v>635</v>
      </c>
    </row>
    <row r="5" spans="1:5" ht="28.5" customHeight="1" x14ac:dyDescent="0.25">
      <c r="A5" s="133" t="s">
        <v>277</v>
      </c>
      <c r="B5" s="134" t="s">
        <v>354</v>
      </c>
      <c r="C5" s="134" t="s">
        <v>36</v>
      </c>
      <c r="D5" s="140" t="s">
        <v>105</v>
      </c>
      <c r="E5" s="134" t="s">
        <v>0</v>
      </c>
    </row>
    <row r="6" spans="1:5" ht="15" customHeight="1" x14ac:dyDescent="0.25">
      <c r="A6" s="77" t="s">
        <v>2</v>
      </c>
      <c r="B6" s="21">
        <v>0</v>
      </c>
      <c r="C6" s="21">
        <v>0</v>
      </c>
      <c r="D6" s="21">
        <v>9</v>
      </c>
      <c r="E6" s="7">
        <v>9</v>
      </c>
    </row>
    <row r="7" spans="1:5" ht="15" customHeight="1" x14ac:dyDescent="0.25">
      <c r="A7" s="77" t="s">
        <v>3</v>
      </c>
      <c r="B7" s="21">
        <v>0</v>
      </c>
      <c r="C7" s="21">
        <v>338</v>
      </c>
      <c r="D7" s="21">
        <v>80</v>
      </c>
      <c r="E7" s="7">
        <v>418</v>
      </c>
    </row>
    <row r="8" spans="1:5" ht="15" customHeight="1" x14ac:dyDescent="0.25">
      <c r="A8" s="77" t="s">
        <v>4</v>
      </c>
      <c r="B8" s="21">
        <v>7077</v>
      </c>
      <c r="C8" s="21">
        <v>3880</v>
      </c>
      <c r="D8" s="21">
        <v>28342</v>
      </c>
      <c r="E8" s="7">
        <v>39299</v>
      </c>
    </row>
    <row r="9" spans="1:5" ht="15" customHeight="1" x14ac:dyDescent="0.25">
      <c r="A9" s="97" t="s">
        <v>0</v>
      </c>
      <c r="B9" s="8">
        <v>7077</v>
      </c>
      <c r="C9" s="8">
        <v>4218</v>
      </c>
      <c r="D9" s="8">
        <v>28431</v>
      </c>
      <c r="E9" s="8">
        <v>39726</v>
      </c>
    </row>
    <row r="11" spans="1:5" ht="15.75" x14ac:dyDescent="0.25">
      <c r="A11" s="23" t="s">
        <v>630</v>
      </c>
    </row>
    <row r="12" spans="1:5" ht="25.5" customHeight="1" x14ac:dyDescent="0.25">
      <c r="A12" s="133" t="s">
        <v>456</v>
      </c>
      <c r="B12" s="134" t="s">
        <v>108</v>
      </c>
      <c r="C12" s="134" t="s">
        <v>36</v>
      </c>
      <c r="D12" s="140" t="s">
        <v>361</v>
      </c>
      <c r="E12" s="134" t="s">
        <v>69</v>
      </c>
    </row>
    <row r="13" spans="1:5" ht="15" customHeight="1" x14ac:dyDescent="0.25">
      <c r="A13" s="85" t="s">
        <v>283</v>
      </c>
      <c r="B13" s="33">
        <v>3696</v>
      </c>
      <c r="C13" s="33">
        <v>3348</v>
      </c>
      <c r="D13" s="33">
        <v>18141</v>
      </c>
      <c r="E13" s="47">
        <v>25185</v>
      </c>
    </row>
    <row r="14" spans="1:5" ht="15" customHeight="1" x14ac:dyDescent="0.25">
      <c r="A14" s="85" t="s">
        <v>284</v>
      </c>
      <c r="B14" s="33">
        <v>3381</v>
      </c>
      <c r="C14" s="33">
        <v>870</v>
      </c>
      <c r="D14" s="33">
        <v>10290</v>
      </c>
      <c r="E14" s="47">
        <v>14541</v>
      </c>
    </row>
    <row r="15" spans="1:5" ht="15" customHeight="1" x14ac:dyDescent="0.25">
      <c r="A15" s="69" t="s">
        <v>60</v>
      </c>
      <c r="B15" s="95">
        <v>7077</v>
      </c>
      <c r="C15" s="95">
        <v>4218</v>
      </c>
      <c r="D15" s="95">
        <v>28431</v>
      </c>
      <c r="E15" s="95">
        <v>39726</v>
      </c>
    </row>
    <row r="16" spans="1:5" ht="15" customHeight="1" x14ac:dyDescent="0.25"/>
    <row r="17" spans="1:5" ht="15" customHeight="1" x14ac:dyDescent="0.25">
      <c r="A17" s="23" t="s">
        <v>631</v>
      </c>
    </row>
    <row r="18" spans="1:5" ht="25.5" x14ac:dyDescent="0.25">
      <c r="A18" s="132" t="s">
        <v>97</v>
      </c>
      <c r="B18" s="134" t="s">
        <v>108</v>
      </c>
      <c r="C18" s="134" t="s">
        <v>36</v>
      </c>
      <c r="D18" s="140" t="s">
        <v>361</v>
      </c>
      <c r="E18" s="134" t="s">
        <v>69</v>
      </c>
    </row>
    <row r="19" spans="1:5" ht="15" customHeight="1" x14ac:dyDescent="0.25">
      <c r="A19" s="78" t="s">
        <v>38</v>
      </c>
      <c r="B19" s="33">
        <v>0</v>
      </c>
      <c r="C19" s="33">
        <v>0</v>
      </c>
      <c r="D19" s="33">
        <v>7</v>
      </c>
      <c r="E19" s="33">
        <v>7</v>
      </c>
    </row>
    <row r="20" spans="1:5" ht="15" customHeight="1" x14ac:dyDescent="0.25">
      <c r="A20" s="78" t="s">
        <v>39</v>
      </c>
      <c r="B20" s="33">
        <v>12</v>
      </c>
      <c r="C20" s="33">
        <v>229</v>
      </c>
      <c r="D20" s="33">
        <v>1132</v>
      </c>
      <c r="E20" s="33">
        <v>1373</v>
      </c>
    </row>
    <row r="21" spans="1:5" s="5" customFormat="1" ht="15" customHeight="1" x14ac:dyDescent="0.25">
      <c r="A21" s="78" t="s">
        <v>40</v>
      </c>
      <c r="B21" s="33">
        <v>2002</v>
      </c>
      <c r="C21" s="33">
        <v>960</v>
      </c>
      <c r="D21" s="33">
        <v>7434</v>
      </c>
      <c r="E21" s="33">
        <v>10396</v>
      </c>
    </row>
    <row r="22" spans="1:5" s="5" customFormat="1" ht="15" customHeight="1" x14ac:dyDescent="0.25">
      <c r="A22" s="78" t="s">
        <v>41</v>
      </c>
      <c r="B22" s="33">
        <v>3617</v>
      </c>
      <c r="C22" s="33">
        <v>1040</v>
      </c>
      <c r="D22" s="33">
        <v>7433</v>
      </c>
      <c r="E22" s="33">
        <v>12090</v>
      </c>
    </row>
    <row r="23" spans="1:5" s="5" customFormat="1" ht="15" customHeight="1" x14ac:dyDescent="0.25">
      <c r="A23" s="78" t="s">
        <v>42</v>
      </c>
      <c r="B23" s="33">
        <v>1182</v>
      </c>
      <c r="C23" s="33">
        <v>730</v>
      </c>
      <c r="D23" s="33">
        <v>4994</v>
      </c>
      <c r="E23" s="33">
        <v>6906</v>
      </c>
    </row>
    <row r="24" spans="1:5" s="5" customFormat="1" ht="15" customHeight="1" x14ac:dyDescent="0.25">
      <c r="A24" s="78" t="s">
        <v>1</v>
      </c>
      <c r="B24" s="33">
        <v>264</v>
      </c>
      <c r="C24" s="33">
        <v>1259</v>
      </c>
      <c r="D24" s="33">
        <v>7425</v>
      </c>
      <c r="E24" s="33">
        <v>8948</v>
      </c>
    </row>
    <row r="25" spans="1:5" s="5" customFormat="1" ht="15" customHeight="1" x14ac:dyDescent="0.25">
      <c r="A25" s="78" t="s">
        <v>70</v>
      </c>
      <c r="B25" s="33">
        <v>0</v>
      </c>
      <c r="C25" s="33">
        <v>0</v>
      </c>
      <c r="D25" s="33">
        <v>6</v>
      </c>
      <c r="E25" s="33">
        <v>6</v>
      </c>
    </row>
    <row r="26" spans="1:5" s="5" customFormat="1" ht="15" customHeight="1" x14ac:dyDescent="0.25">
      <c r="A26" s="83" t="s">
        <v>0</v>
      </c>
      <c r="B26" s="143">
        <f>SUM(B19:B25)</f>
        <v>7077</v>
      </c>
      <c r="C26" s="143">
        <f>SUM(C19:C25)</f>
        <v>4218</v>
      </c>
      <c r="D26" s="143">
        <f>SUM(D19:D25)</f>
        <v>28431</v>
      </c>
      <c r="E26" s="95">
        <f>SUM(B26:D26)</f>
        <v>39726</v>
      </c>
    </row>
    <row r="27" spans="1:5" s="5" customFormat="1" ht="15" customHeight="1" x14ac:dyDescent="0.25">
      <c r="A27" s="166" t="s">
        <v>116</v>
      </c>
      <c r="B27" s="175">
        <v>31.8335452875512</v>
      </c>
      <c r="C27" s="175">
        <v>35.651730678046498</v>
      </c>
      <c r="D27" s="175">
        <v>35.169252418645598</v>
      </c>
      <c r="E27" s="175">
        <v>34.626158106747198</v>
      </c>
    </row>
    <row r="28" spans="1:5" s="5" customFormat="1" ht="15" customHeight="1" x14ac:dyDescent="0.25">
      <c r="A28" s="4"/>
      <c r="B28" s="52"/>
      <c r="C28" s="52"/>
      <c r="D28" s="52"/>
      <c r="E28" s="6"/>
    </row>
    <row r="29" spans="1:5" s="5" customFormat="1" ht="15" customHeight="1" x14ac:dyDescent="0.25">
      <c r="A29" s="23" t="s">
        <v>632</v>
      </c>
      <c r="B29" s="6"/>
      <c r="C29" s="6"/>
      <c r="D29" s="6"/>
      <c r="E29" s="6"/>
    </row>
    <row r="30" spans="1:5" s="5" customFormat="1" ht="26.25" customHeight="1" x14ac:dyDescent="0.25">
      <c r="A30" s="132" t="s">
        <v>56</v>
      </c>
      <c r="B30" s="134" t="s">
        <v>108</v>
      </c>
      <c r="C30" s="134" t="s">
        <v>36</v>
      </c>
      <c r="D30" s="140" t="s">
        <v>361</v>
      </c>
      <c r="E30" s="134" t="s">
        <v>69</v>
      </c>
    </row>
    <row r="31" spans="1:5" s="5" customFormat="1" ht="15" customHeight="1" x14ac:dyDescent="0.25">
      <c r="A31" s="77" t="s">
        <v>47</v>
      </c>
      <c r="B31" s="33">
        <v>0</v>
      </c>
      <c r="C31" s="33">
        <v>109</v>
      </c>
      <c r="D31" s="33">
        <v>5783</v>
      </c>
      <c r="E31" s="47">
        <v>5892</v>
      </c>
    </row>
    <row r="32" spans="1:5" s="5" customFormat="1" ht="15" customHeight="1" x14ac:dyDescent="0.25">
      <c r="A32" s="77" t="s">
        <v>48</v>
      </c>
      <c r="B32" s="33">
        <v>0</v>
      </c>
      <c r="C32" s="33">
        <v>5</v>
      </c>
      <c r="D32" s="33">
        <v>416</v>
      </c>
      <c r="E32" s="47">
        <v>421</v>
      </c>
    </row>
    <row r="33" spans="1:5" s="5" customFormat="1" ht="15" customHeight="1" x14ac:dyDescent="0.25">
      <c r="A33" s="77" t="s">
        <v>49</v>
      </c>
      <c r="B33" s="33">
        <v>0</v>
      </c>
      <c r="C33" s="33">
        <v>46</v>
      </c>
      <c r="D33" s="33">
        <v>451</v>
      </c>
      <c r="E33" s="47">
        <v>497</v>
      </c>
    </row>
    <row r="34" spans="1:5" s="5" customFormat="1" ht="15" customHeight="1" x14ac:dyDescent="0.25">
      <c r="A34" s="77" t="s">
        <v>50</v>
      </c>
      <c r="B34" s="33">
        <v>0</v>
      </c>
      <c r="C34" s="33">
        <v>23</v>
      </c>
      <c r="D34" s="33">
        <v>713</v>
      </c>
      <c r="E34" s="47">
        <v>736</v>
      </c>
    </row>
    <row r="35" spans="1:5" s="5" customFormat="1" ht="15" customHeight="1" x14ac:dyDescent="0.25">
      <c r="A35" s="77" t="s">
        <v>51</v>
      </c>
      <c r="B35" s="33">
        <v>0</v>
      </c>
      <c r="C35" s="33">
        <v>512</v>
      </c>
      <c r="D35" s="33">
        <v>2833</v>
      </c>
      <c r="E35" s="47">
        <v>3345</v>
      </c>
    </row>
    <row r="36" spans="1:5" s="5" customFormat="1" ht="15" customHeight="1" x14ac:dyDescent="0.25">
      <c r="A36" s="77" t="s">
        <v>7</v>
      </c>
      <c r="B36" s="33">
        <v>0</v>
      </c>
      <c r="C36" s="33">
        <v>71</v>
      </c>
      <c r="D36" s="33">
        <v>1981</v>
      </c>
      <c r="E36" s="47">
        <v>2052</v>
      </c>
    </row>
    <row r="37" spans="1:5" s="5" customFormat="1" ht="15" customHeight="1" x14ac:dyDescent="0.25">
      <c r="A37" s="77" t="s">
        <v>52</v>
      </c>
      <c r="B37" s="33">
        <v>0</v>
      </c>
      <c r="C37" s="33">
        <v>2603</v>
      </c>
      <c r="D37" s="33">
        <v>4507</v>
      </c>
      <c r="E37" s="47">
        <v>7110</v>
      </c>
    </row>
    <row r="38" spans="1:5" ht="15" customHeight="1" x14ac:dyDescent="0.25">
      <c r="A38" s="77" t="s">
        <v>53</v>
      </c>
      <c r="B38" s="33">
        <v>0</v>
      </c>
      <c r="C38" s="33">
        <v>44</v>
      </c>
      <c r="D38" s="33">
        <v>530</v>
      </c>
      <c r="E38" s="47">
        <v>574</v>
      </c>
    </row>
    <row r="39" spans="1:5" ht="15" customHeight="1" x14ac:dyDescent="0.25">
      <c r="A39" s="77" t="s">
        <v>54</v>
      </c>
      <c r="B39" s="33">
        <v>7077</v>
      </c>
      <c r="C39" s="33">
        <v>799</v>
      </c>
      <c r="D39" s="33">
        <v>9379</v>
      </c>
      <c r="E39" s="47">
        <v>17255</v>
      </c>
    </row>
    <row r="40" spans="1:5" ht="15" customHeight="1" x14ac:dyDescent="0.25">
      <c r="A40" s="77" t="s">
        <v>55</v>
      </c>
      <c r="B40" s="33">
        <v>0</v>
      </c>
      <c r="C40" s="33">
        <v>6</v>
      </c>
      <c r="D40" s="33">
        <v>1838</v>
      </c>
      <c r="E40" s="47">
        <v>1844</v>
      </c>
    </row>
    <row r="41" spans="1:5" ht="15" customHeight="1" x14ac:dyDescent="0.25">
      <c r="A41" s="97" t="s">
        <v>0</v>
      </c>
      <c r="B41" s="143">
        <v>7077</v>
      </c>
      <c r="C41" s="143">
        <v>4218</v>
      </c>
      <c r="D41" s="143">
        <v>28431</v>
      </c>
      <c r="E41" s="143">
        <v>39726</v>
      </c>
    </row>
    <row r="42" spans="1:5" ht="15" customHeight="1" x14ac:dyDescent="0.25"/>
    <row r="43" spans="1:5" ht="15" customHeight="1" x14ac:dyDescent="0.25">
      <c r="A43" s="23" t="s">
        <v>633</v>
      </c>
    </row>
    <row r="44" spans="1:5" ht="25.5" customHeight="1" x14ac:dyDescent="0.25">
      <c r="A44" s="132" t="s">
        <v>58</v>
      </c>
      <c r="B44" s="134" t="s">
        <v>108</v>
      </c>
      <c r="C44" s="134" t="s">
        <v>36</v>
      </c>
      <c r="D44" s="140" t="s">
        <v>361</v>
      </c>
      <c r="E44" s="134" t="s">
        <v>69</v>
      </c>
    </row>
    <row r="45" spans="1:5" ht="15" customHeight="1" x14ac:dyDescent="0.25">
      <c r="A45" s="77" t="s">
        <v>92</v>
      </c>
      <c r="B45" s="21">
        <v>6531</v>
      </c>
      <c r="C45" s="21">
        <v>904</v>
      </c>
      <c r="D45" s="21">
        <v>3467</v>
      </c>
      <c r="E45" s="21">
        <v>10902</v>
      </c>
    </row>
    <row r="46" spans="1:5" ht="15" customHeight="1" x14ac:dyDescent="0.25">
      <c r="A46" s="77" t="s">
        <v>93</v>
      </c>
      <c r="B46" s="21">
        <v>235</v>
      </c>
      <c r="C46" s="21">
        <v>914</v>
      </c>
      <c r="D46" s="21">
        <v>4775</v>
      </c>
      <c r="E46" s="21">
        <v>5924</v>
      </c>
    </row>
    <row r="47" spans="1:5" ht="15" customHeight="1" x14ac:dyDescent="0.25">
      <c r="A47" s="77" t="s">
        <v>94</v>
      </c>
      <c r="B47" s="21">
        <v>32</v>
      </c>
      <c r="C47" s="21">
        <v>466</v>
      </c>
      <c r="D47" s="21">
        <v>7812</v>
      </c>
      <c r="E47" s="21">
        <v>8310</v>
      </c>
    </row>
    <row r="48" spans="1:5" ht="15" customHeight="1" x14ac:dyDescent="0.25">
      <c r="A48" s="77" t="s">
        <v>95</v>
      </c>
      <c r="B48" s="21">
        <v>0</v>
      </c>
      <c r="C48" s="21">
        <v>1735</v>
      </c>
      <c r="D48" s="21">
        <v>11801</v>
      </c>
      <c r="E48" s="21">
        <v>13536</v>
      </c>
    </row>
    <row r="49" spans="1:8" ht="15" customHeight="1" x14ac:dyDescent="0.25">
      <c r="A49" s="77" t="s">
        <v>96</v>
      </c>
      <c r="B49" s="21">
        <v>279</v>
      </c>
      <c r="C49" s="21">
        <v>199</v>
      </c>
      <c r="D49" s="21">
        <v>576</v>
      </c>
      <c r="E49" s="21">
        <v>1054</v>
      </c>
    </row>
    <row r="50" spans="1:8" ht="15" customHeight="1" x14ac:dyDescent="0.25">
      <c r="A50" s="97" t="s">
        <v>0</v>
      </c>
      <c r="B50" s="8">
        <v>7077</v>
      </c>
      <c r="C50" s="8">
        <v>4218</v>
      </c>
      <c r="D50" s="8">
        <v>28431</v>
      </c>
      <c r="E50" s="8">
        <v>39726</v>
      </c>
    </row>
    <row r="51" spans="1:8" ht="15" customHeight="1" x14ac:dyDescent="0.25"/>
    <row r="52" spans="1:8" ht="15" customHeight="1" x14ac:dyDescent="0.25">
      <c r="A52" s="23" t="s">
        <v>634</v>
      </c>
    </row>
    <row r="53" spans="1:8" ht="25.5" customHeight="1" x14ac:dyDescent="0.25">
      <c r="A53" s="132" t="s">
        <v>46</v>
      </c>
      <c r="B53" s="134" t="s">
        <v>108</v>
      </c>
      <c r="C53" s="134" t="s">
        <v>36</v>
      </c>
      <c r="D53" s="140" t="s">
        <v>361</v>
      </c>
      <c r="E53" s="134" t="s">
        <v>69</v>
      </c>
    </row>
    <row r="54" spans="1:8" s="5" customFormat="1" ht="15" customHeight="1" x14ac:dyDescent="0.25">
      <c r="A54" s="77" t="s">
        <v>254</v>
      </c>
      <c r="B54" s="21">
        <v>0</v>
      </c>
      <c r="C54" s="21">
        <v>0</v>
      </c>
      <c r="D54" s="21">
        <v>0</v>
      </c>
      <c r="E54" s="21">
        <v>0</v>
      </c>
      <c r="F54" s="4"/>
      <c r="G54" s="4"/>
      <c r="H54" s="4"/>
    </row>
    <row r="55" spans="1:8" s="5" customFormat="1" ht="15" customHeight="1" x14ac:dyDescent="0.25">
      <c r="A55" s="77" t="s">
        <v>255</v>
      </c>
      <c r="B55" s="7">
        <v>0</v>
      </c>
      <c r="C55" s="7">
        <v>0</v>
      </c>
      <c r="D55" s="7">
        <v>27</v>
      </c>
      <c r="E55" s="7">
        <v>27</v>
      </c>
      <c r="F55" s="4"/>
      <c r="G55" s="4"/>
      <c r="H55" s="4"/>
    </row>
    <row r="56" spans="1:8" s="5" customFormat="1" ht="15" customHeight="1" x14ac:dyDescent="0.25">
      <c r="A56" s="77" t="s">
        <v>256</v>
      </c>
      <c r="B56" s="7">
        <v>0</v>
      </c>
      <c r="C56" s="7">
        <v>0</v>
      </c>
      <c r="D56" s="7">
        <v>294</v>
      </c>
      <c r="E56" s="7">
        <v>294</v>
      </c>
      <c r="F56" s="4"/>
      <c r="G56" s="4"/>
      <c r="H56" s="4"/>
    </row>
    <row r="57" spans="1:8" s="5" customFormat="1" ht="15" customHeight="1" x14ac:dyDescent="0.25">
      <c r="A57" s="77" t="s">
        <v>257</v>
      </c>
      <c r="B57" s="7">
        <v>0</v>
      </c>
      <c r="C57" s="7">
        <v>1</v>
      </c>
      <c r="D57" s="7">
        <v>0</v>
      </c>
      <c r="E57" s="7">
        <v>1</v>
      </c>
      <c r="F57" s="4"/>
      <c r="G57" s="4"/>
      <c r="H57" s="4"/>
    </row>
    <row r="58" spans="1:8" s="5" customFormat="1" ht="15" customHeight="1" x14ac:dyDescent="0.25">
      <c r="A58" s="77" t="s">
        <v>258</v>
      </c>
      <c r="B58" s="7">
        <v>75</v>
      </c>
      <c r="C58" s="7">
        <v>0</v>
      </c>
      <c r="D58" s="7">
        <v>89</v>
      </c>
      <c r="E58" s="7">
        <v>164</v>
      </c>
      <c r="F58" s="4"/>
      <c r="G58" s="4"/>
      <c r="H58" s="4"/>
    </row>
    <row r="59" spans="1:8" s="5" customFormat="1" ht="15" customHeight="1" x14ac:dyDescent="0.25">
      <c r="A59" s="77" t="s">
        <v>259</v>
      </c>
      <c r="B59" s="7">
        <v>579</v>
      </c>
      <c r="C59" s="7">
        <v>466</v>
      </c>
      <c r="D59" s="7">
        <v>367</v>
      </c>
      <c r="E59" s="7">
        <v>1412</v>
      </c>
      <c r="F59" s="4"/>
      <c r="G59" s="4"/>
      <c r="H59" s="4"/>
    </row>
    <row r="60" spans="1:8" s="5" customFormat="1" ht="15" customHeight="1" x14ac:dyDescent="0.25">
      <c r="A60" s="77" t="s">
        <v>260</v>
      </c>
      <c r="B60" s="7">
        <v>5070</v>
      </c>
      <c r="C60" s="7">
        <v>3025</v>
      </c>
      <c r="D60" s="7">
        <v>23395</v>
      </c>
      <c r="E60" s="7">
        <v>31490</v>
      </c>
      <c r="F60" s="4"/>
      <c r="G60" s="4"/>
      <c r="H60" s="4"/>
    </row>
    <row r="61" spans="1:8" s="5" customFormat="1" ht="15" customHeight="1" x14ac:dyDescent="0.25">
      <c r="A61" s="93" t="s">
        <v>355</v>
      </c>
      <c r="B61" s="21">
        <v>0</v>
      </c>
      <c r="C61" s="21">
        <v>0</v>
      </c>
      <c r="D61" s="21">
        <v>0</v>
      </c>
      <c r="E61" s="21">
        <v>0</v>
      </c>
      <c r="F61" s="4"/>
      <c r="G61" s="4"/>
      <c r="H61" s="4"/>
    </row>
    <row r="62" spans="1:8" s="5" customFormat="1" ht="15" customHeight="1" x14ac:dyDescent="0.25">
      <c r="A62" s="77" t="s">
        <v>261</v>
      </c>
      <c r="B62" s="7">
        <v>173</v>
      </c>
      <c r="C62" s="7">
        <v>18</v>
      </c>
      <c r="D62" s="7">
        <v>136</v>
      </c>
      <c r="E62" s="7">
        <v>327</v>
      </c>
      <c r="F62" s="4"/>
      <c r="G62" s="4"/>
      <c r="H62" s="4"/>
    </row>
    <row r="63" spans="1:8" s="5" customFormat="1" ht="15" customHeight="1" x14ac:dyDescent="0.25">
      <c r="A63" s="77" t="s">
        <v>320</v>
      </c>
      <c r="B63" s="7">
        <v>0</v>
      </c>
      <c r="C63" s="7">
        <v>146</v>
      </c>
      <c r="D63" s="7">
        <v>44</v>
      </c>
      <c r="E63" s="7">
        <v>190</v>
      </c>
      <c r="F63" s="4"/>
      <c r="G63" s="4"/>
      <c r="H63" s="4"/>
    </row>
    <row r="64" spans="1:8" s="5" customFormat="1" ht="15" customHeight="1" x14ac:dyDescent="0.25">
      <c r="A64" s="77" t="s">
        <v>267</v>
      </c>
      <c r="B64" s="7">
        <v>776</v>
      </c>
      <c r="C64" s="7">
        <v>365</v>
      </c>
      <c r="D64" s="7">
        <v>1217</v>
      </c>
      <c r="E64" s="7">
        <v>2358</v>
      </c>
      <c r="F64" s="4"/>
      <c r="G64" s="4"/>
      <c r="H64" s="4"/>
    </row>
    <row r="65" spans="1:8" s="5" customFormat="1" ht="15" customHeight="1" x14ac:dyDescent="0.25">
      <c r="A65" s="77" t="s">
        <v>262</v>
      </c>
      <c r="B65" s="7">
        <v>198</v>
      </c>
      <c r="C65" s="7">
        <v>54</v>
      </c>
      <c r="D65" s="7">
        <v>2285</v>
      </c>
      <c r="E65" s="7">
        <v>2537</v>
      </c>
      <c r="F65" s="4"/>
      <c r="G65" s="4"/>
      <c r="H65" s="4"/>
    </row>
    <row r="66" spans="1:8" s="5" customFormat="1" ht="15" customHeight="1" x14ac:dyDescent="0.25">
      <c r="A66" s="77" t="s">
        <v>263</v>
      </c>
      <c r="B66" s="7">
        <v>123</v>
      </c>
      <c r="C66" s="7">
        <v>54</v>
      </c>
      <c r="D66" s="7">
        <v>280</v>
      </c>
      <c r="E66" s="7">
        <v>457</v>
      </c>
      <c r="F66" s="4"/>
      <c r="G66" s="4"/>
      <c r="H66" s="4"/>
    </row>
    <row r="67" spans="1:8" s="5" customFormat="1" ht="15" customHeight="1" x14ac:dyDescent="0.25">
      <c r="A67" s="77" t="s">
        <v>264</v>
      </c>
      <c r="B67" s="7">
        <v>83</v>
      </c>
      <c r="C67" s="7">
        <v>89</v>
      </c>
      <c r="D67" s="7">
        <v>297</v>
      </c>
      <c r="E67" s="7">
        <v>469</v>
      </c>
      <c r="F67" s="4"/>
      <c r="G67" s="4"/>
      <c r="H67" s="4"/>
    </row>
    <row r="68" spans="1:8" s="5" customFormat="1" ht="15" customHeight="1" x14ac:dyDescent="0.25">
      <c r="A68" s="77" t="s">
        <v>265</v>
      </c>
      <c r="B68" s="7">
        <v>0</v>
      </c>
      <c r="C68" s="7">
        <v>0</v>
      </c>
      <c r="D68" s="7">
        <v>0</v>
      </c>
      <c r="E68" s="7">
        <v>0</v>
      </c>
      <c r="F68" s="4"/>
      <c r="G68" s="4"/>
      <c r="H68" s="4"/>
    </row>
    <row r="69" spans="1:8" s="5" customFormat="1" ht="15" customHeight="1" x14ac:dyDescent="0.25">
      <c r="A69" s="77" t="s">
        <v>266</v>
      </c>
      <c r="B69" s="21">
        <v>0</v>
      </c>
      <c r="C69" s="21">
        <v>0</v>
      </c>
      <c r="D69" s="21">
        <v>0</v>
      </c>
      <c r="E69" s="21">
        <v>0</v>
      </c>
      <c r="F69" s="4"/>
      <c r="G69" s="4"/>
      <c r="H69" s="4"/>
    </row>
    <row r="70" spans="1:8" s="5" customFormat="1" ht="15" customHeight="1" x14ac:dyDescent="0.25">
      <c r="A70" s="97" t="s">
        <v>0</v>
      </c>
      <c r="B70" s="8">
        <v>7077</v>
      </c>
      <c r="C70" s="8">
        <v>4218</v>
      </c>
      <c r="D70" s="8">
        <v>28431</v>
      </c>
      <c r="E70" s="8">
        <v>39726</v>
      </c>
      <c r="F70" s="4"/>
      <c r="G70" s="4"/>
      <c r="H70" s="4"/>
    </row>
    <row r="71" spans="1:8" ht="15" customHeight="1" x14ac:dyDescent="0.25">
      <c r="F71" s="5"/>
      <c r="G71" s="5"/>
      <c r="H71" s="5"/>
    </row>
    <row r="72" spans="1:8" ht="15" x14ac:dyDescent="0.25">
      <c r="A72" s="86" t="s">
        <v>279</v>
      </c>
    </row>
    <row r="73" spans="1:8" ht="15" x14ac:dyDescent="0.25">
      <c r="A73" s="42" t="s">
        <v>268</v>
      </c>
    </row>
  </sheetData>
  <hyperlinks>
    <hyperlink ref="A73" location="Índice!C1" display="Volver al ïndice"/>
  </hyperlink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W66"/>
  <sheetViews>
    <sheetView showGridLines="0" zoomScaleNormal="100" zoomScalePageLayoutView="96" workbookViewId="0">
      <pane ySplit="2" topLeftCell="A3" activePane="bottomLeft" state="frozen"/>
      <selection pane="bottomLeft"/>
    </sheetView>
  </sheetViews>
  <sheetFormatPr baseColWidth="10" defaultColWidth="10.85546875" defaultRowHeight="15" x14ac:dyDescent="0.25"/>
  <cols>
    <col min="1" max="1" width="32.28515625" style="4" customWidth="1"/>
    <col min="2" max="18" width="8.42578125" style="4" customWidth="1"/>
    <col min="19" max="21" width="11.85546875" style="5" customWidth="1"/>
    <col min="22" max="22" width="13.28515625" style="5" customWidth="1"/>
    <col min="23" max="23" width="10.28515625" style="3" customWidth="1"/>
    <col min="24" max="16384" width="10.85546875" style="3"/>
  </cols>
  <sheetData>
    <row r="1" spans="1:23" ht="21" x14ac:dyDescent="0.25">
      <c r="A1" s="73" t="s">
        <v>433</v>
      </c>
      <c r="B1" s="73"/>
      <c r="C1" s="73"/>
      <c r="D1" s="34"/>
      <c r="E1" s="34"/>
      <c r="F1" s="34"/>
      <c r="G1" s="34"/>
      <c r="H1" s="34"/>
    </row>
    <row r="2" spans="1:23" ht="36" customHeight="1" x14ac:dyDescent="0.25">
      <c r="A2" s="34"/>
      <c r="B2" s="34"/>
      <c r="C2" s="34"/>
      <c r="D2" s="34"/>
      <c r="E2" s="34"/>
      <c r="F2" s="34"/>
      <c r="G2" s="34"/>
      <c r="H2" s="34"/>
    </row>
    <row r="3" spans="1:23" ht="18.75" x14ac:dyDescent="0.25">
      <c r="A3" s="34"/>
      <c r="B3" s="34"/>
      <c r="C3" s="34"/>
      <c r="D3" s="34"/>
      <c r="E3" s="34"/>
      <c r="F3" s="34"/>
      <c r="G3" s="34"/>
      <c r="H3" s="34"/>
    </row>
    <row r="4" spans="1:23" ht="25.5" customHeight="1" x14ac:dyDescent="0.25">
      <c r="A4" s="23" t="s">
        <v>139</v>
      </c>
      <c r="B4" s="23"/>
      <c r="C4" s="23"/>
      <c r="D4" s="23"/>
      <c r="E4" s="23"/>
      <c r="F4" s="23"/>
      <c r="G4" s="23"/>
      <c r="H4" s="23"/>
    </row>
    <row r="5" spans="1:23" ht="25.5" x14ac:dyDescent="0.25">
      <c r="A5" s="110" t="s">
        <v>85</v>
      </c>
      <c r="B5" s="111">
        <v>2007</v>
      </c>
      <c r="C5" s="111">
        <v>2008</v>
      </c>
      <c r="D5" s="111">
        <v>2009</v>
      </c>
      <c r="E5" s="111">
        <v>2010</v>
      </c>
      <c r="F5" s="111">
        <v>2011</v>
      </c>
      <c r="G5" s="111">
        <v>2012</v>
      </c>
      <c r="H5" s="111">
        <v>2013</v>
      </c>
      <c r="I5" s="111">
        <v>2014</v>
      </c>
      <c r="J5" s="111">
        <v>2015</v>
      </c>
      <c r="K5" s="111">
        <v>2016</v>
      </c>
      <c r="L5" s="111">
        <v>2017</v>
      </c>
      <c r="M5" s="111">
        <v>2018</v>
      </c>
      <c r="N5" s="111">
        <v>2019</v>
      </c>
      <c r="O5" s="111">
        <v>2020</v>
      </c>
      <c r="P5" s="111">
        <v>2021</v>
      </c>
      <c r="Q5" s="111">
        <v>2022</v>
      </c>
      <c r="R5" s="111">
        <v>2023</v>
      </c>
      <c r="S5" s="112" t="s">
        <v>436</v>
      </c>
      <c r="T5" s="112" t="s">
        <v>437</v>
      </c>
      <c r="U5" s="112" t="s">
        <v>438</v>
      </c>
      <c r="V5" s="112" t="s">
        <v>439</v>
      </c>
    </row>
    <row r="6" spans="1:23" x14ac:dyDescent="0.25">
      <c r="A6" s="1" t="s">
        <v>2</v>
      </c>
      <c r="B6" s="1">
        <v>0</v>
      </c>
      <c r="C6" s="1">
        <v>12</v>
      </c>
      <c r="D6" s="1">
        <v>14</v>
      </c>
      <c r="E6" s="1">
        <v>5</v>
      </c>
      <c r="F6" s="1">
        <v>61</v>
      </c>
      <c r="G6" s="1">
        <v>17</v>
      </c>
      <c r="H6" s="1">
        <v>18</v>
      </c>
      <c r="I6" s="1">
        <v>2</v>
      </c>
      <c r="J6" s="1">
        <v>6</v>
      </c>
      <c r="K6" s="1">
        <v>9</v>
      </c>
      <c r="L6" s="1">
        <v>12</v>
      </c>
      <c r="M6" s="1">
        <v>11</v>
      </c>
      <c r="N6" s="1">
        <v>9</v>
      </c>
      <c r="O6" s="1">
        <v>8</v>
      </c>
      <c r="P6" s="1">
        <v>14</v>
      </c>
      <c r="Q6" s="1">
        <v>7</v>
      </c>
      <c r="R6" s="1">
        <v>9</v>
      </c>
      <c r="S6" s="155">
        <f>(R6-I6)/I6</f>
        <v>3.5</v>
      </c>
      <c r="T6" s="155">
        <f>(R6-N6)/N6</f>
        <v>0</v>
      </c>
      <c r="U6" s="155">
        <f>(R6-Q6)/Q6</f>
        <v>0.2857142857142857</v>
      </c>
      <c r="V6" s="155">
        <f>R6/R$9</f>
        <v>2.2655188038060717E-4</v>
      </c>
    </row>
    <row r="7" spans="1:23" x14ac:dyDescent="0.25">
      <c r="A7" s="1" t="s">
        <v>3</v>
      </c>
      <c r="B7" s="1">
        <v>0</v>
      </c>
      <c r="C7" s="1">
        <v>22</v>
      </c>
      <c r="D7" s="1">
        <v>25</v>
      </c>
      <c r="E7" s="1">
        <v>38</v>
      </c>
      <c r="F7" s="1">
        <v>7074</v>
      </c>
      <c r="G7" s="1">
        <v>7637</v>
      </c>
      <c r="H7" s="1">
        <v>7568</v>
      </c>
      <c r="I7" s="1">
        <v>6391</v>
      </c>
      <c r="J7" s="1">
        <v>5631</v>
      </c>
      <c r="K7" s="1">
        <v>3679</v>
      </c>
      <c r="L7" s="1">
        <v>2644</v>
      </c>
      <c r="M7" s="1">
        <v>1793</v>
      </c>
      <c r="N7" s="1">
        <v>1956</v>
      </c>
      <c r="O7" s="1">
        <v>643</v>
      </c>
      <c r="P7" s="1">
        <v>1300</v>
      </c>
      <c r="Q7" s="1">
        <v>876</v>
      </c>
      <c r="R7" s="1">
        <v>418</v>
      </c>
      <c r="S7" s="155">
        <f>(R7-I7)/I7</f>
        <v>-0.93459552495697074</v>
      </c>
      <c r="T7" s="155">
        <f>(R7-N7)/N7</f>
        <v>-0.78629856850715751</v>
      </c>
      <c r="U7" s="155">
        <f>(R7-Q7)/Q7</f>
        <v>-0.52283105022831056</v>
      </c>
      <c r="V7" s="155">
        <f t="shared" ref="V7:V9" si="0">R7/R$9</f>
        <v>1.0522076222121533E-2</v>
      </c>
    </row>
    <row r="8" spans="1:23" x14ac:dyDescent="0.25">
      <c r="A8" s="1" t="s">
        <v>117</v>
      </c>
      <c r="B8" s="1">
        <v>7801</v>
      </c>
      <c r="C8" s="1">
        <v>10340</v>
      </c>
      <c r="D8" s="1">
        <v>13983</v>
      </c>
      <c r="E8" s="1">
        <v>13919</v>
      </c>
      <c r="F8" s="1">
        <v>12407</v>
      </c>
      <c r="G8" s="1">
        <v>13249</v>
      </c>
      <c r="H8" s="1">
        <v>15782</v>
      </c>
      <c r="I8" s="1">
        <v>17550</v>
      </c>
      <c r="J8" s="1">
        <v>16384</v>
      </c>
      <c r="K8" s="1">
        <v>17426</v>
      </c>
      <c r="L8" s="1">
        <v>19647</v>
      </c>
      <c r="M8" s="1">
        <v>25610</v>
      </c>
      <c r="N8" s="1">
        <v>23668</v>
      </c>
      <c r="O8" s="1">
        <v>22930</v>
      </c>
      <c r="P8" s="1">
        <v>35764</v>
      </c>
      <c r="Q8" s="1">
        <v>34666</v>
      </c>
      <c r="R8" s="1">
        <v>39299</v>
      </c>
      <c r="S8" s="155">
        <f>(R8-I8)/I8</f>
        <v>1.2392592592592593</v>
      </c>
      <c r="T8" s="155">
        <f>(R8-N8)/N8</f>
        <v>0.66042758154470171</v>
      </c>
      <c r="U8" s="155">
        <f>(R8-Q8)/Q8</f>
        <v>0.13364680090001732</v>
      </c>
      <c r="V8" s="155">
        <f t="shared" si="0"/>
        <v>0.9892513718974979</v>
      </c>
    </row>
    <row r="9" spans="1:23" x14ac:dyDescent="0.25">
      <c r="A9" s="2" t="s">
        <v>0</v>
      </c>
      <c r="B9" s="2">
        <v>7801</v>
      </c>
      <c r="C9" s="2">
        <v>10374</v>
      </c>
      <c r="D9" s="2">
        <v>14022</v>
      </c>
      <c r="E9" s="2">
        <v>13962</v>
      </c>
      <c r="F9" s="2">
        <v>19542</v>
      </c>
      <c r="G9" s="2">
        <v>20903</v>
      </c>
      <c r="H9" s="2">
        <v>23368</v>
      </c>
      <c r="I9" s="2">
        <v>23943</v>
      </c>
      <c r="J9" s="2">
        <v>22021</v>
      </c>
      <c r="K9" s="2">
        <v>21114</v>
      </c>
      <c r="L9" s="2">
        <v>22303</v>
      </c>
      <c r="M9" s="2">
        <v>27414</v>
      </c>
      <c r="N9" s="2">
        <v>25633</v>
      </c>
      <c r="O9" s="2">
        <v>23581</v>
      </c>
      <c r="P9" s="2">
        <v>37078</v>
      </c>
      <c r="Q9" s="2">
        <v>35549</v>
      </c>
      <c r="R9" s="2">
        <v>39726</v>
      </c>
      <c r="S9" s="156">
        <f>(R9-I9)/I9</f>
        <v>0.65919057762185185</v>
      </c>
      <c r="T9" s="156">
        <f>(R9-N9)/N9</f>
        <v>0.54979908711426673</v>
      </c>
      <c r="U9" s="156">
        <f>(R9-Q9)/Q9</f>
        <v>0.11749978902360123</v>
      </c>
      <c r="V9" s="156">
        <f t="shared" si="0"/>
        <v>1</v>
      </c>
    </row>
    <row r="11" spans="1:23" ht="15.75" x14ac:dyDescent="0.25">
      <c r="A11" s="23" t="s">
        <v>303</v>
      </c>
      <c r="B11" s="23"/>
      <c r="C11" s="23"/>
      <c r="D11" s="23"/>
      <c r="E11" s="23"/>
      <c r="F11" s="23"/>
      <c r="G11" s="23"/>
      <c r="H11" s="23"/>
    </row>
    <row r="12" spans="1:23" ht="25.5" x14ac:dyDescent="0.25">
      <c r="A12" s="110" t="s">
        <v>85</v>
      </c>
      <c r="B12" s="111">
        <v>2007</v>
      </c>
      <c r="C12" s="111">
        <v>2008</v>
      </c>
      <c r="D12" s="111">
        <v>2009</v>
      </c>
      <c r="E12" s="111">
        <v>2010</v>
      </c>
      <c r="F12" s="111">
        <v>2011</v>
      </c>
      <c r="G12" s="111">
        <v>2012</v>
      </c>
      <c r="H12" s="111">
        <v>2013</v>
      </c>
      <c r="I12" s="111">
        <v>2014</v>
      </c>
      <c r="J12" s="111">
        <v>2015</v>
      </c>
      <c r="K12" s="111">
        <v>2016</v>
      </c>
      <c r="L12" s="111">
        <v>2017</v>
      </c>
      <c r="M12" s="111">
        <v>2018</v>
      </c>
      <c r="N12" s="111">
        <v>2019</v>
      </c>
      <c r="O12" s="111">
        <v>2020</v>
      </c>
      <c r="P12" s="111">
        <v>2021</v>
      </c>
      <c r="Q12" s="111">
        <v>2022</v>
      </c>
      <c r="R12" s="111">
        <v>2023</v>
      </c>
      <c r="S12" s="112" t="s">
        <v>436</v>
      </c>
      <c r="T12" s="112" t="s">
        <v>437</v>
      </c>
      <c r="U12" s="112" t="s">
        <v>438</v>
      </c>
      <c r="V12" s="112" t="s">
        <v>439</v>
      </c>
    </row>
    <row r="13" spans="1:23" x14ac:dyDescent="0.25">
      <c r="A13" s="1" t="s">
        <v>2</v>
      </c>
      <c r="B13" s="1">
        <v>0</v>
      </c>
      <c r="C13" s="1">
        <v>12</v>
      </c>
      <c r="D13" s="1">
        <v>14</v>
      </c>
      <c r="E13" s="1">
        <v>5</v>
      </c>
      <c r="F13" s="1">
        <v>61</v>
      </c>
      <c r="G13" s="1">
        <v>17</v>
      </c>
      <c r="H13" s="1">
        <v>18</v>
      </c>
      <c r="I13" s="1">
        <v>2</v>
      </c>
      <c r="J13" s="1">
        <v>6</v>
      </c>
      <c r="K13" s="1">
        <v>9</v>
      </c>
      <c r="L13" s="1">
        <v>12</v>
      </c>
      <c r="M13" s="1">
        <v>11</v>
      </c>
      <c r="N13" s="1">
        <v>9</v>
      </c>
      <c r="O13" s="1">
        <v>8</v>
      </c>
      <c r="P13" s="1">
        <v>14</v>
      </c>
      <c r="Q13" s="1">
        <v>7</v>
      </c>
      <c r="R13" s="1">
        <v>9</v>
      </c>
      <c r="S13" s="155">
        <f t="shared" ref="S13:S19" si="1">(R13-I13)/I13</f>
        <v>3.5</v>
      </c>
      <c r="T13" s="155">
        <f t="shared" ref="T13:T19" si="2">(R13-N13)/N13</f>
        <v>0</v>
      </c>
      <c r="U13" s="155">
        <f t="shared" ref="U13:U19" si="3">(R13-Q13)/Q13</f>
        <v>0.2857142857142857</v>
      </c>
      <c r="V13" s="155">
        <f t="shared" ref="V13:V19" si="4">R13/R$9</f>
        <v>2.2655188038060717E-4</v>
      </c>
      <c r="W13" s="13"/>
    </row>
    <row r="14" spans="1:23" x14ac:dyDescent="0.25">
      <c r="A14" s="1" t="s">
        <v>3</v>
      </c>
      <c r="B14" s="1">
        <v>0</v>
      </c>
      <c r="C14" s="1">
        <v>22</v>
      </c>
      <c r="D14" s="1">
        <v>25</v>
      </c>
      <c r="E14" s="1">
        <v>38</v>
      </c>
      <c r="F14" s="1">
        <v>7074</v>
      </c>
      <c r="G14" s="1">
        <v>7637</v>
      </c>
      <c r="H14" s="1">
        <v>7568</v>
      </c>
      <c r="I14" s="1">
        <v>6391</v>
      </c>
      <c r="J14" s="1">
        <v>5631</v>
      </c>
      <c r="K14" s="1">
        <v>3679</v>
      </c>
      <c r="L14" s="1">
        <v>2644</v>
      </c>
      <c r="M14" s="1">
        <v>1793</v>
      </c>
      <c r="N14" s="1">
        <v>1956</v>
      </c>
      <c r="O14" s="1">
        <v>643</v>
      </c>
      <c r="P14" s="1">
        <v>1300</v>
      </c>
      <c r="Q14" s="1">
        <v>876</v>
      </c>
      <c r="R14" s="1">
        <v>418</v>
      </c>
      <c r="S14" s="155">
        <f t="shared" si="1"/>
        <v>-0.93459552495697074</v>
      </c>
      <c r="T14" s="155">
        <f t="shared" si="2"/>
        <v>-0.78629856850715751</v>
      </c>
      <c r="U14" s="155">
        <f t="shared" si="3"/>
        <v>-0.52283105022831056</v>
      </c>
      <c r="V14" s="155">
        <f t="shared" si="4"/>
        <v>1.0522076222121533E-2</v>
      </c>
      <c r="W14" s="13"/>
    </row>
    <row r="15" spans="1:23" x14ac:dyDescent="0.25">
      <c r="A15" s="98" t="s">
        <v>308</v>
      </c>
      <c r="B15" s="98">
        <v>1710</v>
      </c>
      <c r="C15" s="98">
        <v>2913</v>
      </c>
      <c r="D15" s="1">
        <v>3456</v>
      </c>
      <c r="E15" s="1">
        <v>3582</v>
      </c>
      <c r="F15" s="1">
        <v>2941</v>
      </c>
      <c r="G15" s="1">
        <v>3145</v>
      </c>
      <c r="H15" s="1">
        <v>3422</v>
      </c>
      <c r="I15" s="1">
        <v>4084</v>
      </c>
      <c r="J15" s="1">
        <v>3613</v>
      </c>
      <c r="K15" s="1">
        <v>3798</v>
      </c>
      <c r="L15" s="1">
        <v>3762</v>
      </c>
      <c r="M15" s="1">
        <v>3298</v>
      </c>
      <c r="N15" s="1">
        <v>3118</v>
      </c>
      <c r="O15" s="1">
        <v>2374</v>
      </c>
      <c r="P15" s="1">
        <v>3713</v>
      </c>
      <c r="Q15" s="1">
        <v>3797</v>
      </c>
      <c r="R15" s="1">
        <v>4760</v>
      </c>
      <c r="S15" s="155">
        <f t="shared" si="1"/>
        <v>0.16552399608227228</v>
      </c>
      <c r="T15" s="155">
        <f t="shared" si="2"/>
        <v>0.5266196279666453</v>
      </c>
      <c r="U15" s="155">
        <f t="shared" si="3"/>
        <v>0.25362127995786149</v>
      </c>
      <c r="V15" s="155">
        <f t="shared" si="4"/>
        <v>0.11982077229018778</v>
      </c>
      <c r="W15" s="13"/>
    </row>
    <row r="16" spans="1:23" x14ac:dyDescent="0.25">
      <c r="A16" s="98" t="s">
        <v>309</v>
      </c>
      <c r="B16" s="98">
        <v>3347</v>
      </c>
      <c r="C16" s="98">
        <v>3156</v>
      </c>
      <c r="D16" s="1">
        <v>3847</v>
      </c>
      <c r="E16" s="1">
        <v>3987</v>
      </c>
      <c r="F16" s="1">
        <v>3663</v>
      </c>
      <c r="G16" s="1">
        <v>2446</v>
      </c>
      <c r="H16" s="1">
        <v>2703</v>
      </c>
      <c r="I16" s="1">
        <v>2876</v>
      </c>
      <c r="J16" s="1">
        <v>3768</v>
      </c>
      <c r="K16" s="1">
        <v>3572</v>
      </c>
      <c r="L16" s="1">
        <v>3603</v>
      </c>
      <c r="M16" s="1">
        <v>9837</v>
      </c>
      <c r="N16" s="1">
        <v>9135</v>
      </c>
      <c r="O16" s="1">
        <v>12016</v>
      </c>
      <c r="P16" s="1">
        <v>19566</v>
      </c>
      <c r="Q16" s="1">
        <v>17541</v>
      </c>
      <c r="R16" s="1">
        <v>20060</v>
      </c>
      <c r="S16" s="155">
        <f t="shared" si="1"/>
        <v>5.9749652294853961</v>
      </c>
      <c r="T16" s="155">
        <f t="shared" si="2"/>
        <v>1.1959496442255062</v>
      </c>
      <c r="U16" s="155">
        <f t="shared" si="3"/>
        <v>0.14360640784447865</v>
      </c>
      <c r="V16" s="155">
        <f t="shared" si="4"/>
        <v>0.50495896893721992</v>
      </c>
      <c r="W16" s="13"/>
    </row>
    <row r="17" spans="1:23" x14ac:dyDescent="0.25">
      <c r="A17" s="80" t="s">
        <v>272</v>
      </c>
      <c r="B17" s="80">
        <v>2744</v>
      </c>
      <c r="C17" s="80">
        <v>4271</v>
      </c>
      <c r="D17" s="1">
        <v>6680</v>
      </c>
      <c r="E17" s="1">
        <v>6350</v>
      </c>
      <c r="F17" s="1">
        <v>5803</v>
      </c>
      <c r="G17" s="1">
        <v>7658</v>
      </c>
      <c r="H17" s="1">
        <v>9657</v>
      </c>
      <c r="I17" s="1">
        <v>10590</v>
      </c>
      <c r="J17" s="1">
        <v>9003</v>
      </c>
      <c r="K17" s="1">
        <v>10056</v>
      </c>
      <c r="L17" s="1">
        <v>12282</v>
      </c>
      <c r="M17" s="1">
        <v>12475</v>
      </c>
      <c r="N17" s="1">
        <v>11415</v>
      </c>
      <c r="O17" s="1">
        <v>8538</v>
      </c>
      <c r="P17" s="1">
        <v>12485</v>
      </c>
      <c r="Q17" s="1">
        <v>13328</v>
      </c>
      <c r="R17" s="1">
        <v>14479</v>
      </c>
      <c r="S17" s="155">
        <f t="shared" si="1"/>
        <v>0.367233238904627</v>
      </c>
      <c r="T17" s="155">
        <f t="shared" si="2"/>
        <v>0.26841874726237408</v>
      </c>
      <c r="U17" s="155">
        <f t="shared" si="3"/>
        <v>8.6359543817527015E-2</v>
      </c>
      <c r="V17" s="155">
        <f t="shared" si="4"/>
        <v>0.36447163067009014</v>
      </c>
      <c r="W17" s="13"/>
    </row>
    <row r="18" spans="1:23" x14ac:dyDescent="0.25">
      <c r="A18" s="80" t="s">
        <v>322</v>
      </c>
      <c r="B18" s="80">
        <v>0</v>
      </c>
      <c r="C18" s="80">
        <v>0</v>
      </c>
      <c r="D18" s="1">
        <v>0</v>
      </c>
      <c r="E18" s="1">
        <v>0</v>
      </c>
      <c r="F18" s="1">
        <v>0</v>
      </c>
      <c r="G18" s="1">
        <v>0</v>
      </c>
      <c r="H18" s="1">
        <v>0</v>
      </c>
      <c r="I18" s="1">
        <v>0</v>
      </c>
      <c r="J18" s="1">
        <v>0</v>
      </c>
      <c r="K18" s="1">
        <v>0</v>
      </c>
      <c r="L18" s="1">
        <v>0</v>
      </c>
      <c r="M18" s="1">
        <v>0</v>
      </c>
      <c r="N18" s="1">
        <v>0</v>
      </c>
      <c r="O18" s="1">
        <v>2</v>
      </c>
      <c r="P18" s="1">
        <v>0</v>
      </c>
      <c r="Q18" s="1">
        <v>0</v>
      </c>
      <c r="R18" s="1">
        <v>0</v>
      </c>
      <c r="S18" s="155" t="s">
        <v>143</v>
      </c>
      <c r="T18" s="155" t="s">
        <v>143</v>
      </c>
      <c r="U18" s="155" t="s">
        <v>143</v>
      </c>
      <c r="V18" s="155">
        <f t="shared" si="4"/>
        <v>0</v>
      </c>
      <c r="W18" s="13"/>
    </row>
    <row r="19" spans="1:23" s="43" customFormat="1" x14ac:dyDescent="0.25">
      <c r="A19" s="2" t="s">
        <v>0</v>
      </c>
      <c r="B19" s="2">
        <v>7801</v>
      </c>
      <c r="C19" s="2">
        <v>10374</v>
      </c>
      <c r="D19" s="2">
        <v>14022</v>
      </c>
      <c r="E19" s="2">
        <v>13962</v>
      </c>
      <c r="F19" s="2">
        <v>19542</v>
      </c>
      <c r="G19" s="2">
        <v>20903</v>
      </c>
      <c r="H19" s="2">
        <v>23368</v>
      </c>
      <c r="I19" s="2">
        <v>23943</v>
      </c>
      <c r="J19" s="2">
        <v>22021</v>
      </c>
      <c r="K19" s="2">
        <v>21114</v>
      </c>
      <c r="L19" s="2">
        <v>22303</v>
      </c>
      <c r="M19" s="2">
        <v>27414</v>
      </c>
      <c r="N19" s="2">
        <v>25633</v>
      </c>
      <c r="O19" s="2">
        <v>23581</v>
      </c>
      <c r="P19" s="2">
        <v>37078</v>
      </c>
      <c r="Q19" s="2">
        <v>35549</v>
      </c>
      <c r="R19" s="2">
        <v>39726</v>
      </c>
      <c r="S19" s="156">
        <f t="shared" si="1"/>
        <v>0.65919057762185185</v>
      </c>
      <c r="T19" s="156">
        <f t="shared" si="2"/>
        <v>0.54979908711426673</v>
      </c>
      <c r="U19" s="156">
        <f t="shared" si="3"/>
        <v>0.11749978902360123</v>
      </c>
      <c r="V19" s="156">
        <f t="shared" si="4"/>
        <v>1</v>
      </c>
      <c r="W19" s="46"/>
    </row>
    <row r="20" spans="1:23" s="43" customFormat="1" x14ac:dyDescent="0.25">
      <c r="A20" s="120" t="s">
        <v>340</v>
      </c>
      <c r="B20" s="109"/>
      <c r="C20" s="109"/>
      <c r="D20" s="109"/>
      <c r="E20" s="109"/>
      <c r="F20" s="109"/>
      <c r="G20" s="109"/>
      <c r="H20" s="109"/>
      <c r="I20" s="109"/>
      <c r="J20" s="109"/>
      <c r="K20" s="109"/>
      <c r="L20" s="109"/>
      <c r="M20" s="109"/>
      <c r="N20" s="109"/>
      <c r="O20" s="109"/>
      <c r="P20" s="109"/>
      <c r="Q20" s="109"/>
      <c r="R20" s="109"/>
      <c r="S20" s="51"/>
      <c r="T20" s="51"/>
      <c r="U20" s="51"/>
      <c r="V20" s="51"/>
      <c r="W20" s="46"/>
    </row>
    <row r="21" spans="1:23" x14ac:dyDescent="0.25">
      <c r="A21" s="120" t="s">
        <v>345</v>
      </c>
      <c r="W21" s="13"/>
    </row>
    <row r="22" spans="1:23" x14ac:dyDescent="0.25">
      <c r="A22" s="120"/>
      <c r="W22" s="13"/>
    </row>
    <row r="23" spans="1:23" ht="15.75" x14ac:dyDescent="0.25">
      <c r="A23" s="23" t="s">
        <v>138</v>
      </c>
      <c r="B23" s="23"/>
      <c r="C23" s="23"/>
      <c r="D23" s="23"/>
      <c r="E23" s="23"/>
      <c r="F23" s="23"/>
      <c r="G23" s="23"/>
      <c r="H23" s="23"/>
      <c r="W23" s="13"/>
    </row>
    <row r="24" spans="1:23" ht="25.5" x14ac:dyDescent="0.25">
      <c r="A24" s="110" t="s">
        <v>99</v>
      </c>
      <c r="B24" s="111">
        <v>2007</v>
      </c>
      <c r="C24" s="111">
        <v>2008</v>
      </c>
      <c r="D24" s="111">
        <v>2009</v>
      </c>
      <c r="E24" s="111">
        <v>2010</v>
      </c>
      <c r="F24" s="111">
        <v>2011</v>
      </c>
      <c r="G24" s="111">
        <v>2012</v>
      </c>
      <c r="H24" s="111">
        <v>2013</v>
      </c>
      <c r="I24" s="111">
        <v>2014</v>
      </c>
      <c r="J24" s="111">
        <v>2015</v>
      </c>
      <c r="K24" s="111">
        <v>2016</v>
      </c>
      <c r="L24" s="111">
        <v>2017</v>
      </c>
      <c r="M24" s="111">
        <v>2018</v>
      </c>
      <c r="N24" s="111">
        <v>2019</v>
      </c>
      <c r="O24" s="111">
        <v>2020</v>
      </c>
      <c r="P24" s="111">
        <v>2021</v>
      </c>
      <c r="Q24" s="111">
        <v>2022</v>
      </c>
      <c r="R24" s="111">
        <v>2023</v>
      </c>
      <c r="S24" s="112" t="s">
        <v>436</v>
      </c>
      <c r="T24" s="112" t="s">
        <v>437</v>
      </c>
      <c r="U24" s="112" t="s">
        <v>438</v>
      </c>
      <c r="V24" s="112" t="s">
        <v>439</v>
      </c>
      <c r="W24" s="13"/>
    </row>
    <row r="25" spans="1:23" x14ac:dyDescent="0.25">
      <c r="A25" s="77" t="s">
        <v>108</v>
      </c>
      <c r="B25" s="1">
        <v>1793</v>
      </c>
      <c r="C25" s="1">
        <v>2180</v>
      </c>
      <c r="D25" s="1">
        <v>2536</v>
      </c>
      <c r="E25" s="1">
        <v>2695</v>
      </c>
      <c r="F25" s="1">
        <v>2650</v>
      </c>
      <c r="G25" s="1">
        <v>3144</v>
      </c>
      <c r="H25" s="1">
        <v>4017</v>
      </c>
      <c r="I25" s="1">
        <v>4297</v>
      </c>
      <c r="J25" s="1">
        <v>4365</v>
      </c>
      <c r="K25" s="1">
        <v>4513</v>
      </c>
      <c r="L25" s="1">
        <v>4958</v>
      </c>
      <c r="M25" s="1">
        <v>4796</v>
      </c>
      <c r="N25" s="1">
        <v>4637</v>
      </c>
      <c r="O25" s="1">
        <v>4918</v>
      </c>
      <c r="P25" s="1">
        <v>5173</v>
      </c>
      <c r="Q25" s="1">
        <v>5969</v>
      </c>
      <c r="R25" s="1">
        <v>7077</v>
      </c>
      <c r="S25" s="155">
        <f t="shared" ref="S25:S28" si="5">(R25-I25)/I25</f>
        <v>0.64696299744007446</v>
      </c>
      <c r="T25" s="155">
        <f t="shared" ref="T25:T28" si="6">(R25-N25)/N25</f>
        <v>0.52620228596075047</v>
      </c>
      <c r="U25" s="155">
        <f t="shared" ref="U25:U28" si="7">(R25-Q25)/Q25</f>
        <v>0.18562573295359355</v>
      </c>
      <c r="V25" s="155">
        <f t="shared" ref="V25:V28" si="8">R25/R$9</f>
        <v>0.17814529527261744</v>
      </c>
      <c r="W25" s="13"/>
    </row>
    <row r="26" spans="1:23" x14ac:dyDescent="0.25">
      <c r="A26" s="77" t="s">
        <v>36</v>
      </c>
      <c r="B26" s="1">
        <v>4161</v>
      </c>
      <c r="C26" s="1">
        <v>5015</v>
      </c>
      <c r="D26" s="1">
        <v>5696</v>
      </c>
      <c r="E26" s="1">
        <v>6117</v>
      </c>
      <c r="F26" s="1">
        <v>11202</v>
      </c>
      <c r="G26" s="1">
        <v>11955</v>
      </c>
      <c r="H26" s="1">
        <v>12169</v>
      </c>
      <c r="I26" s="1">
        <v>11582</v>
      </c>
      <c r="J26" s="1">
        <v>9028</v>
      </c>
      <c r="K26" s="1">
        <v>7365</v>
      </c>
      <c r="L26" s="1">
        <v>6583</v>
      </c>
      <c r="M26" s="1">
        <v>5400</v>
      </c>
      <c r="N26" s="1">
        <v>4618</v>
      </c>
      <c r="O26" s="1">
        <v>3200</v>
      </c>
      <c r="P26" s="1">
        <v>4963</v>
      </c>
      <c r="Q26" s="1">
        <v>4374</v>
      </c>
      <c r="R26" s="1">
        <v>4218</v>
      </c>
      <c r="S26" s="155">
        <f t="shared" si="5"/>
        <v>-0.63581419443964771</v>
      </c>
      <c r="T26" s="155">
        <f t="shared" si="6"/>
        <v>-8.6617583369423989E-2</v>
      </c>
      <c r="U26" s="155">
        <f t="shared" si="7"/>
        <v>-3.5665294924554183E-2</v>
      </c>
      <c r="V26" s="155">
        <f t="shared" si="8"/>
        <v>0.10617731460504455</v>
      </c>
      <c r="W26" s="13"/>
    </row>
    <row r="27" spans="1:23" x14ac:dyDescent="0.25">
      <c r="A27" s="79" t="s">
        <v>105</v>
      </c>
      <c r="B27" s="80">
        <v>1847</v>
      </c>
      <c r="C27" s="80">
        <v>3179</v>
      </c>
      <c r="D27" s="1">
        <v>5790</v>
      </c>
      <c r="E27" s="1">
        <v>5150</v>
      </c>
      <c r="F27" s="1">
        <v>5690</v>
      </c>
      <c r="G27" s="1">
        <v>5804</v>
      </c>
      <c r="H27" s="1">
        <v>7182</v>
      </c>
      <c r="I27" s="1">
        <v>8064</v>
      </c>
      <c r="J27" s="1">
        <v>8628</v>
      </c>
      <c r="K27" s="1">
        <v>9236</v>
      </c>
      <c r="L27" s="1">
        <v>10762</v>
      </c>
      <c r="M27" s="1">
        <v>17218</v>
      </c>
      <c r="N27" s="1">
        <v>16378</v>
      </c>
      <c r="O27" s="1">
        <v>15463</v>
      </c>
      <c r="P27" s="1">
        <v>26942</v>
      </c>
      <c r="Q27" s="1">
        <v>25206</v>
      </c>
      <c r="R27" s="1">
        <v>28431</v>
      </c>
      <c r="S27" s="155">
        <f t="shared" si="5"/>
        <v>2.5256696428571428</v>
      </c>
      <c r="T27" s="155">
        <f t="shared" si="6"/>
        <v>0.73592624252045424</v>
      </c>
      <c r="U27" s="155">
        <f t="shared" si="7"/>
        <v>0.12794572720780767</v>
      </c>
      <c r="V27" s="155">
        <f t="shared" si="8"/>
        <v>0.715677390122338</v>
      </c>
      <c r="W27" s="13"/>
    </row>
    <row r="28" spans="1:23" x14ac:dyDescent="0.25">
      <c r="A28" s="97" t="s">
        <v>0</v>
      </c>
      <c r="B28" s="2">
        <v>7801</v>
      </c>
      <c r="C28" s="2">
        <v>10374</v>
      </c>
      <c r="D28" s="2">
        <v>14022</v>
      </c>
      <c r="E28" s="2">
        <v>13962</v>
      </c>
      <c r="F28" s="2">
        <v>19542</v>
      </c>
      <c r="G28" s="2">
        <v>20903</v>
      </c>
      <c r="H28" s="2">
        <v>23368</v>
      </c>
      <c r="I28" s="2">
        <v>23943</v>
      </c>
      <c r="J28" s="2">
        <v>22021</v>
      </c>
      <c r="K28" s="2">
        <v>21114</v>
      </c>
      <c r="L28" s="2">
        <v>22303</v>
      </c>
      <c r="M28" s="2">
        <v>27414</v>
      </c>
      <c r="N28" s="2">
        <v>25633</v>
      </c>
      <c r="O28" s="2">
        <v>23581</v>
      </c>
      <c r="P28" s="2">
        <v>37078</v>
      </c>
      <c r="Q28" s="2">
        <v>35549</v>
      </c>
      <c r="R28" s="2">
        <v>39726</v>
      </c>
      <c r="S28" s="156">
        <f t="shared" si="5"/>
        <v>0.65919057762185185</v>
      </c>
      <c r="T28" s="156">
        <f t="shared" si="6"/>
        <v>0.54979908711426673</v>
      </c>
      <c r="U28" s="156">
        <f t="shared" si="7"/>
        <v>0.11749978902360123</v>
      </c>
      <c r="V28" s="156">
        <f t="shared" si="8"/>
        <v>1</v>
      </c>
      <c r="W28" s="13"/>
    </row>
    <row r="29" spans="1:23" x14ac:dyDescent="0.25">
      <c r="W29" s="13"/>
    </row>
    <row r="30" spans="1:23" ht="15.75" x14ac:dyDescent="0.25">
      <c r="A30" s="23" t="s">
        <v>137</v>
      </c>
      <c r="B30" s="23"/>
      <c r="C30" s="23"/>
      <c r="D30" s="23"/>
      <c r="E30" s="23"/>
      <c r="F30" s="23"/>
      <c r="G30" s="23"/>
      <c r="H30" s="23"/>
      <c r="W30" s="13"/>
    </row>
    <row r="31" spans="1:23" ht="25.5" x14ac:dyDescent="0.25">
      <c r="A31" s="110" t="s">
        <v>114</v>
      </c>
      <c r="B31" s="111">
        <v>2007</v>
      </c>
      <c r="C31" s="111">
        <v>2008</v>
      </c>
      <c r="D31" s="111">
        <v>2009</v>
      </c>
      <c r="E31" s="111">
        <v>2010</v>
      </c>
      <c r="F31" s="111">
        <v>2011</v>
      </c>
      <c r="G31" s="111">
        <v>2012</v>
      </c>
      <c r="H31" s="111">
        <v>2013</v>
      </c>
      <c r="I31" s="111">
        <v>2014</v>
      </c>
      <c r="J31" s="111">
        <v>2015</v>
      </c>
      <c r="K31" s="111">
        <v>2016</v>
      </c>
      <c r="L31" s="111">
        <v>2017</v>
      </c>
      <c r="M31" s="111">
        <v>2018</v>
      </c>
      <c r="N31" s="111">
        <v>2019</v>
      </c>
      <c r="O31" s="111">
        <v>2020</v>
      </c>
      <c r="P31" s="111">
        <v>2021</v>
      </c>
      <c r="Q31" s="111">
        <v>2022</v>
      </c>
      <c r="R31" s="111">
        <v>2023</v>
      </c>
      <c r="S31" s="112" t="s">
        <v>436</v>
      </c>
      <c r="T31" s="112" t="s">
        <v>437</v>
      </c>
      <c r="U31" s="112" t="s">
        <v>438</v>
      </c>
      <c r="V31" s="112" t="s">
        <v>439</v>
      </c>
      <c r="W31" s="13"/>
    </row>
    <row r="32" spans="1:23" s="43" customFormat="1" x14ac:dyDescent="0.25">
      <c r="A32" s="74" t="s">
        <v>2</v>
      </c>
      <c r="B32" s="37">
        <v>0</v>
      </c>
      <c r="C32" s="37">
        <v>12</v>
      </c>
      <c r="D32" s="37">
        <v>14</v>
      </c>
      <c r="E32" s="37">
        <v>5</v>
      </c>
      <c r="F32" s="37">
        <v>61</v>
      </c>
      <c r="G32" s="37">
        <v>17</v>
      </c>
      <c r="H32" s="37">
        <v>18</v>
      </c>
      <c r="I32" s="37">
        <v>2</v>
      </c>
      <c r="J32" s="37">
        <v>6</v>
      </c>
      <c r="K32" s="37">
        <v>9</v>
      </c>
      <c r="L32" s="37">
        <v>12</v>
      </c>
      <c r="M32" s="37">
        <v>11</v>
      </c>
      <c r="N32" s="37">
        <v>9</v>
      </c>
      <c r="O32" s="37">
        <v>8</v>
      </c>
      <c r="P32" s="37">
        <v>14</v>
      </c>
      <c r="Q32" s="37">
        <v>7</v>
      </c>
      <c r="R32" s="37">
        <v>9</v>
      </c>
      <c r="S32" s="156">
        <f t="shared" ref="S32:S41" si="9">(R32-I32)/I32</f>
        <v>3.5</v>
      </c>
      <c r="T32" s="156">
        <f t="shared" ref="T32:T41" si="10">(R32-N32)/N32</f>
        <v>0</v>
      </c>
      <c r="U32" s="156">
        <f t="shared" ref="U32:U41" si="11">(R32-Q32)/Q32</f>
        <v>0.2857142857142857</v>
      </c>
      <c r="V32" s="156">
        <f t="shared" ref="V32:V41" si="12">R32/R$9</f>
        <v>2.2655188038060717E-4</v>
      </c>
      <c r="W32" s="46"/>
    </row>
    <row r="33" spans="1:23" x14ac:dyDescent="0.25">
      <c r="A33" s="72" t="s">
        <v>105</v>
      </c>
      <c r="B33" s="130">
        <v>0</v>
      </c>
      <c r="C33" s="130">
        <v>12</v>
      </c>
      <c r="D33" s="31">
        <v>14</v>
      </c>
      <c r="E33" s="31">
        <v>5</v>
      </c>
      <c r="F33" s="31">
        <v>61</v>
      </c>
      <c r="G33" s="31">
        <v>17</v>
      </c>
      <c r="H33" s="31">
        <v>18</v>
      </c>
      <c r="I33" s="31">
        <v>2</v>
      </c>
      <c r="J33" s="31">
        <v>6</v>
      </c>
      <c r="K33" s="31">
        <v>9</v>
      </c>
      <c r="L33" s="31">
        <v>12</v>
      </c>
      <c r="M33" s="31">
        <v>11</v>
      </c>
      <c r="N33" s="31">
        <v>9</v>
      </c>
      <c r="O33" s="31">
        <v>8</v>
      </c>
      <c r="P33" s="31">
        <v>14</v>
      </c>
      <c r="Q33" s="31">
        <v>7</v>
      </c>
      <c r="R33" s="31">
        <v>9</v>
      </c>
      <c r="S33" s="155">
        <f t="shared" si="9"/>
        <v>3.5</v>
      </c>
      <c r="T33" s="155">
        <f t="shared" si="10"/>
        <v>0</v>
      </c>
      <c r="U33" s="155">
        <f t="shared" si="11"/>
        <v>0.2857142857142857</v>
      </c>
      <c r="V33" s="155">
        <f t="shared" si="12"/>
        <v>2.2655188038060717E-4</v>
      </c>
      <c r="W33" s="13"/>
    </row>
    <row r="34" spans="1:23" s="43" customFormat="1" x14ac:dyDescent="0.25">
      <c r="A34" s="74" t="s">
        <v>270</v>
      </c>
      <c r="B34" s="37">
        <v>0</v>
      </c>
      <c r="C34" s="37">
        <v>22</v>
      </c>
      <c r="D34" s="37">
        <v>25</v>
      </c>
      <c r="E34" s="37">
        <v>38</v>
      </c>
      <c r="F34" s="37">
        <v>7074</v>
      </c>
      <c r="G34" s="37">
        <v>7637</v>
      </c>
      <c r="H34" s="37">
        <v>7568</v>
      </c>
      <c r="I34" s="37">
        <v>6391</v>
      </c>
      <c r="J34" s="37">
        <v>5631</v>
      </c>
      <c r="K34" s="37">
        <v>3679</v>
      </c>
      <c r="L34" s="37">
        <v>2644</v>
      </c>
      <c r="M34" s="37">
        <v>1793</v>
      </c>
      <c r="N34" s="37">
        <v>1956</v>
      </c>
      <c r="O34" s="37">
        <v>643</v>
      </c>
      <c r="P34" s="37">
        <v>1300</v>
      </c>
      <c r="Q34" s="37">
        <v>876</v>
      </c>
      <c r="R34" s="37">
        <v>418</v>
      </c>
      <c r="S34" s="156">
        <f t="shared" si="9"/>
        <v>-0.93459552495697074</v>
      </c>
      <c r="T34" s="156">
        <f t="shared" si="10"/>
        <v>-0.78629856850715751</v>
      </c>
      <c r="U34" s="156">
        <f t="shared" si="11"/>
        <v>-0.52283105022831056</v>
      </c>
      <c r="V34" s="156">
        <f t="shared" si="12"/>
        <v>1.0522076222121533E-2</v>
      </c>
      <c r="W34" s="46"/>
    </row>
    <row r="35" spans="1:23" x14ac:dyDescent="0.25">
      <c r="A35" s="148" t="s">
        <v>36</v>
      </c>
      <c r="B35" s="31">
        <v>0</v>
      </c>
      <c r="C35" s="31">
        <v>0</v>
      </c>
      <c r="D35" s="31">
        <v>0</v>
      </c>
      <c r="E35" s="31">
        <v>0</v>
      </c>
      <c r="F35" s="31">
        <v>5987</v>
      </c>
      <c r="G35" s="31">
        <v>6569</v>
      </c>
      <c r="H35" s="31">
        <v>6928</v>
      </c>
      <c r="I35" s="31">
        <v>5577</v>
      </c>
      <c r="J35" s="31">
        <v>4781</v>
      </c>
      <c r="K35" s="31">
        <v>3327</v>
      </c>
      <c r="L35" s="31">
        <v>2275</v>
      </c>
      <c r="M35" s="31">
        <v>1727</v>
      </c>
      <c r="N35" s="31">
        <v>1525</v>
      </c>
      <c r="O35" s="31">
        <v>462</v>
      </c>
      <c r="P35" s="31">
        <v>1171</v>
      </c>
      <c r="Q35" s="31">
        <v>742</v>
      </c>
      <c r="R35" s="31">
        <v>338</v>
      </c>
      <c r="S35" s="155">
        <f t="shared" si="9"/>
        <v>-0.93939393939393945</v>
      </c>
      <c r="T35" s="155">
        <f t="shared" si="10"/>
        <v>-0.77836065573770497</v>
      </c>
      <c r="U35" s="155">
        <f t="shared" si="11"/>
        <v>-0.54447439353099736</v>
      </c>
      <c r="V35" s="155">
        <f t="shared" si="12"/>
        <v>8.5082817298494685E-3</v>
      </c>
      <c r="W35" s="13"/>
    </row>
    <row r="36" spans="1:23" x14ac:dyDescent="0.25">
      <c r="A36" s="72" t="s">
        <v>105</v>
      </c>
      <c r="B36" s="130">
        <v>0</v>
      </c>
      <c r="C36" s="130">
        <v>22</v>
      </c>
      <c r="D36" s="31">
        <v>25</v>
      </c>
      <c r="E36" s="31">
        <v>38</v>
      </c>
      <c r="F36" s="31">
        <v>1087</v>
      </c>
      <c r="G36" s="31">
        <v>1068</v>
      </c>
      <c r="H36" s="31">
        <v>640</v>
      </c>
      <c r="I36" s="31">
        <v>814</v>
      </c>
      <c r="J36" s="31">
        <v>850</v>
      </c>
      <c r="K36" s="31">
        <v>352</v>
      </c>
      <c r="L36" s="31">
        <v>369</v>
      </c>
      <c r="M36" s="31">
        <v>66</v>
      </c>
      <c r="N36" s="31">
        <v>431</v>
      </c>
      <c r="O36" s="31">
        <v>181</v>
      </c>
      <c r="P36" s="31">
        <v>129</v>
      </c>
      <c r="Q36" s="31">
        <v>134</v>
      </c>
      <c r="R36" s="31">
        <v>80</v>
      </c>
      <c r="S36" s="155">
        <f t="shared" si="9"/>
        <v>-0.90171990171990168</v>
      </c>
      <c r="T36" s="155">
        <f t="shared" si="10"/>
        <v>-0.81438515081206497</v>
      </c>
      <c r="U36" s="155">
        <f t="shared" si="11"/>
        <v>-0.40298507462686567</v>
      </c>
      <c r="V36" s="155">
        <f t="shared" si="12"/>
        <v>2.0137944922720636E-3</v>
      </c>
      <c r="W36" s="13"/>
    </row>
    <row r="37" spans="1:23" s="43" customFormat="1" x14ac:dyDescent="0.25">
      <c r="A37" s="74" t="s">
        <v>4</v>
      </c>
      <c r="B37" s="37">
        <v>7801</v>
      </c>
      <c r="C37" s="37">
        <v>10340</v>
      </c>
      <c r="D37" s="37">
        <v>13983</v>
      </c>
      <c r="E37" s="37">
        <v>13919</v>
      </c>
      <c r="F37" s="37">
        <v>12407</v>
      </c>
      <c r="G37" s="37">
        <v>13249</v>
      </c>
      <c r="H37" s="37">
        <v>15782</v>
      </c>
      <c r="I37" s="37">
        <v>17550</v>
      </c>
      <c r="J37" s="37">
        <v>16384</v>
      </c>
      <c r="K37" s="37">
        <v>17426</v>
      </c>
      <c r="L37" s="37">
        <v>19647</v>
      </c>
      <c r="M37" s="37">
        <v>25610</v>
      </c>
      <c r="N37" s="37">
        <v>23668</v>
      </c>
      <c r="O37" s="37">
        <v>22930</v>
      </c>
      <c r="P37" s="37">
        <v>35764</v>
      </c>
      <c r="Q37" s="37">
        <v>34666</v>
      </c>
      <c r="R37" s="37">
        <v>39299</v>
      </c>
      <c r="S37" s="156">
        <f t="shared" si="9"/>
        <v>1.2392592592592593</v>
      </c>
      <c r="T37" s="156">
        <f t="shared" si="10"/>
        <v>0.66042758154470171</v>
      </c>
      <c r="U37" s="156">
        <f t="shared" si="11"/>
        <v>0.13364680090001732</v>
      </c>
      <c r="V37" s="156">
        <f t="shared" si="12"/>
        <v>0.9892513718974979</v>
      </c>
      <c r="W37" s="46"/>
    </row>
    <row r="38" spans="1:23" x14ac:dyDescent="0.25">
      <c r="A38" s="148" t="s">
        <v>108</v>
      </c>
      <c r="B38" s="31">
        <v>1793</v>
      </c>
      <c r="C38" s="31">
        <v>2180</v>
      </c>
      <c r="D38" s="31">
        <v>2536</v>
      </c>
      <c r="E38" s="31">
        <v>2695</v>
      </c>
      <c r="F38" s="31">
        <v>2650</v>
      </c>
      <c r="G38" s="31">
        <v>3144</v>
      </c>
      <c r="H38" s="31">
        <v>4017</v>
      </c>
      <c r="I38" s="31">
        <v>4297</v>
      </c>
      <c r="J38" s="31">
        <v>4365</v>
      </c>
      <c r="K38" s="31">
        <v>4513</v>
      </c>
      <c r="L38" s="31">
        <v>4958</v>
      </c>
      <c r="M38" s="31">
        <v>4796</v>
      </c>
      <c r="N38" s="31">
        <v>4637</v>
      </c>
      <c r="O38" s="31">
        <v>4918</v>
      </c>
      <c r="P38" s="31">
        <v>5173</v>
      </c>
      <c r="Q38" s="31">
        <v>5969</v>
      </c>
      <c r="R38" s="31">
        <v>7077</v>
      </c>
      <c r="S38" s="155">
        <f t="shared" si="9"/>
        <v>0.64696299744007446</v>
      </c>
      <c r="T38" s="155">
        <f t="shared" si="10"/>
        <v>0.52620228596075047</v>
      </c>
      <c r="U38" s="155">
        <f t="shared" si="11"/>
        <v>0.18562573295359355</v>
      </c>
      <c r="V38" s="155">
        <f t="shared" si="12"/>
        <v>0.17814529527261744</v>
      </c>
      <c r="W38" s="13"/>
    </row>
    <row r="39" spans="1:23" x14ac:dyDescent="0.25">
      <c r="A39" s="148" t="s">
        <v>36</v>
      </c>
      <c r="B39" s="31">
        <v>4161</v>
      </c>
      <c r="C39" s="31">
        <v>5015</v>
      </c>
      <c r="D39" s="31">
        <v>5696</v>
      </c>
      <c r="E39" s="31">
        <v>6117</v>
      </c>
      <c r="F39" s="31">
        <v>5215</v>
      </c>
      <c r="G39" s="31">
        <v>5386</v>
      </c>
      <c r="H39" s="31">
        <v>5241</v>
      </c>
      <c r="I39" s="31">
        <v>6005</v>
      </c>
      <c r="J39" s="31">
        <v>4247</v>
      </c>
      <c r="K39" s="31">
        <v>4038</v>
      </c>
      <c r="L39" s="31">
        <v>4308</v>
      </c>
      <c r="M39" s="31">
        <v>3673</v>
      </c>
      <c r="N39" s="31">
        <v>3093</v>
      </c>
      <c r="O39" s="31">
        <v>2738</v>
      </c>
      <c r="P39" s="31">
        <v>3792</v>
      </c>
      <c r="Q39" s="31">
        <v>3632</v>
      </c>
      <c r="R39" s="31">
        <v>3880</v>
      </c>
      <c r="S39" s="155">
        <f t="shared" si="9"/>
        <v>-0.35387177352206495</v>
      </c>
      <c r="T39" s="155">
        <f t="shared" si="10"/>
        <v>0.25444552214678307</v>
      </c>
      <c r="U39" s="155">
        <f t="shared" si="11"/>
        <v>6.8281938325991193E-2</v>
      </c>
      <c r="V39" s="155">
        <f t="shared" si="12"/>
        <v>9.7669032875195086E-2</v>
      </c>
      <c r="W39" s="13"/>
    </row>
    <row r="40" spans="1:23" x14ac:dyDescent="0.25">
      <c r="A40" s="72" t="s">
        <v>105</v>
      </c>
      <c r="B40" s="130">
        <v>1847</v>
      </c>
      <c r="C40" s="130">
        <v>3145</v>
      </c>
      <c r="D40" s="31">
        <v>5751</v>
      </c>
      <c r="E40" s="31">
        <v>5107</v>
      </c>
      <c r="F40" s="31">
        <v>4542</v>
      </c>
      <c r="G40" s="31">
        <v>4719</v>
      </c>
      <c r="H40" s="31">
        <v>6524</v>
      </c>
      <c r="I40" s="31">
        <v>7248</v>
      </c>
      <c r="J40" s="31">
        <v>7772</v>
      </c>
      <c r="K40" s="31">
        <v>8875</v>
      </c>
      <c r="L40" s="31">
        <v>10381</v>
      </c>
      <c r="M40" s="31">
        <v>17141</v>
      </c>
      <c r="N40" s="31">
        <v>15938</v>
      </c>
      <c r="O40" s="31">
        <v>15274</v>
      </c>
      <c r="P40" s="31">
        <v>26799</v>
      </c>
      <c r="Q40" s="31">
        <v>25065</v>
      </c>
      <c r="R40" s="31">
        <v>28342</v>
      </c>
      <c r="S40" s="155">
        <f t="shared" si="9"/>
        <v>2.9103200883002209</v>
      </c>
      <c r="T40" s="155">
        <f t="shared" si="10"/>
        <v>0.77826577989710122</v>
      </c>
      <c r="U40" s="155">
        <f t="shared" si="11"/>
        <v>0.13074007580291241</v>
      </c>
      <c r="V40" s="155">
        <f t="shared" si="12"/>
        <v>0.71343704374968531</v>
      </c>
      <c r="W40" s="13"/>
    </row>
    <row r="41" spans="1:23" s="43" customFormat="1" x14ac:dyDescent="0.25">
      <c r="A41" s="97" t="s">
        <v>0</v>
      </c>
      <c r="B41" s="2">
        <v>7801</v>
      </c>
      <c r="C41" s="2">
        <v>10374</v>
      </c>
      <c r="D41" s="2">
        <v>14022</v>
      </c>
      <c r="E41" s="2">
        <v>13962</v>
      </c>
      <c r="F41" s="2">
        <v>19542</v>
      </c>
      <c r="G41" s="2">
        <v>20903</v>
      </c>
      <c r="H41" s="2">
        <v>23368</v>
      </c>
      <c r="I41" s="2">
        <v>23943</v>
      </c>
      <c r="J41" s="2">
        <v>22021</v>
      </c>
      <c r="K41" s="2">
        <v>21114</v>
      </c>
      <c r="L41" s="2">
        <v>22303</v>
      </c>
      <c r="M41" s="2">
        <v>27414</v>
      </c>
      <c r="N41" s="2">
        <v>25633</v>
      </c>
      <c r="O41" s="2">
        <v>23581</v>
      </c>
      <c r="P41" s="2">
        <v>37078</v>
      </c>
      <c r="Q41" s="2">
        <v>35549</v>
      </c>
      <c r="R41" s="2">
        <v>39726</v>
      </c>
      <c r="S41" s="156">
        <f t="shared" si="9"/>
        <v>0.65919057762185185</v>
      </c>
      <c r="T41" s="156">
        <f t="shared" si="10"/>
        <v>0.54979908711426673</v>
      </c>
      <c r="U41" s="156">
        <f t="shared" si="11"/>
        <v>0.11749978902360123</v>
      </c>
      <c r="V41" s="156">
        <f t="shared" si="12"/>
        <v>1</v>
      </c>
      <c r="W41" s="46"/>
    </row>
    <row r="42" spans="1:23" x14ac:dyDescent="0.25">
      <c r="I42" s="14"/>
      <c r="J42" s="14"/>
      <c r="K42" s="14"/>
      <c r="L42" s="14"/>
      <c r="M42" s="14"/>
      <c r="N42" s="14"/>
      <c r="O42" s="14"/>
      <c r="P42" s="14"/>
      <c r="Q42" s="14"/>
      <c r="R42" s="14"/>
      <c r="S42" s="26"/>
    </row>
    <row r="43" spans="1:23" ht="15.75" x14ac:dyDescent="0.25">
      <c r="A43" s="23" t="s">
        <v>379</v>
      </c>
    </row>
    <row r="44" spans="1:23" ht="25.5" x14ac:dyDescent="0.25">
      <c r="A44" s="110" t="s">
        <v>378</v>
      </c>
      <c r="B44" s="111">
        <v>2007</v>
      </c>
      <c r="C44" s="111">
        <v>2008</v>
      </c>
      <c r="D44" s="111">
        <v>2009</v>
      </c>
      <c r="E44" s="111">
        <v>2010</v>
      </c>
      <c r="F44" s="111">
        <v>2011</v>
      </c>
      <c r="G44" s="111">
        <v>2012</v>
      </c>
      <c r="H44" s="111">
        <v>2013</v>
      </c>
      <c r="I44" s="111">
        <v>2014</v>
      </c>
      <c r="J44" s="111">
        <v>2015</v>
      </c>
      <c r="K44" s="111">
        <v>2016</v>
      </c>
      <c r="L44" s="111">
        <v>2017</v>
      </c>
      <c r="M44" s="111">
        <v>2018</v>
      </c>
      <c r="N44" s="111">
        <v>2019</v>
      </c>
      <c r="O44" s="111">
        <v>2020</v>
      </c>
      <c r="P44" s="111">
        <v>2021</v>
      </c>
      <c r="Q44" s="111">
        <v>2022</v>
      </c>
      <c r="R44" s="111">
        <v>2023</v>
      </c>
      <c r="S44" s="112" t="s">
        <v>436</v>
      </c>
      <c r="T44" s="112" t="s">
        <v>437</v>
      </c>
      <c r="U44" s="112" t="s">
        <v>438</v>
      </c>
      <c r="V44" s="112" t="s">
        <v>439</v>
      </c>
    </row>
    <row r="45" spans="1:23" x14ac:dyDescent="0.25">
      <c r="A45" s="74" t="s">
        <v>354</v>
      </c>
      <c r="B45" s="37">
        <v>1793</v>
      </c>
      <c r="C45" s="37">
        <v>2180</v>
      </c>
      <c r="D45" s="37">
        <v>2536</v>
      </c>
      <c r="E45" s="37">
        <v>2695</v>
      </c>
      <c r="F45" s="37">
        <v>2650</v>
      </c>
      <c r="G45" s="37">
        <v>3144</v>
      </c>
      <c r="H45" s="37">
        <v>4017</v>
      </c>
      <c r="I45" s="37">
        <v>4297</v>
      </c>
      <c r="J45" s="37">
        <v>4365</v>
      </c>
      <c r="K45" s="37">
        <v>4513</v>
      </c>
      <c r="L45" s="37">
        <v>4958</v>
      </c>
      <c r="M45" s="37">
        <v>4796</v>
      </c>
      <c r="N45" s="37">
        <v>4637</v>
      </c>
      <c r="O45" s="37">
        <v>4918</v>
      </c>
      <c r="P45" s="37">
        <v>5173</v>
      </c>
      <c r="Q45" s="37">
        <v>5969</v>
      </c>
      <c r="R45" s="37">
        <v>7077</v>
      </c>
      <c r="S45" s="156">
        <f t="shared" ref="S45:S63" si="13">(R45-I45)/I45</f>
        <v>0.64696299744007446</v>
      </c>
      <c r="T45" s="156">
        <f t="shared" ref="T45:T63" si="14">(R45-N45)/N45</f>
        <v>0.52620228596075047</v>
      </c>
      <c r="U45" s="156">
        <f t="shared" ref="U45:U63" si="15">(R45-Q45)/Q45</f>
        <v>0.18562573295359355</v>
      </c>
      <c r="V45" s="156">
        <f t="shared" ref="V45:V63" si="16">R45/R$9</f>
        <v>0.17814529527261744</v>
      </c>
    </row>
    <row r="46" spans="1:23" x14ac:dyDescent="0.25">
      <c r="A46" s="72" t="s">
        <v>92</v>
      </c>
      <c r="B46" s="130">
        <v>1649</v>
      </c>
      <c r="C46" s="130">
        <v>1953</v>
      </c>
      <c r="D46" s="31">
        <v>2231</v>
      </c>
      <c r="E46" s="31">
        <v>2427</v>
      </c>
      <c r="F46" s="31">
        <v>2409</v>
      </c>
      <c r="G46" s="31">
        <v>2908</v>
      </c>
      <c r="H46" s="31">
        <v>3659</v>
      </c>
      <c r="I46" s="31">
        <v>3670</v>
      </c>
      <c r="J46" s="31">
        <v>3698</v>
      </c>
      <c r="K46" s="31">
        <v>4108</v>
      </c>
      <c r="L46" s="31">
        <v>4487</v>
      </c>
      <c r="M46" s="31">
        <v>4093</v>
      </c>
      <c r="N46" s="31">
        <v>4036</v>
      </c>
      <c r="O46" s="31">
        <v>4470</v>
      </c>
      <c r="P46" s="31">
        <v>4694</v>
      </c>
      <c r="Q46" s="31">
        <v>5556</v>
      </c>
      <c r="R46" s="31">
        <v>6531</v>
      </c>
      <c r="S46" s="155">
        <f t="shared" si="13"/>
        <v>0.7795640326975477</v>
      </c>
      <c r="T46" s="155">
        <f t="shared" si="14"/>
        <v>0.61818632309217048</v>
      </c>
      <c r="U46" s="155">
        <f t="shared" si="15"/>
        <v>0.17548596112311016</v>
      </c>
      <c r="V46" s="155">
        <f t="shared" si="16"/>
        <v>0.16440114786286059</v>
      </c>
    </row>
    <row r="47" spans="1:23" x14ac:dyDescent="0.25">
      <c r="A47" s="72" t="s">
        <v>93</v>
      </c>
      <c r="B47" s="130">
        <v>113</v>
      </c>
      <c r="C47" s="130">
        <v>169</v>
      </c>
      <c r="D47" s="31">
        <v>160</v>
      </c>
      <c r="E47" s="31">
        <v>115</v>
      </c>
      <c r="F47" s="31">
        <v>100</v>
      </c>
      <c r="G47" s="31">
        <v>93</v>
      </c>
      <c r="H47" s="31">
        <v>203</v>
      </c>
      <c r="I47" s="31">
        <v>351</v>
      </c>
      <c r="J47" s="31">
        <v>171</v>
      </c>
      <c r="K47" s="31">
        <v>76</v>
      </c>
      <c r="L47" s="31">
        <v>141</v>
      </c>
      <c r="M47" s="31">
        <v>157</v>
      </c>
      <c r="N47" s="31">
        <v>172</v>
      </c>
      <c r="O47" s="31">
        <v>115</v>
      </c>
      <c r="P47" s="31">
        <v>209</v>
      </c>
      <c r="Q47" s="31">
        <v>181</v>
      </c>
      <c r="R47" s="31">
        <v>235</v>
      </c>
      <c r="S47" s="155">
        <f t="shared" si="13"/>
        <v>-0.33048433048433046</v>
      </c>
      <c r="T47" s="155">
        <f t="shared" si="14"/>
        <v>0.36627906976744184</v>
      </c>
      <c r="U47" s="155">
        <f t="shared" si="15"/>
        <v>0.2983425414364641</v>
      </c>
      <c r="V47" s="155">
        <f t="shared" si="16"/>
        <v>5.9155213210491872E-3</v>
      </c>
    </row>
    <row r="48" spans="1:23" x14ac:dyDescent="0.25">
      <c r="A48" s="72" t="s">
        <v>94</v>
      </c>
      <c r="B48" s="130">
        <v>0</v>
      </c>
      <c r="C48" s="130">
        <v>33</v>
      </c>
      <c r="D48" s="31">
        <v>31</v>
      </c>
      <c r="E48" s="31">
        <v>0</v>
      </c>
      <c r="F48" s="31">
        <v>0</v>
      </c>
      <c r="G48" s="31">
        <v>0</v>
      </c>
      <c r="H48" s="31">
        <v>0</v>
      </c>
      <c r="I48" s="31">
        <v>95</v>
      </c>
      <c r="J48" s="31">
        <v>36</v>
      </c>
      <c r="K48" s="31">
        <v>41</v>
      </c>
      <c r="L48" s="31">
        <v>52</v>
      </c>
      <c r="M48" s="31">
        <v>32</v>
      </c>
      <c r="N48" s="31">
        <v>53</v>
      </c>
      <c r="O48" s="31">
        <v>0</v>
      </c>
      <c r="P48" s="31">
        <v>0</v>
      </c>
      <c r="Q48" s="31">
        <v>0</v>
      </c>
      <c r="R48" s="31">
        <v>32</v>
      </c>
      <c r="S48" s="155">
        <f t="shared" si="13"/>
        <v>-0.66315789473684206</v>
      </c>
      <c r="T48" s="155">
        <f t="shared" si="14"/>
        <v>-0.39622641509433965</v>
      </c>
      <c r="U48" s="155" t="s">
        <v>143</v>
      </c>
      <c r="V48" s="155">
        <f t="shared" si="16"/>
        <v>8.0551779690882545E-4</v>
      </c>
    </row>
    <row r="49" spans="1:22" x14ac:dyDescent="0.25">
      <c r="A49" s="72" t="s">
        <v>95</v>
      </c>
      <c r="B49" s="130">
        <v>0</v>
      </c>
      <c r="C49" s="130">
        <v>0</v>
      </c>
      <c r="D49" s="31">
        <v>0</v>
      </c>
      <c r="E49" s="31">
        <v>0</v>
      </c>
      <c r="F49" s="31">
        <v>0</v>
      </c>
      <c r="G49" s="31">
        <v>0</v>
      </c>
      <c r="H49" s="31">
        <v>0</v>
      </c>
      <c r="I49" s="31">
        <v>0</v>
      </c>
      <c r="J49" s="31">
        <v>0</v>
      </c>
      <c r="K49" s="31">
        <v>34</v>
      </c>
      <c r="L49" s="31">
        <v>31</v>
      </c>
      <c r="M49" s="31">
        <v>9</v>
      </c>
      <c r="N49" s="31">
        <v>0</v>
      </c>
      <c r="O49" s="31">
        <v>0</v>
      </c>
      <c r="P49" s="31">
        <v>0</v>
      </c>
      <c r="Q49" s="31">
        <v>0</v>
      </c>
      <c r="R49" s="31">
        <v>0</v>
      </c>
      <c r="S49" s="155" t="s">
        <v>143</v>
      </c>
      <c r="T49" s="155" t="s">
        <v>143</v>
      </c>
      <c r="U49" s="155" t="s">
        <v>143</v>
      </c>
      <c r="V49" s="155">
        <f t="shared" si="16"/>
        <v>0</v>
      </c>
    </row>
    <row r="50" spans="1:22" x14ac:dyDescent="0.25">
      <c r="A50" s="72" t="s">
        <v>96</v>
      </c>
      <c r="B50" s="130">
        <v>31</v>
      </c>
      <c r="C50" s="130">
        <v>25</v>
      </c>
      <c r="D50" s="31">
        <v>114</v>
      </c>
      <c r="E50" s="31">
        <v>153</v>
      </c>
      <c r="F50" s="31">
        <v>141</v>
      </c>
      <c r="G50" s="31">
        <v>143</v>
      </c>
      <c r="H50" s="31">
        <v>155</v>
      </c>
      <c r="I50" s="31">
        <v>181</v>
      </c>
      <c r="J50" s="31">
        <v>460</v>
      </c>
      <c r="K50" s="31">
        <v>254</v>
      </c>
      <c r="L50" s="31">
        <v>247</v>
      </c>
      <c r="M50" s="31">
        <v>505</v>
      </c>
      <c r="N50" s="31">
        <v>376</v>
      </c>
      <c r="O50" s="31">
        <v>333</v>
      </c>
      <c r="P50" s="31">
        <v>270</v>
      </c>
      <c r="Q50" s="31">
        <v>232</v>
      </c>
      <c r="R50" s="31">
        <v>279</v>
      </c>
      <c r="S50" s="155">
        <f t="shared" si="13"/>
        <v>0.54143646408839774</v>
      </c>
      <c r="T50" s="155">
        <f t="shared" si="14"/>
        <v>-0.25797872340425532</v>
      </c>
      <c r="U50" s="155">
        <f t="shared" si="15"/>
        <v>0.20258620689655171</v>
      </c>
      <c r="V50" s="155">
        <f t="shared" si="16"/>
        <v>7.0231082917988222E-3</v>
      </c>
    </row>
    <row r="51" spans="1:22" x14ac:dyDescent="0.25">
      <c r="A51" s="74" t="s">
        <v>36</v>
      </c>
      <c r="B51" s="37">
        <v>4161</v>
      </c>
      <c r="C51" s="37">
        <v>5015</v>
      </c>
      <c r="D51" s="37">
        <v>5696</v>
      </c>
      <c r="E51" s="37">
        <v>6117</v>
      </c>
      <c r="F51" s="37">
        <v>11202</v>
      </c>
      <c r="G51" s="37">
        <v>11955</v>
      </c>
      <c r="H51" s="37">
        <v>12169</v>
      </c>
      <c r="I51" s="37">
        <v>11582</v>
      </c>
      <c r="J51" s="37">
        <v>9028</v>
      </c>
      <c r="K51" s="37">
        <v>7365</v>
      </c>
      <c r="L51" s="37">
        <v>6583</v>
      </c>
      <c r="M51" s="37">
        <v>5400</v>
      </c>
      <c r="N51" s="37">
        <v>4618</v>
      </c>
      <c r="O51" s="37">
        <v>3200</v>
      </c>
      <c r="P51" s="37">
        <v>4963</v>
      </c>
      <c r="Q51" s="37">
        <v>4374</v>
      </c>
      <c r="R51" s="37">
        <v>4218</v>
      </c>
      <c r="S51" s="156">
        <f t="shared" si="13"/>
        <v>-0.63581419443964771</v>
      </c>
      <c r="T51" s="156">
        <f t="shared" si="14"/>
        <v>-8.6617583369423989E-2</v>
      </c>
      <c r="U51" s="156">
        <f t="shared" si="15"/>
        <v>-3.5665294924554183E-2</v>
      </c>
      <c r="V51" s="156">
        <f t="shared" si="16"/>
        <v>0.10617731460504455</v>
      </c>
    </row>
    <row r="52" spans="1:22" x14ac:dyDescent="0.25">
      <c r="A52" s="72" t="s">
        <v>92</v>
      </c>
      <c r="B52" s="130">
        <v>1517</v>
      </c>
      <c r="C52" s="130">
        <v>1826</v>
      </c>
      <c r="D52" s="31">
        <v>2202</v>
      </c>
      <c r="E52" s="31">
        <v>1657</v>
      </c>
      <c r="F52" s="31">
        <v>1360</v>
      </c>
      <c r="G52" s="31">
        <v>1520</v>
      </c>
      <c r="H52" s="31">
        <v>1867</v>
      </c>
      <c r="I52" s="31">
        <v>1406</v>
      </c>
      <c r="J52" s="31">
        <v>1158</v>
      </c>
      <c r="K52" s="31">
        <v>1728</v>
      </c>
      <c r="L52" s="31">
        <v>1368</v>
      </c>
      <c r="M52" s="31">
        <v>1086</v>
      </c>
      <c r="N52" s="31">
        <v>1028</v>
      </c>
      <c r="O52" s="31">
        <v>695</v>
      </c>
      <c r="P52" s="31">
        <v>863</v>
      </c>
      <c r="Q52" s="31">
        <v>812</v>
      </c>
      <c r="R52" s="31">
        <v>904</v>
      </c>
      <c r="S52" s="155">
        <f t="shared" si="13"/>
        <v>-0.35704125177809387</v>
      </c>
      <c r="T52" s="155">
        <f t="shared" si="14"/>
        <v>-0.12062256809338522</v>
      </c>
      <c r="U52" s="155">
        <f t="shared" si="15"/>
        <v>0.11330049261083744</v>
      </c>
      <c r="V52" s="155">
        <f t="shared" si="16"/>
        <v>2.275587776267432E-2</v>
      </c>
    </row>
    <row r="53" spans="1:22" x14ac:dyDescent="0.25">
      <c r="A53" s="72" t="s">
        <v>93</v>
      </c>
      <c r="B53" s="130">
        <v>1225</v>
      </c>
      <c r="C53" s="130">
        <v>1555</v>
      </c>
      <c r="D53" s="31">
        <v>1541</v>
      </c>
      <c r="E53" s="31">
        <v>2164</v>
      </c>
      <c r="F53" s="31">
        <v>1779</v>
      </c>
      <c r="G53" s="31">
        <v>1795</v>
      </c>
      <c r="H53" s="31">
        <v>1695</v>
      </c>
      <c r="I53" s="31">
        <v>2052</v>
      </c>
      <c r="J53" s="31">
        <v>1931</v>
      </c>
      <c r="K53" s="31">
        <v>1396</v>
      </c>
      <c r="L53" s="31">
        <v>1118</v>
      </c>
      <c r="M53" s="31">
        <v>988</v>
      </c>
      <c r="N53" s="31">
        <v>779</v>
      </c>
      <c r="O53" s="31">
        <v>421</v>
      </c>
      <c r="P53" s="31">
        <v>909</v>
      </c>
      <c r="Q53" s="31">
        <v>940</v>
      </c>
      <c r="R53" s="31">
        <v>914</v>
      </c>
      <c r="S53" s="155">
        <f t="shared" si="13"/>
        <v>-0.55458089668615984</v>
      </c>
      <c r="T53" s="155">
        <f t="shared" si="14"/>
        <v>0.17329910141206675</v>
      </c>
      <c r="U53" s="155">
        <f t="shared" si="15"/>
        <v>-2.7659574468085105E-2</v>
      </c>
      <c r="V53" s="155">
        <f t="shared" si="16"/>
        <v>2.3007602074208326E-2</v>
      </c>
    </row>
    <row r="54" spans="1:22" x14ac:dyDescent="0.25">
      <c r="A54" s="72" t="s">
        <v>94</v>
      </c>
      <c r="B54" s="130">
        <v>284</v>
      </c>
      <c r="C54" s="130">
        <v>177</v>
      </c>
      <c r="D54" s="31">
        <v>561</v>
      </c>
      <c r="E54" s="31">
        <v>700</v>
      </c>
      <c r="F54" s="31">
        <v>798</v>
      </c>
      <c r="G54" s="31">
        <v>1119</v>
      </c>
      <c r="H54" s="31">
        <v>898</v>
      </c>
      <c r="I54" s="31">
        <v>231</v>
      </c>
      <c r="J54" s="31">
        <v>79</v>
      </c>
      <c r="K54" s="31">
        <v>55</v>
      </c>
      <c r="L54" s="31">
        <v>58</v>
      </c>
      <c r="M54" s="31">
        <v>45</v>
      </c>
      <c r="N54" s="31">
        <v>103</v>
      </c>
      <c r="O54" s="31">
        <v>64</v>
      </c>
      <c r="P54" s="31">
        <v>225</v>
      </c>
      <c r="Q54" s="31">
        <v>427</v>
      </c>
      <c r="R54" s="31">
        <v>466</v>
      </c>
      <c r="S54" s="155">
        <f t="shared" si="13"/>
        <v>1.0173160173160174</v>
      </c>
      <c r="T54" s="155">
        <f t="shared" si="14"/>
        <v>3.5242718446601944</v>
      </c>
      <c r="U54" s="155">
        <f t="shared" si="15"/>
        <v>9.1334894613583142E-2</v>
      </c>
      <c r="V54" s="155">
        <f t="shared" si="16"/>
        <v>1.173035291748477E-2</v>
      </c>
    </row>
    <row r="55" spans="1:22" x14ac:dyDescent="0.25">
      <c r="A55" s="72" t="s">
        <v>95</v>
      </c>
      <c r="B55" s="130">
        <v>968</v>
      </c>
      <c r="C55" s="130">
        <v>1015</v>
      </c>
      <c r="D55" s="31">
        <v>955</v>
      </c>
      <c r="E55" s="31">
        <v>1186</v>
      </c>
      <c r="F55" s="31">
        <v>7083</v>
      </c>
      <c r="G55" s="31">
        <v>7263</v>
      </c>
      <c r="H55" s="31">
        <v>7431</v>
      </c>
      <c r="I55" s="31">
        <v>7306</v>
      </c>
      <c r="J55" s="31">
        <v>5683</v>
      </c>
      <c r="K55" s="31">
        <v>4026</v>
      </c>
      <c r="L55" s="31">
        <v>3917</v>
      </c>
      <c r="M55" s="31">
        <v>2872</v>
      </c>
      <c r="N55" s="31">
        <v>2336</v>
      </c>
      <c r="O55" s="31">
        <v>1688</v>
      </c>
      <c r="P55" s="31">
        <v>2619</v>
      </c>
      <c r="Q55" s="31">
        <v>1924</v>
      </c>
      <c r="R55" s="31">
        <v>1735</v>
      </c>
      <c r="S55" s="155">
        <f t="shared" si="13"/>
        <v>-0.76252395291541197</v>
      </c>
      <c r="T55" s="155">
        <f t="shared" si="14"/>
        <v>-0.25727739726027399</v>
      </c>
      <c r="U55" s="155">
        <f t="shared" si="15"/>
        <v>-9.8232848232848238E-2</v>
      </c>
      <c r="V55" s="155">
        <f t="shared" si="16"/>
        <v>4.3674168051150382E-2</v>
      </c>
    </row>
    <row r="56" spans="1:22" x14ac:dyDescent="0.25">
      <c r="A56" s="72" t="s">
        <v>96</v>
      </c>
      <c r="B56" s="130">
        <v>167</v>
      </c>
      <c r="C56" s="130">
        <v>442</v>
      </c>
      <c r="D56" s="31">
        <v>437</v>
      </c>
      <c r="E56" s="31">
        <v>410</v>
      </c>
      <c r="F56" s="31">
        <v>182</v>
      </c>
      <c r="G56" s="31">
        <v>258</v>
      </c>
      <c r="H56" s="31">
        <v>278</v>
      </c>
      <c r="I56" s="31">
        <v>587</v>
      </c>
      <c r="J56" s="31">
        <v>177</v>
      </c>
      <c r="K56" s="31">
        <v>160</v>
      </c>
      <c r="L56" s="31">
        <v>122</v>
      </c>
      <c r="M56" s="31">
        <v>409</v>
      </c>
      <c r="N56" s="31">
        <v>372</v>
      </c>
      <c r="O56" s="31">
        <v>332</v>
      </c>
      <c r="P56" s="31">
        <v>347</v>
      </c>
      <c r="Q56" s="31">
        <v>271</v>
      </c>
      <c r="R56" s="31">
        <v>199</v>
      </c>
      <c r="S56" s="155">
        <f t="shared" si="13"/>
        <v>-0.66098807495741052</v>
      </c>
      <c r="T56" s="155">
        <f t="shared" si="14"/>
        <v>-0.46505376344086019</v>
      </c>
      <c r="U56" s="155">
        <f t="shared" si="15"/>
        <v>-0.26568265682656828</v>
      </c>
      <c r="V56" s="155">
        <f t="shared" si="16"/>
        <v>5.0093137995267586E-3</v>
      </c>
    </row>
    <row r="57" spans="1:22" x14ac:dyDescent="0.25">
      <c r="A57" s="74" t="s">
        <v>105</v>
      </c>
      <c r="B57" s="37">
        <v>1847</v>
      </c>
      <c r="C57" s="37">
        <v>3179</v>
      </c>
      <c r="D57" s="37">
        <v>5790</v>
      </c>
      <c r="E57" s="37">
        <v>5150</v>
      </c>
      <c r="F57" s="37">
        <v>5690</v>
      </c>
      <c r="G57" s="37">
        <v>5804</v>
      </c>
      <c r="H57" s="37">
        <v>7182</v>
      </c>
      <c r="I57" s="37">
        <v>8064</v>
      </c>
      <c r="J57" s="37">
        <v>8628</v>
      </c>
      <c r="K57" s="37">
        <v>9236</v>
      </c>
      <c r="L57" s="37">
        <v>10762</v>
      </c>
      <c r="M57" s="37">
        <v>17218</v>
      </c>
      <c r="N57" s="37">
        <v>16378</v>
      </c>
      <c r="O57" s="37">
        <v>15463</v>
      </c>
      <c r="P57" s="37">
        <v>26942</v>
      </c>
      <c r="Q57" s="37">
        <v>25206</v>
      </c>
      <c r="R57" s="37">
        <v>28431</v>
      </c>
      <c r="S57" s="156">
        <f t="shared" si="13"/>
        <v>2.5256696428571428</v>
      </c>
      <c r="T57" s="156">
        <f t="shared" si="14"/>
        <v>0.73592624252045424</v>
      </c>
      <c r="U57" s="156">
        <f t="shared" si="15"/>
        <v>0.12794572720780767</v>
      </c>
      <c r="V57" s="156">
        <f t="shared" si="16"/>
        <v>0.715677390122338</v>
      </c>
    </row>
    <row r="58" spans="1:22" x14ac:dyDescent="0.25">
      <c r="A58" s="72" t="s">
        <v>92</v>
      </c>
      <c r="B58" s="130">
        <v>675</v>
      </c>
      <c r="C58" s="130">
        <v>1284</v>
      </c>
      <c r="D58" s="31">
        <v>1366</v>
      </c>
      <c r="E58" s="31">
        <v>1319</v>
      </c>
      <c r="F58" s="31">
        <v>1412</v>
      </c>
      <c r="G58" s="31">
        <v>1260</v>
      </c>
      <c r="H58" s="31">
        <v>1629</v>
      </c>
      <c r="I58" s="31">
        <v>1966</v>
      </c>
      <c r="J58" s="31">
        <v>1554</v>
      </c>
      <c r="K58" s="31">
        <v>2874</v>
      </c>
      <c r="L58" s="31">
        <v>3705</v>
      </c>
      <c r="M58" s="31">
        <v>4392</v>
      </c>
      <c r="N58" s="31">
        <v>4872</v>
      </c>
      <c r="O58" s="31">
        <v>3175</v>
      </c>
      <c r="P58" s="31">
        <v>5125</v>
      </c>
      <c r="Q58" s="31">
        <v>3628</v>
      </c>
      <c r="R58" s="31">
        <v>3467</v>
      </c>
      <c r="S58" s="155">
        <f t="shared" si="13"/>
        <v>0.76347914547304174</v>
      </c>
      <c r="T58" s="155">
        <f t="shared" si="14"/>
        <v>-0.2883825944170772</v>
      </c>
      <c r="U58" s="155">
        <f t="shared" si="15"/>
        <v>-4.4377067254685779E-2</v>
      </c>
      <c r="V58" s="155">
        <f t="shared" si="16"/>
        <v>8.7272818808840552E-2</v>
      </c>
    </row>
    <row r="59" spans="1:22" x14ac:dyDescent="0.25">
      <c r="A59" s="72" t="s">
        <v>93</v>
      </c>
      <c r="B59" s="130">
        <v>783</v>
      </c>
      <c r="C59" s="130">
        <v>1418</v>
      </c>
      <c r="D59" s="31">
        <v>2284</v>
      </c>
      <c r="E59" s="31">
        <v>2660</v>
      </c>
      <c r="F59" s="31">
        <v>1732</v>
      </c>
      <c r="G59" s="31">
        <v>2406</v>
      </c>
      <c r="H59" s="31">
        <v>3526</v>
      </c>
      <c r="I59" s="31">
        <v>3582</v>
      </c>
      <c r="J59" s="31">
        <v>3496</v>
      </c>
      <c r="K59" s="31">
        <v>3462</v>
      </c>
      <c r="L59" s="31">
        <v>3362</v>
      </c>
      <c r="M59" s="31">
        <v>5737</v>
      </c>
      <c r="N59" s="31">
        <v>5369</v>
      </c>
      <c r="O59" s="31">
        <v>3421</v>
      </c>
      <c r="P59" s="31">
        <v>7454</v>
      </c>
      <c r="Q59" s="31">
        <v>5480</v>
      </c>
      <c r="R59" s="31">
        <v>4775</v>
      </c>
      <c r="S59" s="155">
        <f t="shared" si="13"/>
        <v>0.33305415968732549</v>
      </c>
      <c r="T59" s="155">
        <f t="shared" si="14"/>
        <v>-0.11063512758428012</v>
      </c>
      <c r="U59" s="155">
        <f t="shared" si="15"/>
        <v>-0.12864963503649635</v>
      </c>
      <c r="V59" s="155">
        <f t="shared" si="16"/>
        <v>0.1201983587574888</v>
      </c>
    </row>
    <row r="60" spans="1:22" x14ac:dyDescent="0.25">
      <c r="A60" s="72" t="s">
        <v>94</v>
      </c>
      <c r="B60" s="130">
        <v>18</v>
      </c>
      <c r="C60" s="130">
        <v>107</v>
      </c>
      <c r="D60" s="31">
        <v>1088</v>
      </c>
      <c r="E60" s="31">
        <v>19</v>
      </c>
      <c r="F60" s="31">
        <v>44</v>
      </c>
      <c r="G60" s="31">
        <v>103</v>
      </c>
      <c r="H60" s="31">
        <v>156</v>
      </c>
      <c r="I60" s="31">
        <v>205</v>
      </c>
      <c r="J60" s="31">
        <v>368</v>
      </c>
      <c r="K60" s="31">
        <v>404</v>
      </c>
      <c r="L60" s="31">
        <v>707</v>
      </c>
      <c r="M60" s="31">
        <v>2788</v>
      </c>
      <c r="N60" s="31">
        <v>2352</v>
      </c>
      <c r="O60" s="31">
        <v>4486</v>
      </c>
      <c r="P60" s="31">
        <v>5948</v>
      </c>
      <c r="Q60" s="31">
        <v>6065</v>
      </c>
      <c r="R60" s="31">
        <v>7812</v>
      </c>
      <c r="S60" s="155">
        <f t="shared" si="13"/>
        <v>37.107317073170734</v>
      </c>
      <c r="T60" s="155">
        <f t="shared" si="14"/>
        <v>2.3214285714285716</v>
      </c>
      <c r="U60" s="155">
        <f t="shared" si="15"/>
        <v>0.28804616652926629</v>
      </c>
      <c r="V60" s="155">
        <f t="shared" si="16"/>
        <v>0.19664703217036703</v>
      </c>
    </row>
    <row r="61" spans="1:22" x14ac:dyDescent="0.25">
      <c r="A61" s="72" t="s">
        <v>95</v>
      </c>
      <c r="B61" s="130">
        <v>0</v>
      </c>
      <c r="C61" s="130">
        <v>4</v>
      </c>
      <c r="D61" s="31">
        <v>678</v>
      </c>
      <c r="E61" s="31">
        <v>709</v>
      </c>
      <c r="F61" s="31">
        <v>1740</v>
      </c>
      <c r="G61" s="31">
        <v>1423</v>
      </c>
      <c r="H61" s="31">
        <v>922</v>
      </c>
      <c r="I61" s="31">
        <v>1160</v>
      </c>
      <c r="J61" s="31">
        <v>1696</v>
      </c>
      <c r="K61" s="31">
        <v>854</v>
      </c>
      <c r="L61" s="31">
        <v>1318</v>
      </c>
      <c r="M61" s="31">
        <v>2150</v>
      </c>
      <c r="N61" s="31">
        <v>2326</v>
      </c>
      <c r="O61" s="31">
        <v>3055</v>
      </c>
      <c r="P61" s="31">
        <v>6996</v>
      </c>
      <c r="Q61" s="31">
        <v>9387</v>
      </c>
      <c r="R61" s="31">
        <v>11801</v>
      </c>
      <c r="S61" s="155">
        <f t="shared" si="13"/>
        <v>9.1732758620689658</v>
      </c>
      <c r="T61" s="155">
        <f t="shared" si="14"/>
        <v>4.0735167669819434</v>
      </c>
      <c r="U61" s="155">
        <f t="shared" si="15"/>
        <v>0.25716416320443164</v>
      </c>
      <c r="V61" s="155">
        <f t="shared" si="16"/>
        <v>0.29705986004128276</v>
      </c>
    </row>
    <row r="62" spans="1:22" x14ac:dyDescent="0.25">
      <c r="A62" s="72" t="s">
        <v>96</v>
      </c>
      <c r="B62" s="130">
        <v>371</v>
      </c>
      <c r="C62" s="130">
        <v>366</v>
      </c>
      <c r="D62" s="31">
        <v>374</v>
      </c>
      <c r="E62" s="31">
        <v>443</v>
      </c>
      <c r="F62" s="31">
        <v>762</v>
      </c>
      <c r="G62" s="31">
        <v>612</v>
      </c>
      <c r="H62" s="31">
        <v>949</v>
      </c>
      <c r="I62" s="31">
        <v>1151</v>
      </c>
      <c r="J62" s="31">
        <v>1514</v>
      </c>
      <c r="K62" s="31">
        <v>1642</v>
      </c>
      <c r="L62" s="31">
        <v>1670</v>
      </c>
      <c r="M62" s="31">
        <v>2151</v>
      </c>
      <c r="N62" s="31">
        <v>1459</v>
      </c>
      <c r="O62" s="31">
        <v>1326</v>
      </c>
      <c r="P62" s="31">
        <v>1419</v>
      </c>
      <c r="Q62" s="31">
        <v>646</v>
      </c>
      <c r="R62" s="31">
        <v>576</v>
      </c>
      <c r="S62" s="155">
        <f t="shared" si="13"/>
        <v>-0.49956559513466553</v>
      </c>
      <c r="T62" s="155">
        <f t="shared" si="14"/>
        <v>-0.60520904729266622</v>
      </c>
      <c r="U62" s="155">
        <f t="shared" si="15"/>
        <v>-0.10835913312693499</v>
      </c>
      <c r="V62" s="155">
        <f t="shared" si="16"/>
        <v>1.4499320344358859E-2</v>
      </c>
    </row>
    <row r="63" spans="1:22" x14ac:dyDescent="0.25">
      <c r="A63" s="97" t="s">
        <v>0</v>
      </c>
      <c r="B63" s="2">
        <v>7801</v>
      </c>
      <c r="C63" s="2">
        <v>10374</v>
      </c>
      <c r="D63" s="2">
        <v>14022</v>
      </c>
      <c r="E63" s="2">
        <v>13962</v>
      </c>
      <c r="F63" s="2">
        <v>19542</v>
      </c>
      <c r="G63" s="2">
        <v>20903</v>
      </c>
      <c r="H63" s="2">
        <v>23368</v>
      </c>
      <c r="I63" s="2">
        <v>23943</v>
      </c>
      <c r="J63" s="2">
        <v>22021</v>
      </c>
      <c r="K63" s="2">
        <v>21114</v>
      </c>
      <c r="L63" s="2">
        <v>22303</v>
      </c>
      <c r="M63" s="2">
        <v>27414</v>
      </c>
      <c r="N63" s="2">
        <v>25633</v>
      </c>
      <c r="O63" s="2">
        <v>23581</v>
      </c>
      <c r="P63" s="2">
        <v>37078</v>
      </c>
      <c r="Q63" s="2">
        <v>35549</v>
      </c>
      <c r="R63" s="2">
        <v>39726</v>
      </c>
      <c r="S63" s="156">
        <f t="shared" si="13"/>
        <v>0.65919057762185185</v>
      </c>
      <c r="T63" s="156">
        <f t="shared" si="14"/>
        <v>0.54979908711426673</v>
      </c>
      <c r="U63" s="156">
        <f t="shared" si="15"/>
        <v>0.11749978902360123</v>
      </c>
      <c r="V63" s="156">
        <f t="shared" si="16"/>
        <v>1</v>
      </c>
    </row>
    <row r="65" spans="1:8" x14ac:dyDescent="0.25">
      <c r="A65" s="86" t="s">
        <v>279</v>
      </c>
      <c r="B65" s="86"/>
      <c r="C65" s="86"/>
      <c r="D65" s="42"/>
      <c r="E65" s="42"/>
      <c r="F65" s="42"/>
      <c r="G65" s="42"/>
      <c r="H65" s="42"/>
    </row>
    <row r="66" spans="1:8" x14ac:dyDescent="0.25">
      <c r="A66" s="42" t="s">
        <v>268</v>
      </c>
      <c r="B66" s="42"/>
      <c r="C66" s="42"/>
    </row>
  </sheetData>
  <hyperlinks>
    <hyperlink ref="A66" location="Índice!C1" display="Volver al ïndice"/>
  </hyperlinks>
  <pageMargins left="0.7" right="0.7" top="0.75" bottom="0.75" header="0.3" footer="0.3"/>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D61B8470A32A674BA32B0F0843FD833D" ma:contentTypeVersion="13" ma:contentTypeDescription="Crear nuevo documento." ma:contentTypeScope="" ma:versionID="49ba5e8fcf27c43e696877a208ba16af">
  <xsd:schema xmlns:xsd="http://www.w3.org/2001/XMLSchema" xmlns:xs="http://www.w3.org/2001/XMLSchema" xmlns:p="http://schemas.microsoft.com/office/2006/metadata/properties" xmlns:ns3="9f4f5549-ab14-4416-aabc-6a2559eaf16c" xmlns:ns4="9034eac3-09e6-43ed-a7a7-3f7d0c8b832f" targetNamespace="http://schemas.microsoft.com/office/2006/metadata/properties" ma:root="true" ma:fieldsID="d2983ee26176b7ea893d1be23d514b8e" ns3:_="" ns4:_="">
    <xsd:import namespace="9f4f5549-ab14-4416-aabc-6a2559eaf16c"/>
    <xsd:import namespace="9034eac3-09e6-43ed-a7a7-3f7d0c8b832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4f5549-ab14-4416-aabc-6a2559eaf16c"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034eac3-09e6-43ed-a7a7-3f7d0c8b832f"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SharingHintHash" ma:index="16"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085572-974B-4AEC-8ABB-74323EC0171C}">
  <ds:schemaRefs>
    <ds:schemaRef ds:uri="http://schemas.microsoft.com/sharepoint/v3/contenttype/forms"/>
  </ds:schemaRefs>
</ds:datastoreItem>
</file>

<file path=customXml/itemProps2.xml><?xml version="1.0" encoding="utf-8"?>
<ds:datastoreItem xmlns:ds="http://schemas.openxmlformats.org/officeDocument/2006/customXml" ds:itemID="{766A91E3-A5DC-4376-9542-ACF62E6D200F}">
  <ds:schemaRefs>
    <ds:schemaRef ds:uri="http://schemas.microsoft.com/office/2006/metadata/properties"/>
    <ds:schemaRef ds:uri="http://www.w3.org/2000/xmlns/"/>
    <ds:schemaRef ds:uri="http://schemas.microsoft.com/office/infopath/2007/PartnerControls"/>
  </ds:schemaRefs>
</ds:datastoreItem>
</file>

<file path=customXml/itemProps3.xml><?xml version="1.0" encoding="utf-8"?>
<ds:datastoreItem xmlns:ds="http://schemas.openxmlformats.org/officeDocument/2006/customXml" ds:itemID="{5DAD83EB-91CB-4C8F-85E7-DA3B98D18F5D}">
  <ds:schemaRefs>
    <ds:schemaRef ds:uri="http://schemas.microsoft.com/office/2006/metadata/contentType"/>
    <ds:schemaRef ds:uri="http://schemas.microsoft.com/office/2006/metadata/properties/metaAttributes"/>
    <ds:schemaRef ds:uri="http://www.w3.org/2000/xmlns/"/>
    <ds:schemaRef ds:uri="http://www.w3.org/2001/XMLSchema"/>
    <ds:schemaRef ds:uri="9f4f5549-ab14-4416-aabc-6a2559eaf16c"/>
    <ds:schemaRef ds:uri="9034eac3-09e6-43ed-a7a7-3f7d0c8b832f"/>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vt:i4>
      </vt:variant>
    </vt:vector>
  </HeadingPairs>
  <TitlesOfParts>
    <vt:vector size="13" baseType="lpstr">
      <vt:lpstr>Índice</vt:lpstr>
      <vt:lpstr>Matrícula Total 2023</vt:lpstr>
      <vt:lpstr>Evolución Matrícula Total</vt:lpstr>
      <vt:lpstr>Matrícula Pregrado 2023</vt:lpstr>
      <vt:lpstr>Evolución Matrícula Pregrado</vt:lpstr>
      <vt:lpstr>Matrícula Posgrado 2023</vt:lpstr>
      <vt:lpstr>Evolución Matrícula Posgrado</vt:lpstr>
      <vt:lpstr>Matrícula Postitulo 2023</vt:lpstr>
      <vt:lpstr>Evolución Matrícula Postítulo</vt:lpstr>
      <vt:lpstr>Matrícula 2023 PPOO</vt:lpstr>
      <vt:lpstr>Matrícula 2023 (Con discapac.)</vt:lpstr>
      <vt:lpstr>Listado de instituciones 2023</vt:lpstr>
      <vt:lpstr>Matricula_Total_2019_por_tipo_de_institución_y_sexo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Rolando Meneses</dc:creator>
  <cp:lastModifiedBy>Usuario de Windows</cp:lastModifiedBy>
  <cp:lastPrinted>2013-08-26T19:15:47Z</cp:lastPrinted>
  <dcterms:created xsi:type="dcterms:W3CDTF">2012-05-11T20:13:46Z</dcterms:created>
  <dcterms:modified xsi:type="dcterms:W3CDTF">2023-07-04T15:24:52Z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0x010100D61B8470A32A674BA32B0F0843FD833D</vt:lpwstr>
  </property>
</Properties>
</file>