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2024\Preparación de Informes\Titulados\"/>
    </mc:Choice>
  </mc:AlternateContent>
  <xr:revisionPtr revIDLastSave="0" documentId="8_{02D4181F-006D-45A9-B0B3-2E172EEEE043}" xr6:coauthVersionLast="47" xr6:coauthVersionMax="47" xr10:uidLastSave="{00000000-0000-0000-0000-000000000000}"/>
  <bookViews>
    <workbookView xWindow="-120" yWindow="-120" windowWidth="29040" windowHeight="15720" tabRatio="892" xr2:uid="{00000000-000D-0000-FFFF-FFFF00000000}"/>
  </bookViews>
  <sheets>
    <sheet name="Indice" sheetId="11" r:id="rId1"/>
    <sheet name="Titulación Total 2023" sheetId="2" r:id="rId2"/>
    <sheet name="Evolución Titulación Total" sheetId="3" r:id="rId3"/>
    <sheet name="Titulación Pregrado 2023" sheetId="4" r:id="rId4"/>
    <sheet name="Evolución Titulación Pregrado" sheetId="5" r:id="rId5"/>
    <sheet name="Titulación Posgrado 2023" sheetId="6" r:id="rId6"/>
    <sheet name="Evolución Titulación Posgrado" sheetId="7" r:id="rId7"/>
    <sheet name="Titulacion Postitulo 2023" sheetId="8" r:id="rId8"/>
    <sheet name="Evolucion Titulacion Postitulo" sheetId="9" r:id="rId9"/>
    <sheet name="Listado de Instituciones" sheetId="10" r:id="rId10"/>
  </sheets>
  <definedNames>
    <definedName name="_xlnm._FilterDatabase" localSheetId="4" hidden="1">'Evolución Titulación Pregrado'!$A$153:$T$173</definedName>
    <definedName name="_xlnm._FilterDatabase" localSheetId="9" hidden="1">'Listado de Instituciones'!$A$4:$E$129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30" i="5" l="1"/>
  <c r="S73" i="3"/>
  <c r="T73" i="3"/>
  <c r="U73" i="3"/>
  <c r="V73" i="3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U107" i="7"/>
  <c r="U104" i="7"/>
  <c r="U103" i="7"/>
  <c r="U102" i="7"/>
  <c r="U101" i="7"/>
  <c r="U100" i="7"/>
  <c r="U99" i="7"/>
  <c r="U97" i="7"/>
  <c r="U96" i="7"/>
  <c r="U95" i="7"/>
  <c r="U94" i="7"/>
  <c r="U93" i="7"/>
  <c r="U92" i="7"/>
  <c r="T107" i="7"/>
  <c r="T104" i="7"/>
  <c r="T103" i="7"/>
  <c r="T102" i="7"/>
  <c r="T101" i="7"/>
  <c r="T100" i="7"/>
  <c r="T99" i="7"/>
  <c r="T97" i="7"/>
  <c r="T96" i="7"/>
  <c r="T95" i="7"/>
  <c r="T94" i="7"/>
  <c r="T93" i="7"/>
  <c r="T92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U91" i="7"/>
  <c r="T91" i="7"/>
  <c r="V87" i="7"/>
  <c r="V86" i="7"/>
  <c r="V85" i="7"/>
  <c r="V84" i="7"/>
  <c r="V83" i="7"/>
  <c r="V82" i="7"/>
  <c r="V81" i="7"/>
  <c r="V80" i="7"/>
  <c r="V79" i="7"/>
  <c r="V78" i="7"/>
  <c r="V77" i="7"/>
  <c r="U87" i="7"/>
  <c r="T87" i="7"/>
  <c r="S87" i="7"/>
  <c r="U86" i="7"/>
  <c r="T86" i="7"/>
  <c r="S86" i="7"/>
  <c r="U85" i="7"/>
  <c r="T85" i="7"/>
  <c r="S85" i="7"/>
  <c r="U84" i="7"/>
  <c r="T84" i="7"/>
  <c r="S84" i="7"/>
  <c r="U83" i="7"/>
  <c r="T83" i="7"/>
  <c r="S83" i="7"/>
  <c r="U82" i="7"/>
  <c r="T82" i="7"/>
  <c r="S82" i="7"/>
  <c r="U81" i="7"/>
  <c r="T81" i="7"/>
  <c r="S81" i="7"/>
  <c r="U80" i="7"/>
  <c r="T80" i="7"/>
  <c r="S80" i="7"/>
  <c r="U79" i="7"/>
  <c r="T79" i="7"/>
  <c r="S79" i="7"/>
  <c r="U78" i="7"/>
  <c r="T78" i="7"/>
  <c r="S78" i="7"/>
  <c r="U77" i="7"/>
  <c r="T77" i="7"/>
  <c r="S77" i="7"/>
  <c r="V73" i="7"/>
  <c r="V72" i="7"/>
  <c r="V71" i="7"/>
  <c r="V70" i="7"/>
  <c r="V69" i="7"/>
  <c r="V68" i="7"/>
  <c r="V67" i="7"/>
  <c r="V66" i="7"/>
  <c r="V65" i="7"/>
  <c r="V64" i="7"/>
  <c r="V63" i="7"/>
  <c r="U73" i="7"/>
  <c r="T73" i="7"/>
  <c r="S73" i="7"/>
  <c r="U72" i="7"/>
  <c r="T72" i="7"/>
  <c r="S72" i="7"/>
  <c r="U71" i="7"/>
  <c r="T71" i="7"/>
  <c r="S71" i="7"/>
  <c r="U70" i="7"/>
  <c r="T70" i="7"/>
  <c r="S70" i="7"/>
  <c r="U69" i="7"/>
  <c r="T69" i="7"/>
  <c r="S69" i="7"/>
  <c r="U68" i="7"/>
  <c r="T68" i="7"/>
  <c r="S68" i="7"/>
  <c r="U67" i="7"/>
  <c r="T67" i="7"/>
  <c r="S67" i="7"/>
  <c r="U66" i="7"/>
  <c r="T66" i="7"/>
  <c r="S66" i="7"/>
  <c r="U65" i="7"/>
  <c r="T65" i="7"/>
  <c r="S65" i="7"/>
  <c r="U64" i="7"/>
  <c r="T64" i="7"/>
  <c r="S64" i="7"/>
  <c r="U63" i="7"/>
  <c r="T63" i="7"/>
  <c r="S63" i="7"/>
  <c r="V34" i="7"/>
  <c r="V55" i="7"/>
  <c r="V56" i="7"/>
  <c r="V57" i="7"/>
  <c r="V58" i="7"/>
  <c r="V54" i="7"/>
  <c r="V49" i="7"/>
  <c r="V50" i="7"/>
  <c r="V51" i="7"/>
  <c r="V52" i="7"/>
  <c r="V48" i="7"/>
  <c r="U59" i="7"/>
  <c r="U58" i="7"/>
  <c r="U57" i="7"/>
  <c r="U56" i="7"/>
  <c r="U55" i="7"/>
  <c r="U54" i="7"/>
  <c r="U53" i="7"/>
  <c r="U52" i="7"/>
  <c r="U51" i="7"/>
  <c r="U50" i="7"/>
  <c r="U49" i="7"/>
  <c r="T59" i="7"/>
  <c r="T58" i="7"/>
  <c r="T57" i="7"/>
  <c r="T56" i="7"/>
  <c r="T55" i="7"/>
  <c r="T54" i="7"/>
  <c r="T53" i="7"/>
  <c r="T52" i="7"/>
  <c r="T51" i="7"/>
  <c r="T50" i="7"/>
  <c r="T49" i="7"/>
  <c r="T48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V59" i="7"/>
  <c r="U48" i="7"/>
  <c r="U47" i="7"/>
  <c r="T47" i="7"/>
  <c r="V104" i="5"/>
  <c r="V105" i="5"/>
  <c r="V106" i="5"/>
  <c r="V107" i="5"/>
  <c r="V103" i="5"/>
  <c r="V98" i="5"/>
  <c r="V99" i="5"/>
  <c r="V100" i="5"/>
  <c r="V101" i="5"/>
  <c r="V97" i="5"/>
  <c r="V92" i="5"/>
  <c r="V93" i="5"/>
  <c r="V94" i="5"/>
  <c r="V95" i="5"/>
  <c r="V91" i="5"/>
  <c r="U70" i="3"/>
  <c r="V266" i="5" l="1"/>
  <c r="V265" i="5"/>
  <c r="V264" i="5"/>
  <c r="V263" i="5"/>
  <c r="V262" i="5"/>
  <c r="V261" i="5"/>
  <c r="U269" i="5"/>
  <c r="U267" i="5"/>
  <c r="U266" i="5"/>
  <c r="U265" i="5"/>
  <c r="U264" i="5"/>
  <c r="U263" i="5"/>
  <c r="U262" i="5"/>
  <c r="U261" i="5"/>
  <c r="T268" i="5"/>
  <c r="T267" i="5"/>
  <c r="T266" i="5"/>
  <c r="T265" i="5"/>
  <c r="T264" i="5"/>
  <c r="T263" i="5"/>
  <c r="T262" i="5"/>
  <c r="T261" i="5"/>
  <c r="S268" i="5"/>
  <c r="S267" i="5"/>
  <c r="S266" i="5"/>
  <c r="S265" i="5"/>
  <c r="S264" i="5"/>
  <c r="S263" i="5"/>
  <c r="S262" i="5"/>
  <c r="S261" i="5"/>
  <c r="U268" i="5"/>
  <c r="V269" i="5"/>
  <c r="V267" i="5"/>
  <c r="V268" i="5"/>
  <c r="T269" i="5"/>
  <c r="S269" i="5"/>
  <c r="V23" i="7"/>
  <c r="S91" i="5" l="1"/>
  <c r="U101" i="5"/>
  <c r="U107" i="5"/>
  <c r="T107" i="5"/>
  <c r="S107" i="5"/>
  <c r="U106" i="5"/>
  <c r="T106" i="5"/>
  <c r="S106" i="5"/>
  <c r="U105" i="5"/>
  <c r="T105" i="5"/>
  <c r="S105" i="5"/>
  <c r="U104" i="5"/>
  <c r="T104" i="5"/>
  <c r="S104" i="5"/>
  <c r="U103" i="5"/>
  <c r="T103" i="5"/>
  <c r="S103" i="5"/>
  <c r="T101" i="5"/>
  <c r="S101" i="5"/>
  <c r="U100" i="5"/>
  <c r="T100" i="5"/>
  <c r="S100" i="5"/>
  <c r="U99" i="5"/>
  <c r="T99" i="5"/>
  <c r="S99" i="5"/>
  <c r="U98" i="5"/>
  <c r="T98" i="5"/>
  <c r="S98" i="5"/>
  <c r="U97" i="5"/>
  <c r="T97" i="5"/>
  <c r="S97" i="5"/>
  <c r="T91" i="5"/>
  <c r="U91" i="5"/>
  <c r="S92" i="5"/>
  <c r="T92" i="5"/>
  <c r="U92" i="5"/>
  <c r="S93" i="5"/>
  <c r="T93" i="5"/>
  <c r="U93" i="5"/>
  <c r="S94" i="5"/>
  <c r="T94" i="5"/>
  <c r="U94" i="5"/>
  <c r="U95" i="5"/>
  <c r="S95" i="5"/>
  <c r="V108" i="5"/>
  <c r="U108" i="5"/>
  <c r="T108" i="5"/>
  <c r="S108" i="5"/>
  <c r="U102" i="5"/>
  <c r="T102" i="5"/>
  <c r="S102" i="5"/>
  <c r="U96" i="5"/>
  <c r="T96" i="5"/>
  <c r="S96" i="5"/>
  <c r="T95" i="5"/>
  <c r="U90" i="5"/>
  <c r="T90" i="5"/>
  <c r="S90" i="5"/>
  <c r="U14" i="5"/>
  <c r="V41" i="9" l="1"/>
  <c r="V40" i="9"/>
  <c r="U40" i="9"/>
  <c r="T40" i="9"/>
  <c r="S40" i="9"/>
  <c r="S57" i="5"/>
  <c r="S56" i="5"/>
  <c r="V6" i="3"/>
  <c r="S9" i="3" l="1"/>
  <c r="S6" i="3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B43" i="7"/>
  <c r="V42" i="7"/>
  <c r="V41" i="7"/>
  <c r="V40" i="7"/>
  <c r="V244" i="5" l="1"/>
  <c r="V225" i="5"/>
  <c r="V72" i="3"/>
  <c r="V43" i="9" l="1"/>
  <c r="U43" i="9"/>
  <c r="T43" i="9"/>
  <c r="S43" i="9"/>
  <c r="V42" i="9"/>
  <c r="V39" i="9"/>
  <c r="U39" i="9"/>
  <c r="T39" i="9"/>
  <c r="S39" i="9"/>
  <c r="V38" i="9"/>
  <c r="U38" i="9"/>
  <c r="T38" i="9"/>
  <c r="S38" i="9"/>
  <c r="V37" i="9"/>
  <c r="U37" i="9"/>
  <c r="T37" i="9"/>
  <c r="S37" i="9"/>
  <c r="V36" i="9"/>
  <c r="U36" i="9"/>
  <c r="T36" i="9"/>
  <c r="S36" i="9"/>
  <c r="V35" i="9"/>
  <c r="U35" i="9"/>
  <c r="T35" i="9"/>
  <c r="S35" i="9"/>
  <c r="V34" i="9"/>
  <c r="U34" i="9"/>
  <c r="T34" i="9"/>
  <c r="S34" i="9"/>
  <c r="V33" i="9"/>
  <c r="U33" i="9"/>
  <c r="T33" i="9"/>
  <c r="S33" i="9"/>
  <c r="V29" i="9"/>
  <c r="U29" i="9"/>
  <c r="T29" i="9"/>
  <c r="S29" i="9"/>
  <c r="V28" i="9"/>
  <c r="U28" i="9"/>
  <c r="T28" i="9"/>
  <c r="S28" i="9"/>
  <c r="V27" i="9"/>
  <c r="U27" i="9"/>
  <c r="T27" i="9"/>
  <c r="S27" i="9"/>
  <c r="V26" i="9"/>
  <c r="U26" i="9"/>
  <c r="T26" i="9"/>
  <c r="S26" i="9"/>
  <c r="V25" i="9"/>
  <c r="U25" i="9"/>
  <c r="T25" i="9"/>
  <c r="S25" i="9"/>
  <c r="V24" i="9"/>
  <c r="U24" i="9"/>
  <c r="T24" i="9"/>
  <c r="S24" i="9"/>
  <c r="V23" i="9"/>
  <c r="U23" i="9"/>
  <c r="T23" i="9"/>
  <c r="S23" i="9"/>
  <c r="V22" i="9"/>
  <c r="U22" i="9"/>
  <c r="T22" i="9"/>
  <c r="S22" i="9"/>
  <c r="V21" i="9"/>
  <c r="U21" i="9"/>
  <c r="T21" i="9"/>
  <c r="V20" i="9"/>
  <c r="U20" i="9"/>
  <c r="T20" i="9"/>
  <c r="V16" i="9"/>
  <c r="U16" i="9"/>
  <c r="T16" i="9"/>
  <c r="S16" i="9"/>
  <c r="V15" i="9"/>
  <c r="U15" i="9"/>
  <c r="T15" i="9"/>
  <c r="S15" i="9"/>
  <c r="V14" i="9"/>
  <c r="U14" i="9"/>
  <c r="T14" i="9"/>
  <c r="S14" i="9"/>
  <c r="V13" i="9"/>
  <c r="U13" i="9"/>
  <c r="T13" i="9"/>
  <c r="S13" i="9"/>
  <c r="T6" i="9"/>
  <c r="U6" i="9"/>
  <c r="V6" i="9"/>
  <c r="S7" i="9"/>
  <c r="T7" i="9"/>
  <c r="U7" i="9"/>
  <c r="S8" i="9"/>
  <c r="T8" i="9"/>
  <c r="U8" i="9"/>
  <c r="S9" i="9"/>
  <c r="T9" i="9"/>
  <c r="U9" i="9"/>
  <c r="V7" i="9"/>
  <c r="V8" i="9"/>
  <c r="V9" i="9"/>
  <c r="V43" i="7"/>
  <c r="U43" i="7"/>
  <c r="T43" i="7"/>
  <c r="S43" i="7"/>
  <c r="V39" i="7"/>
  <c r="U39" i="7"/>
  <c r="T39" i="7"/>
  <c r="S39" i="7"/>
  <c r="V38" i="7"/>
  <c r="U38" i="7"/>
  <c r="T38" i="7"/>
  <c r="S38" i="7"/>
  <c r="V37" i="7"/>
  <c r="U37" i="7"/>
  <c r="T37" i="7"/>
  <c r="S37" i="7"/>
  <c r="V36" i="7"/>
  <c r="U36" i="7"/>
  <c r="T36" i="7"/>
  <c r="S36" i="7"/>
  <c r="V35" i="7"/>
  <c r="U35" i="7"/>
  <c r="T35" i="7"/>
  <c r="S35" i="7"/>
  <c r="U34" i="7"/>
  <c r="T34" i="7"/>
  <c r="S34" i="7"/>
  <c r="V29" i="7"/>
  <c r="U29" i="7"/>
  <c r="T29" i="7"/>
  <c r="S29" i="7"/>
  <c r="V28" i="7"/>
  <c r="U28" i="7"/>
  <c r="T28" i="7"/>
  <c r="S28" i="7"/>
  <c r="V27" i="7"/>
  <c r="U27" i="7"/>
  <c r="T27" i="7"/>
  <c r="S27" i="7"/>
  <c r="V26" i="7"/>
  <c r="U26" i="7"/>
  <c r="T26" i="7"/>
  <c r="S26" i="7"/>
  <c r="V25" i="7"/>
  <c r="U25" i="7"/>
  <c r="T25" i="7"/>
  <c r="S25" i="7"/>
  <c r="V24" i="7"/>
  <c r="U24" i="7"/>
  <c r="T24" i="7"/>
  <c r="S24" i="7"/>
  <c r="U23" i="7"/>
  <c r="T23" i="7"/>
  <c r="S23" i="7"/>
  <c r="V22" i="7"/>
  <c r="U22" i="7"/>
  <c r="T22" i="7"/>
  <c r="S22" i="7"/>
  <c r="V21" i="7"/>
  <c r="U21" i="7"/>
  <c r="T21" i="7"/>
  <c r="S21" i="7"/>
  <c r="V20" i="7"/>
  <c r="U20" i="7"/>
  <c r="T20" i="7"/>
  <c r="S20" i="7"/>
  <c r="V16" i="7"/>
  <c r="U16" i="7"/>
  <c r="T16" i="7"/>
  <c r="S16" i="7"/>
  <c r="V15" i="7"/>
  <c r="U15" i="7"/>
  <c r="T15" i="7"/>
  <c r="S15" i="7"/>
  <c r="V14" i="7"/>
  <c r="U14" i="7"/>
  <c r="T14" i="7"/>
  <c r="S14" i="7"/>
  <c r="S7" i="7"/>
  <c r="T7" i="7"/>
  <c r="U7" i="7"/>
  <c r="V7" i="7"/>
  <c r="S8" i="7"/>
  <c r="T8" i="7"/>
  <c r="U8" i="7"/>
  <c r="V8" i="7"/>
  <c r="S9" i="7"/>
  <c r="T9" i="7"/>
  <c r="U9" i="7"/>
  <c r="V9" i="7"/>
  <c r="V6" i="7"/>
  <c r="U6" i="7"/>
  <c r="T6" i="7"/>
  <c r="S6" i="7"/>
  <c r="V243" i="5"/>
  <c r="V245" i="5"/>
  <c r="V242" i="5"/>
  <c r="V237" i="5"/>
  <c r="V238" i="5"/>
  <c r="V236" i="5"/>
  <c r="V231" i="5"/>
  <c r="V232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00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77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54" i="5"/>
  <c r="V141" i="5"/>
  <c r="V142" i="5"/>
  <c r="V143" i="5"/>
  <c r="V144" i="5"/>
  <c r="V145" i="5"/>
  <c r="V146" i="5"/>
  <c r="V147" i="5"/>
  <c r="V148" i="5"/>
  <c r="V149" i="5"/>
  <c r="V150" i="5"/>
  <c r="V140" i="5"/>
  <c r="V127" i="5"/>
  <c r="V128" i="5"/>
  <c r="V129" i="5"/>
  <c r="V130" i="5"/>
  <c r="V131" i="5"/>
  <c r="V132" i="5"/>
  <c r="V133" i="5"/>
  <c r="V134" i="5"/>
  <c r="V135" i="5"/>
  <c r="V136" i="5"/>
  <c r="V126" i="5"/>
  <c r="V256" i="5"/>
  <c r="U256" i="5"/>
  <c r="T256" i="5"/>
  <c r="S256" i="5"/>
  <c r="V255" i="5"/>
  <c r="U255" i="5"/>
  <c r="T255" i="5"/>
  <c r="S255" i="5"/>
  <c r="V254" i="5"/>
  <c r="U254" i="5"/>
  <c r="T254" i="5"/>
  <c r="S254" i="5"/>
  <c r="V253" i="5"/>
  <c r="U253" i="5"/>
  <c r="T253" i="5"/>
  <c r="S253" i="5"/>
  <c r="V252" i="5"/>
  <c r="U252" i="5"/>
  <c r="T252" i="5"/>
  <c r="S252" i="5"/>
  <c r="V251" i="5"/>
  <c r="U251" i="5"/>
  <c r="T251" i="5"/>
  <c r="S251" i="5"/>
  <c r="V250" i="5"/>
  <c r="U250" i="5"/>
  <c r="T250" i="5"/>
  <c r="S250" i="5"/>
  <c r="V249" i="5"/>
  <c r="U249" i="5"/>
  <c r="T249" i="5"/>
  <c r="S249" i="5"/>
  <c r="U245" i="5"/>
  <c r="T245" i="5"/>
  <c r="S245" i="5"/>
  <c r="U243" i="5"/>
  <c r="T243" i="5"/>
  <c r="S243" i="5"/>
  <c r="U242" i="5"/>
  <c r="T242" i="5"/>
  <c r="S242" i="5"/>
  <c r="U238" i="5"/>
  <c r="T238" i="5"/>
  <c r="S238" i="5"/>
  <c r="U237" i="5"/>
  <c r="T237" i="5"/>
  <c r="S237" i="5"/>
  <c r="U236" i="5"/>
  <c r="T236" i="5"/>
  <c r="S236" i="5"/>
  <c r="U232" i="5"/>
  <c r="T232" i="5"/>
  <c r="S232" i="5"/>
  <c r="U231" i="5"/>
  <c r="T231" i="5"/>
  <c r="S231" i="5"/>
  <c r="U230" i="5"/>
  <c r="T230" i="5"/>
  <c r="S230" i="5"/>
  <c r="V226" i="5"/>
  <c r="U226" i="5"/>
  <c r="T226" i="5"/>
  <c r="S226" i="5"/>
  <c r="V224" i="5"/>
  <c r="U224" i="5"/>
  <c r="T224" i="5"/>
  <c r="S224" i="5"/>
  <c r="V223" i="5"/>
  <c r="U223" i="5"/>
  <c r="T223" i="5"/>
  <c r="S223" i="5"/>
  <c r="U219" i="5"/>
  <c r="T219" i="5"/>
  <c r="S219" i="5"/>
  <c r="U218" i="5"/>
  <c r="T218" i="5"/>
  <c r="S218" i="5"/>
  <c r="U217" i="5"/>
  <c r="T217" i="5"/>
  <c r="S217" i="5"/>
  <c r="U216" i="5"/>
  <c r="T216" i="5"/>
  <c r="S216" i="5"/>
  <c r="U215" i="5"/>
  <c r="T215" i="5"/>
  <c r="S215" i="5"/>
  <c r="U214" i="5"/>
  <c r="T214" i="5"/>
  <c r="S214" i="5"/>
  <c r="U213" i="5"/>
  <c r="T213" i="5"/>
  <c r="S213" i="5"/>
  <c r="U212" i="5"/>
  <c r="T212" i="5"/>
  <c r="S212" i="5"/>
  <c r="U211" i="5"/>
  <c r="T211" i="5"/>
  <c r="S211" i="5"/>
  <c r="U210" i="5"/>
  <c r="T210" i="5"/>
  <c r="S210" i="5"/>
  <c r="U209" i="5"/>
  <c r="T209" i="5"/>
  <c r="S209" i="5"/>
  <c r="U208" i="5"/>
  <c r="T208" i="5"/>
  <c r="S208" i="5"/>
  <c r="U207" i="5"/>
  <c r="T207" i="5"/>
  <c r="S207" i="5"/>
  <c r="U206" i="5"/>
  <c r="T206" i="5"/>
  <c r="S206" i="5"/>
  <c r="U205" i="5"/>
  <c r="T205" i="5"/>
  <c r="S205" i="5"/>
  <c r="U204" i="5"/>
  <c r="T204" i="5"/>
  <c r="S204" i="5"/>
  <c r="U203" i="5"/>
  <c r="T203" i="5"/>
  <c r="S203" i="5"/>
  <c r="U202" i="5"/>
  <c r="T202" i="5"/>
  <c r="S202" i="5"/>
  <c r="U201" i="5"/>
  <c r="T201" i="5"/>
  <c r="S201" i="5"/>
  <c r="U200" i="5"/>
  <c r="T200" i="5"/>
  <c r="S200" i="5"/>
  <c r="U196" i="5"/>
  <c r="T196" i="5"/>
  <c r="S196" i="5"/>
  <c r="U195" i="5"/>
  <c r="T195" i="5"/>
  <c r="S195" i="5"/>
  <c r="U194" i="5"/>
  <c r="T194" i="5"/>
  <c r="S194" i="5"/>
  <c r="U193" i="5"/>
  <c r="T193" i="5"/>
  <c r="S193" i="5"/>
  <c r="U192" i="5"/>
  <c r="T192" i="5"/>
  <c r="S192" i="5"/>
  <c r="U191" i="5"/>
  <c r="T191" i="5"/>
  <c r="S191" i="5"/>
  <c r="U190" i="5"/>
  <c r="T190" i="5"/>
  <c r="S190" i="5"/>
  <c r="U189" i="5"/>
  <c r="T189" i="5"/>
  <c r="S189" i="5"/>
  <c r="U188" i="5"/>
  <c r="T188" i="5"/>
  <c r="S188" i="5"/>
  <c r="U187" i="5"/>
  <c r="T187" i="5"/>
  <c r="S187" i="5"/>
  <c r="U186" i="5"/>
  <c r="T186" i="5"/>
  <c r="S186" i="5"/>
  <c r="U185" i="5"/>
  <c r="T185" i="5"/>
  <c r="S185" i="5"/>
  <c r="U184" i="5"/>
  <c r="T184" i="5"/>
  <c r="S184" i="5"/>
  <c r="U183" i="5"/>
  <c r="T183" i="5"/>
  <c r="S183" i="5"/>
  <c r="U182" i="5"/>
  <c r="T182" i="5"/>
  <c r="S182" i="5"/>
  <c r="U181" i="5"/>
  <c r="T181" i="5"/>
  <c r="S181" i="5"/>
  <c r="U180" i="5"/>
  <c r="T180" i="5"/>
  <c r="S180" i="5"/>
  <c r="U179" i="5"/>
  <c r="T179" i="5"/>
  <c r="S179" i="5"/>
  <c r="U178" i="5"/>
  <c r="T178" i="5"/>
  <c r="S178" i="5"/>
  <c r="U177" i="5"/>
  <c r="T177" i="5"/>
  <c r="S177" i="5"/>
  <c r="U173" i="5"/>
  <c r="T173" i="5"/>
  <c r="S173" i="5"/>
  <c r="U172" i="5"/>
  <c r="T172" i="5"/>
  <c r="S172" i="5"/>
  <c r="U171" i="5"/>
  <c r="T171" i="5"/>
  <c r="S171" i="5"/>
  <c r="U170" i="5"/>
  <c r="T170" i="5"/>
  <c r="S170" i="5"/>
  <c r="U169" i="5"/>
  <c r="T169" i="5"/>
  <c r="S169" i="5"/>
  <c r="U168" i="5"/>
  <c r="T168" i="5"/>
  <c r="S168" i="5"/>
  <c r="U167" i="5"/>
  <c r="T167" i="5"/>
  <c r="S167" i="5"/>
  <c r="U166" i="5"/>
  <c r="T166" i="5"/>
  <c r="S166" i="5"/>
  <c r="U165" i="5"/>
  <c r="T165" i="5"/>
  <c r="S165" i="5"/>
  <c r="U164" i="5"/>
  <c r="T164" i="5"/>
  <c r="S164" i="5"/>
  <c r="U163" i="5"/>
  <c r="T163" i="5"/>
  <c r="S163" i="5"/>
  <c r="U162" i="5"/>
  <c r="T162" i="5"/>
  <c r="S162" i="5"/>
  <c r="U161" i="5"/>
  <c r="T161" i="5"/>
  <c r="S161" i="5"/>
  <c r="U160" i="5"/>
  <c r="T160" i="5"/>
  <c r="S160" i="5"/>
  <c r="U159" i="5"/>
  <c r="T159" i="5"/>
  <c r="S159" i="5"/>
  <c r="U158" i="5"/>
  <c r="T158" i="5"/>
  <c r="S158" i="5"/>
  <c r="U157" i="5"/>
  <c r="T157" i="5"/>
  <c r="S157" i="5"/>
  <c r="U156" i="5"/>
  <c r="T156" i="5"/>
  <c r="S156" i="5"/>
  <c r="U155" i="5"/>
  <c r="T155" i="5"/>
  <c r="S155" i="5"/>
  <c r="U154" i="5"/>
  <c r="T154" i="5"/>
  <c r="S154" i="5"/>
  <c r="U150" i="5"/>
  <c r="T150" i="5"/>
  <c r="S150" i="5"/>
  <c r="U149" i="5"/>
  <c r="T149" i="5"/>
  <c r="S149" i="5"/>
  <c r="U148" i="5"/>
  <c r="T148" i="5"/>
  <c r="S148" i="5"/>
  <c r="U147" i="5"/>
  <c r="T147" i="5"/>
  <c r="S147" i="5"/>
  <c r="U146" i="5"/>
  <c r="T146" i="5"/>
  <c r="S146" i="5"/>
  <c r="U145" i="5"/>
  <c r="T145" i="5"/>
  <c r="S145" i="5"/>
  <c r="U144" i="5"/>
  <c r="T144" i="5"/>
  <c r="S144" i="5"/>
  <c r="U143" i="5"/>
  <c r="T143" i="5"/>
  <c r="S143" i="5"/>
  <c r="U142" i="5"/>
  <c r="T142" i="5"/>
  <c r="S142" i="5"/>
  <c r="U141" i="5"/>
  <c r="T141" i="5"/>
  <c r="S141" i="5"/>
  <c r="U140" i="5"/>
  <c r="T140" i="5"/>
  <c r="S140" i="5"/>
  <c r="U136" i="5"/>
  <c r="T136" i="5"/>
  <c r="S136" i="5"/>
  <c r="U135" i="5"/>
  <c r="T135" i="5"/>
  <c r="S135" i="5"/>
  <c r="U134" i="5"/>
  <c r="T134" i="5"/>
  <c r="S134" i="5"/>
  <c r="U133" i="5"/>
  <c r="T133" i="5"/>
  <c r="S133" i="5"/>
  <c r="U132" i="5"/>
  <c r="T132" i="5"/>
  <c r="S132" i="5"/>
  <c r="U131" i="5"/>
  <c r="T131" i="5"/>
  <c r="S131" i="5"/>
  <c r="U130" i="5"/>
  <c r="T130" i="5"/>
  <c r="S130" i="5"/>
  <c r="U129" i="5"/>
  <c r="T129" i="5"/>
  <c r="S129" i="5"/>
  <c r="U128" i="5"/>
  <c r="T128" i="5"/>
  <c r="S128" i="5"/>
  <c r="U127" i="5"/>
  <c r="T127" i="5"/>
  <c r="S127" i="5"/>
  <c r="U126" i="5"/>
  <c r="T126" i="5"/>
  <c r="S126" i="5"/>
  <c r="V122" i="5"/>
  <c r="U122" i="5"/>
  <c r="T122" i="5"/>
  <c r="S122" i="5"/>
  <c r="V121" i="5"/>
  <c r="U121" i="5"/>
  <c r="T121" i="5"/>
  <c r="S121" i="5"/>
  <c r="V120" i="5"/>
  <c r="U120" i="5"/>
  <c r="T120" i="5"/>
  <c r="S120" i="5"/>
  <c r="V119" i="5"/>
  <c r="U119" i="5"/>
  <c r="T119" i="5"/>
  <c r="S119" i="5"/>
  <c r="V118" i="5"/>
  <c r="U118" i="5"/>
  <c r="T118" i="5"/>
  <c r="S118" i="5"/>
  <c r="V117" i="5"/>
  <c r="U117" i="5"/>
  <c r="T117" i="5"/>
  <c r="S117" i="5"/>
  <c r="V116" i="5"/>
  <c r="U116" i="5"/>
  <c r="T116" i="5"/>
  <c r="S116" i="5"/>
  <c r="V115" i="5"/>
  <c r="U115" i="5"/>
  <c r="T115" i="5"/>
  <c r="S115" i="5"/>
  <c r="V114" i="5"/>
  <c r="U114" i="5"/>
  <c r="T114" i="5"/>
  <c r="S114" i="5"/>
  <c r="V113" i="5"/>
  <c r="U113" i="5"/>
  <c r="T113" i="5"/>
  <c r="S113" i="5"/>
  <c r="V112" i="5"/>
  <c r="U112" i="5"/>
  <c r="T112" i="5"/>
  <c r="S112" i="5"/>
  <c r="V86" i="5"/>
  <c r="U86" i="5"/>
  <c r="T86" i="5"/>
  <c r="S86" i="5"/>
  <c r="V85" i="5"/>
  <c r="U85" i="5"/>
  <c r="T85" i="5"/>
  <c r="S85" i="5"/>
  <c r="V84" i="5"/>
  <c r="U84" i="5"/>
  <c r="T84" i="5"/>
  <c r="S84" i="5"/>
  <c r="V83" i="5"/>
  <c r="U83" i="5"/>
  <c r="T83" i="5"/>
  <c r="S83" i="5"/>
  <c r="V82" i="5"/>
  <c r="U82" i="5"/>
  <c r="T82" i="5"/>
  <c r="S82" i="5"/>
  <c r="V81" i="5"/>
  <c r="U81" i="5"/>
  <c r="T81" i="5"/>
  <c r="S81" i="5"/>
  <c r="V76" i="5"/>
  <c r="U76" i="5"/>
  <c r="T76" i="5"/>
  <c r="S76" i="5"/>
  <c r="V75" i="5"/>
  <c r="U75" i="5"/>
  <c r="T75" i="5"/>
  <c r="S75" i="5"/>
  <c r="V74" i="5"/>
  <c r="U74" i="5"/>
  <c r="T74" i="5"/>
  <c r="S74" i="5"/>
  <c r="V73" i="5"/>
  <c r="U73" i="5"/>
  <c r="T73" i="5"/>
  <c r="S73" i="5"/>
  <c r="V72" i="5"/>
  <c r="U72" i="5"/>
  <c r="T72" i="5"/>
  <c r="S72" i="5"/>
  <c r="V71" i="5"/>
  <c r="U71" i="5"/>
  <c r="T71" i="5"/>
  <c r="S71" i="5"/>
  <c r="V70" i="5"/>
  <c r="U70" i="5"/>
  <c r="T70" i="5"/>
  <c r="S70" i="5"/>
  <c r="V69" i="5"/>
  <c r="U69" i="5"/>
  <c r="T69" i="5"/>
  <c r="S69" i="5"/>
  <c r="V68" i="5"/>
  <c r="U68" i="5"/>
  <c r="T68" i="5"/>
  <c r="S68" i="5"/>
  <c r="V67" i="5"/>
  <c r="U67" i="5"/>
  <c r="T67" i="5"/>
  <c r="S67" i="5"/>
  <c r="V66" i="5"/>
  <c r="U66" i="5"/>
  <c r="T66" i="5"/>
  <c r="S66" i="5"/>
  <c r="V65" i="5"/>
  <c r="U65" i="5"/>
  <c r="T65" i="5"/>
  <c r="S65" i="5"/>
  <c r="V64" i="5"/>
  <c r="U64" i="5"/>
  <c r="T64" i="5"/>
  <c r="S64" i="5"/>
  <c r="V63" i="5"/>
  <c r="U63" i="5"/>
  <c r="T63" i="5"/>
  <c r="S63" i="5"/>
  <c r="V62" i="5"/>
  <c r="U62" i="5"/>
  <c r="T62" i="5"/>
  <c r="S62" i="5"/>
  <c r="V61" i="5"/>
  <c r="U61" i="5"/>
  <c r="T61" i="5"/>
  <c r="S61" i="5"/>
  <c r="V60" i="5"/>
  <c r="U60" i="5"/>
  <c r="T60" i="5"/>
  <c r="S60" i="5"/>
  <c r="V59" i="5"/>
  <c r="U59" i="5"/>
  <c r="T59" i="5"/>
  <c r="S59" i="5"/>
  <c r="V58" i="5"/>
  <c r="U58" i="5"/>
  <c r="T58" i="5"/>
  <c r="S58" i="5"/>
  <c r="V57" i="5"/>
  <c r="U57" i="5"/>
  <c r="T57" i="5"/>
  <c r="V56" i="5"/>
  <c r="U56" i="5"/>
  <c r="T56" i="5"/>
  <c r="V55" i="5"/>
  <c r="U55" i="5"/>
  <c r="T55" i="5"/>
  <c r="S55" i="5"/>
  <c r="V54" i="5"/>
  <c r="U54" i="5"/>
  <c r="T54" i="5"/>
  <c r="S54" i="5"/>
  <c r="V50" i="5"/>
  <c r="U50" i="5"/>
  <c r="T50" i="5"/>
  <c r="S50" i="5"/>
  <c r="V49" i="5"/>
  <c r="U49" i="5"/>
  <c r="T49" i="5"/>
  <c r="S49" i="5"/>
  <c r="V48" i="5"/>
  <c r="U48" i="5"/>
  <c r="T48" i="5"/>
  <c r="S48" i="5"/>
  <c r="V47" i="5"/>
  <c r="U47" i="5"/>
  <c r="T47" i="5"/>
  <c r="S47" i="5"/>
  <c r="V46" i="5"/>
  <c r="U46" i="5"/>
  <c r="T46" i="5"/>
  <c r="S46" i="5"/>
  <c r="V45" i="5"/>
  <c r="U45" i="5"/>
  <c r="T45" i="5"/>
  <c r="S45" i="5"/>
  <c r="V44" i="5"/>
  <c r="U44" i="5"/>
  <c r="T44" i="5"/>
  <c r="S44" i="5"/>
  <c r="V43" i="5"/>
  <c r="U43" i="5"/>
  <c r="T43" i="5"/>
  <c r="S43" i="5"/>
  <c r="V42" i="5"/>
  <c r="U42" i="5"/>
  <c r="T42" i="5"/>
  <c r="S42" i="5"/>
  <c r="V41" i="5"/>
  <c r="U41" i="5"/>
  <c r="T41" i="5"/>
  <c r="S41" i="5"/>
  <c r="V40" i="5"/>
  <c r="U40" i="5"/>
  <c r="T40" i="5"/>
  <c r="S40" i="5"/>
  <c r="V34" i="5"/>
  <c r="U34" i="5"/>
  <c r="T34" i="5"/>
  <c r="S34" i="5"/>
  <c r="V33" i="5"/>
  <c r="U33" i="5"/>
  <c r="T33" i="5"/>
  <c r="S33" i="5"/>
  <c r="V32" i="5"/>
  <c r="U32" i="5"/>
  <c r="T32" i="5"/>
  <c r="S32" i="5"/>
  <c r="V28" i="5"/>
  <c r="U28" i="5"/>
  <c r="T28" i="5"/>
  <c r="S28" i="5"/>
  <c r="V27" i="5"/>
  <c r="U27" i="5"/>
  <c r="T27" i="5"/>
  <c r="S27" i="5"/>
  <c r="V26" i="5"/>
  <c r="U26" i="5"/>
  <c r="T26" i="5"/>
  <c r="S26" i="5"/>
  <c r="V25" i="5"/>
  <c r="U25" i="5"/>
  <c r="T25" i="5"/>
  <c r="S25" i="5"/>
  <c r="V24" i="5"/>
  <c r="U24" i="5"/>
  <c r="T24" i="5"/>
  <c r="S24" i="5"/>
  <c r="V19" i="5"/>
  <c r="U19" i="5"/>
  <c r="T19" i="5"/>
  <c r="S19" i="5"/>
  <c r="V18" i="5"/>
  <c r="U18" i="5"/>
  <c r="T18" i="5"/>
  <c r="S18" i="5"/>
  <c r="V17" i="5"/>
  <c r="U17" i="5"/>
  <c r="T17" i="5"/>
  <c r="S17" i="5"/>
  <c r="V16" i="5"/>
  <c r="U16" i="5"/>
  <c r="T16" i="5"/>
  <c r="S16" i="5"/>
  <c r="V15" i="5"/>
  <c r="U15" i="5"/>
  <c r="T15" i="5"/>
  <c r="S15" i="5"/>
  <c r="V14" i="5"/>
  <c r="T14" i="5"/>
  <c r="V13" i="5"/>
  <c r="U13" i="5"/>
  <c r="T13" i="5"/>
  <c r="S13" i="5"/>
  <c r="T77" i="3"/>
  <c r="S77" i="3"/>
  <c r="S7" i="5"/>
  <c r="T7" i="5"/>
  <c r="U7" i="5"/>
  <c r="V7" i="5"/>
  <c r="S8" i="5"/>
  <c r="T8" i="5"/>
  <c r="U8" i="5"/>
  <c r="V8" i="5"/>
  <c r="S9" i="5"/>
  <c r="T9" i="5"/>
  <c r="U9" i="5"/>
  <c r="V9" i="5"/>
  <c r="V6" i="5"/>
  <c r="U6" i="5"/>
  <c r="T6" i="5"/>
  <c r="S6" i="5"/>
  <c r="S79" i="3"/>
  <c r="T79" i="3"/>
  <c r="U79" i="3"/>
  <c r="V79" i="3"/>
  <c r="V114" i="3"/>
  <c r="U114" i="3"/>
  <c r="T114" i="3"/>
  <c r="S114" i="3"/>
  <c r="V113" i="3"/>
  <c r="U113" i="3"/>
  <c r="T113" i="3"/>
  <c r="S113" i="3"/>
  <c r="V112" i="3"/>
  <c r="U112" i="3"/>
  <c r="T112" i="3"/>
  <c r="S112" i="3"/>
  <c r="V111" i="3"/>
  <c r="U111" i="3"/>
  <c r="T111" i="3"/>
  <c r="S111" i="3"/>
  <c r="V110" i="3"/>
  <c r="U110" i="3"/>
  <c r="T110" i="3"/>
  <c r="S110" i="3"/>
  <c r="V109" i="3"/>
  <c r="U109" i="3"/>
  <c r="T109" i="3"/>
  <c r="S109" i="3"/>
  <c r="V105" i="3"/>
  <c r="U105" i="3"/>
  <c r="T105" i="3"/>
  <c r="S105" i="3"/>
  <c r="V104" i="3"/>
  <c r="U104" i="3"/>
  <c r="T104" i="3"/>
  <c r="S104" i="3"/>
  <c r="V103" i="3"/>
  <c r="U103" i="3"/>
  <c r="T103" i="3"/>
  <c r="S103" i="3"/>
  <c r="V102" i="3"/>
  <c r="U102" i="3"/>
  <c r="T102" i="3"/>
  <c r="S102" i="3"/>
  <c r="V101" i="3"/>
  <c r="U101" i="3"/>
  <c r="T101" i="3"/>
  <c r="S101" i="3"/>
  <c r="V100" i="3"/>
  <c r="U100" i="3"/>
  <c r="T100" i="3"/>
  <c r="S100" i="3"/>
  <c r="V99" i="3"/>
  <c r="U99" i="3"/>
  <c r="T99" i="3"/>
  <c r="S99" i="3"/>
  <c r="V98" i="3"/>
  <c r="U98" i="3"/>
  <c r="T98" i="3"/>
  <c r="S98" i="3"/>
  <c r="V97" i="3"/>
  <c r="U97" i="3"/>
  <c r="T97" i="3"/>
  <c r="S97" i="3"/>
  <c r="V96" i="3"/>
  <c r="U96" i="3"/>
  <c r="T96" i="3"/>
  <c r="S96" i="3"/>
  <c r="V95" i="3"/>
  <c r="U95" i="3"/>
  <c r="T95" i="3"/>
  <c r="S95" i="3"/>
  <c r="V94" i="3"/>
  <c r="U94" i="3"/>
  <c r="T94" i="3"/>
  <c r="S94" i="3"/>
  <c r="V93" i="3"/>
  <c r="U93" i="3"/>
  <c r="T93" i="3"/>
  <c r="S93" i="3"/>
  <c r="V92" i="3"/>
  <c r="U92" i="3"/>
  <c r="T92" i="3"/>
  <c r="S92" i="3"/>
  <c r="V91" i="3"/>
  <c r="U91" i="3"/>
  <c r="T91" i="3"/>
  <c r="S91" i="3"/>
  <c r="V90" i="3"/>
  <c r="U90" i="3"/>
  <c r="T90" i="3"/>
  <c r="S90" i="3"/>
  <c r="V89" i="3"/>
  <c r="U89" i="3"/>
  <c r="T89" i="3"/>
  <c r="S89" i="3"/>
  <c r="V84" i="3"/>
  <c r="U84" i="3"/>
  <c r="T84" i="3"/>
  <c r="S84" i="3"/>
  <c r="V83" i="3"/>
  <c r="U83" i="3"/>
  <c r="T83" i="3"/>
  <c r="S83" i="3"/>
  <c r="V82" i="3"/>
  <c r="U82" i="3"/>
  <c r="T82" i="3"/>
  <c r="S82" i="3"/>
  <c r="V81" i="3"/>
  <c r="U81" i="3"/>
  <c r="T81" i="3"/>
  <c r="S81" i="3"/>
  <c r="V80" i="3"/>
  <c r="U80" i="3"/>
  <c r="T80" i="3"/>
  <c r="S80" i="3"/>
  <c r="V78" i="3"/>
  <c r="U78" i="3"/>
  <c r="T78" i="3"/>
  <c r="S78" i="3"/>
  <c r="V77" i="3"/>
  <c r="U77" i="3"/>
  <c r="V71" i="3"/>
  <c r="U71" i="3"/>
  <c r="T71" i="3"/>
  <c r="S71" i="3"/>
  <c r="V70" i="3"/>
  <c r="T70" i="3"/>
  <c r="S70" i="3"/>
  <c r="V65" i="3"/>
  <c r="U65" i="3"/>
  <c r="T65" i="3"/>
  <c r="S65" i="3"/>
  <c r="V64" i="3"/>
  <c r="U64" i="3"/>
  <c r="T64" i="3"/>
  <c r="S64" i="3"/>
  <c r="V63" i="3"/>
  <c r="U63" i="3"/>
  <c r="T63" i="3"/>
  <c r="S63" i="3"/>
  <c r="V62" i="3"/>
  <c r="U62" i="3"/>
  <c r="T62" i="3"/>
  <c r="S62" i="3"/>
  <c r="V61" i="3"/>
  <c r="U61" i="3"/>
  <c r="T61" i="3"/>
  <c r="S61" i="3"/>
  <c r="V60" i="3"/>
  <c r="U60" i="3"/>
  <c r="T60" i="3"/>
  <c r="S60" i="3"/>
  <c r="V59" i="3"/>
  <c r="U59" i="3"/>
  <c r="T59" i="3"/>
  <c r="S59" i="3"/>
  <c r="V58" i="3"/>
  <c r="U58" i="3"/>
  <c r="T58" i="3"/>
  <c r="S58" i="3"/>
  <c r="V57" i="3"/>
  <c r="U57" i="3"/>
  <c r="T57" i="3"/>
  <c r="S57" i="3"/>
  <c r="V56" i="3"/>
  <c r="U56" i="3"/>
  <c r="T56" i="3"/>
  <c r="S56" i="3"/>
  <c r="V55" i="3"/>
  <c r="U55" i="3"/>
  <c r="T55" i="3"/>
  <c r="S55" i="3"/>
  <c r="V54" i="3"/>
  <c r="U54" i="3"/>
  <c r="T54" i="3"/>
  <c r="S54" i="3"/>
  <c r="V53" i="3"/>
  <c r="U53" i="3"/>
  <c r="T53" i="3"/>
  <c r="S53" i="3"/>
  <c r="V52" i="3"/>
  <c r="U52" i="3"/>
  <c r="T52" i="3"/>
  <c r="S52" i="3"/>
  <c r="V51" i="3"/>
  <c r="U51" i="3"/>
  <c r="T51" i="3"/>
  <c r="S51" i="3"/>
  <c r="V50" i="3"/>
  <c r="U50" i="3"/>
  <c r="T50" i="3"/>
  <c r="S50" i="3"/>
  <c r="V49" i="3"/>
  <c r="U49" i="3"/>
  <c r="T49" i="3"/>
  <c r="V48" i="3"/>
  <c r="U48" i="3"/>
  <c r="T48" i="3"/>
  <c r="V47" i="3"/>
  <c r="U47" i="3"/>
  <c r="T47" i="3"/>
  <c r="V46" i="3"/>
  <c r="U46" i="3"/>
  <c r="T46" i="3"/>
  <c r="S46" i="3"/>
  <c r="V45" i="3"/>
  <c r="U45" i="3"/>
  <c r="T45" i="3"/>
  <c r="S45" i="3"/>
  <c r="V40" i="3"/>
  <c r="U40" i="3"/>
  <c r="T40" i="3"/>
  <c r="S40" i="3"/>
  <c r="V39" i="3"/>
  <c r="U39" i="3"/>
  <c r="T39" i="3"/>
  <c r="S39" i="3"/>
  <c r="V38" i="3"/>
  <c r="U38" i="3"/>
  <c r="T38" i="3"/>
  <c r="S38" i="3"/>
  <c r="V37" i="3"/>
  <c r="U37" i="3"/>
  <c r="T37" i="3"/>
  <c r="S37" i="3"/>
  <c r="V36" i="3"/>
  <c r="U36" i="3"/>
  <c r="T36" i="3"/>
  <c r="S36" i="3"/>
  <c r="V35" i="3"/>
  <c r="U35" i="3"/>
  <c r="T35" i="3"/>
  <c r="V34" i="3"/>
  <c r="U34" i="3"/>
  <c r="T34" i="3"/>
  <c r="S34" i="3"/>
  <c r="V30" i="3"/>
  <c r="U30" i="3"/>
  <c r="T30" i="3"/>
  <c r="S30" i="3"/>
  <c r="V29" i="3"/>
  <c r="U29" i="3"/>
  <c r="T29" i="3"/>
  <c r="S29" i="3"/>
  <c r="V28" i="3"/>
  <c r="U28" i="3"/>
  <c r="T28" i="3"/>
  <c r="S28" i="3"/>
  <c r="V27" i="3"/>
  <c r="U27" i="3"/>
  <c r="T27" i="3"/>
  <c r="S27" i="3"/>
  <c r="V26" i="3"/>
  <c r="U26" i="3"/>
  <c r="T26" i="3"/>
  <c r="S26" i="3"/>
  <c r="V25" i="3"/>
  <c r="U25" i="3"/>
  <c r="T25" i="3"/>
  <c r="S25" i="3"/>
  <c r="V24" i="3"/>
  <c r="U24" i="3"/>
  <c r="T24" i="3"/>
  <c r="S24" i="3"/>
  <c r="V23" i="3"/>
  <c r="U23" i="3"/>
  <c r="T23" i="3"/>
  <c r="S23" i="3"/>
  <c r="V22" i="3"/>
  <c r="U22" i="3"/>
  <c r="T22" i="3"/>
  <c r="V21" i="3"/>
  <c r="U21" i="3"/>
  <c r="T21" i="3"/>
  <c r="S21" i="3"/>
  <c r="V20" i="3"/>
  <c r="U20" i="3"/>
  <c r="T20" i="3"/>
  <c r="S20" i="3"/>
  <c r="V16" i="3"/>
  <c r="U16" i="3"/>
  <c r="T16" i="3"/>
  <c r="S16" i="3"/>
  <c r="V15" i="3"/>
  <c r="U15" i="3"/>
  <c r="T15" i="3"/>
  <c r="S15" i="3"/>
  <c r="V14" i="3"/>
  <c r="U14" i="3"/>
  <c r="T14" i="3"/>
  <c r="S14" i="3"/>
  <c r="V13" i="3"/>
  <c r="U13" i="3"/>
  <c r="T13" i="3"/>
  <c r="S13" i="3"/>
  <c r="V7" i="3"/>
  <c r="V8" i="3"/>
  <c r="V9" i="3"/>
  <c r="U7" i="3"/>
  <c r="U8" i="3"/>
  <c r="U9" i="3"/>
  <c r="U6" i="3"/>
  <c r="T7" i="3"/>
  <c r="T8" i="3"/>
  <c r="T9" i="3"/>
  <c r="T6" i="3"/>
  <c r="S7" i="3"/>
  <c r="S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andres.leal\Desktop\Titulados\Copia de TIT_WEB_2019(TITULADOS 2007 - 2018)_03-06-2019.xlsx" keepAlive="1" name="Copia de TIT_WEB_2019(TITULADOS 2007 - 2018)_03-06-2019" type="5" refreshedVersion="6" background="1">
    <dbPr connection="Provider=Microsoft.ACE.OLEDB.12.0;User ID=Admin;Data Source=C:\Users\andres.leal\Desktop\Titulados\Copia de TIT_WEB_2019(TITULADOS 2007 - 2018)_03-06-2019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IT_WEB_2019$" commandType="3"/>
  </connection>
  <connection id="2" xr16:uid="{00000000-0015-0000-FFFF-FFFF01000000}" sourceFile="C:\Users\andres.leal\Desktop\Titulados\TIT_2019_TITULADOS 2007-2018_21-06-2019.xlsx" keepAlive="1" name="TIT_2019_TITULADOS 2007-2018_21-06-2019" type="5" refreshedVersion="6" background="1">
    <dbPr connection="Provider=Microsoft.ACE.OLEDB.12.0;User ID=Admin;Data Source=C:\Users\andres.leal\Desktop\Titulados\TIT_2019_TITULADOS 2007-2018_21-06-2019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IT_WEB" commandType="3"/>
  </connection>
  <connection id="3" xr16:uid="{00000000-0015-0000-FFFF-FFFF02000000}" sourceFile="C:\Users\andres.leal\Desktop\Titulados\TIT_2019_TITULADOS 2007-2018_21-06-2019.xlsx" keepAlive="1" name="TIT_2019_TITULADOS 2007-2018_21-06-20191" type="5" refreshedVersion="6" background="1">
    <dbPr connection="Provider=Microsoft.ACE.OLEDB.12.0;User ID=Admin;Data Source=C:\Users\andres.leal\Desktop\Titulados\TIT_2019_TITULADOS 2007-2018_21-06-2019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IT_WEB$" commandType="3"/>
  </connection>
  <connection id="4" xr16:uid="{00000000-0015-0000-FFFF-FFFF03000000}" sourceFile="C:\Users\andres.leal\Desktop\Titulados\TIT_WEB_2019 (TITULADOS 2007 - 2018)_04-06-2019_2020.xlsx" keepAlive="1" name="TIT_WEB_2019 (TITULADOS 2007 - 2018)_04-06-2019_2020" type="5" refreshedVersion="6" background="1">
    <dbPr connection="Provider=Microsoft.ACE.OLEDB.12.0;User ID=Admin;Data Source=C:\Users\andres.leal\Desktop\Titulados\TIT_WEB_2019 (TITULADOS 2007 - 2018)_04-06-2019_2020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Titulados Web 2009$'" commandType="3"/>
  </connection>
  <connection id="5" xr16:uid="{00000000-0015-0000-FFFF-FFFF04000000}" sourceFile="C:\Users\andres.leal\Desktop\Titulados\TIT_WEB_2019(TITULADOS 2007 - 2018)_03-06-2019.xlsx" keepAlive="1" name="TIT_WEB_2019(TITULADOS 2007 - 2018)_03-06-2019" type="5" refreshedVersion="6" background="1">
    <dbPr connection="Provider=Microsoft.ACE.OLEDB.12.0;User ID=Admin;Data Source=C:\Users\andres.leal\Desktop\Titulados\TIT_WEB_2019(TITULADOS 2007 - 2018)_03-06-2019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IT_WEB_2019_TITULADOS_2007___2018_" commandType="3"/>
  </connection>
  <connection id="6" xr16:uid="{00000000-0015-0000-FFFF-FFFF05000000}" sourceFile="C:\Users\andres.leal\Desktop\Titulados\TIT_WEB_2019(TITULADOS 2007 - 2018)_03-06-2019_final.xlsx" keepAlive="1" name="TIT_WEB_2019(TITULADOS 2007 - 2018)_03-06-2019_final" type="5" refreshedVersion="6" background="1">
    <dbPr connection="Provider=Microsoft.ACE.OLEDB.12.0;User ID=Admin;Data Source=C:\Users\andres.leal\Desktop\Titulados\TIT_WEB_2019(TITULADOS 2007 - 2018)_03-06-2019_final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IT_WEB_2019$" commandType="3"/>
  </connection>
  <connection id="7" xr16:uid="{00000000-0015-0000-FFFF-FFFF06000000}" sourceFile="C:\Users\andres.leal\Desktop\Titulados\TIT_WEB_2019(TITULADOS 2007- 2018).xlsx" keepAlive="1" name="TIT_WEB_2019(TITULADOS 2007- 2018)" type="5" refreshedVersion="6" background="1">
    <dbPr connection="Provider=Microsoft.ACE.OLEDB.12.0;User ID=Admin;Data Source=C:\Users\andres.leal\Desktop\Titulados\TIT_WEB_2019(TITULADOS 2007- 2018)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ituladosweb$" commandType="3"/>
  </connection>
</connections>
</file>

<file path=xl/sharedStrings.xml><?xml version="1.0" encoding="utf-8"?>
<sst xmlns="http://schemas.openxmlformats.org/spreadsheetml/2006/main" count="1417" uniqueCount="452">
  <si>
    <t>Tipo de institución</t>
  </si>
  <si>
    <t>Pregrado</t>
  </si>
  <si>
    <t>Posgrado</t>
  </si>
  <si>
    <t>Postítulo</t>
  </si>
  <si>
    <t>Total general</t>
  </si>
  <si>
    <t>Centros de Formación Técnica</t>
  </si>
  <si>
    <t>Institutos Profesionales</t>
  </si>
  <si>
    <t>Universidades</t>
  </si>
  <si>
    <t>Titulación Total</t>
  </si>
  <si>
    <t>Región</t>
  </si>
  <si>
    <t>Área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</si>
  <si>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</si>
  <si>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</si>
  <si>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</si>
  <si>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</si>
  <si>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</si>
  <si>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</si>
  <si>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</si>
  <si>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</si>
  <si>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</si>
  <si>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</si>
  <si>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Volver al índice</t>
  </si>
  <si>
    <t xml:space="preserve">Evolución de Titulación Total por tipo de institución </t>
  </si>
  <si>
    <t>Tipo de institución y grado</t>
  </si>
  <si>
    <t>Evolución de Titulación Total por rango de edad y/o promedio de edad</t>
  </si>
  <si>
    <t>Rango de edad</t>
  </si>
  <si>
    <t>15 a 19 años</t>
  </si>
  <si>
    <t>20 a 24 años</t>
  </si>
  <si>
    <t>25 a 29 años</t>
  </si>
  <si>
    <t>30 a 34 años</t>
  </si>
  <si>
    <t>35 a 39 años</t>
  </si>
  <si>
    <t>40 y más años</t>
  </si>
  <si>
    <t>Sin información</t>
  </si>
  <si>
    <t>Evolución de Titulación Total por región</t>
  </si>
  <si>
    <t>Promedio de Edad</t>
  </si>
  <si>
    <t>Tipo de carrera</t>
  </si>
  <si>
    <t>Técnico de Nivel Superior</t>
  </si>
  <si>
    <t>Profesional sin licenciatura previa</t>
  </si>
  <si>
    <t>Licenciatura no conducente a título</t>
  </si>
  <si>
    <t>Profesional con licenciatura previa</t>
  </si>
  <si>
    <t>Jornada</t>
  </si>
  <si>
    <t>Diurno</t>
  </si>
  <si>
    <t>Vespertino</t>
  </si>
  <si>
    <t>Otro</t>
  </si>
  <si>
    <t>Evolución de Titulación Total de Pregrado por tipo de institución</t>
  </si>
  <si>
    <t>Evolución de Titulación Total de Pregrado por tipo de carrera</t>
  </si>
  <si>
    <t>Carreras Profesionales Universitarias**</t>
  </si>
  <si>
    <t>Tipo de institución y carrera</t>
  </si>
  <si>
    <t>Evolución de Titulación Total de Pregrado por jornada</t>
  </si>
  <si>
    <t>Evolución de Titulación Total de Pregrado por área</t>
  </si>
  <si>
    <t>Carreras</t>
  </si>
  <si>
    <t>Técnico en Enfermería</t>
  </si>
  <si>
    <t>Técnico en Administración de Empresas</t>
  </si>
  <si>
    <t>Técnico Asistente del Educador de Párvulos</t>
  </si>
  <si>
    <t>Técnico en Gastronomía y Cocina</t>
  </si>
  <si>
    <t>Técnico en Mecánica Automotriz</t>
  </si>
  <si>
    <t>Técnico en Turismo y Hotelería</t>
  </si>
  <si>
    <t>Técnico Asistente del Educador Diferencial</t>
  </si>
  <si>
    <t>Técnico en Mantenimiento Industrial</t>
  </si>
  <si>
    <t>Técnico Dental y Asistente de Odontología</t>
  </si>
  <si>
    <t>Técnico en Electricidad y Electricidad Industrial</t>
  </si>
  <si>
    <t>Técnico Agropecuario</t>
  </si>
  <si>
    <t>Técnico en Construcción y Obras Civiles</t>
  </si>
  <si>
    <t>Técnico en Contabilidad General</t>
  </si>
  <si>
    <t>Técnico en Instrumentación, Automatización y Control Industrial</t>
  </si>
  <si>
    <t>Ingeniería en Prevención de Riesgos</t>
  </si>
  <si>
    <t>Administración de Empresas e Ing. Asociadas</t>
  </si>
  <si>
    <t>Trabajo Social</t>
  </si>
  <si>
    <t>Contador Auditor</t>
  </si>
  <si>
    <t>Psicopedagogía</t>
  </si>
  <si>
    <t>Ingeniería en Computación e Informática</t>
  </si>
  <si>
    <t>Ingeniería en Mecánica Automotriz</t>
  </si>
  <si>
    <t>Técnico en Servicio Social</t>
  </si>
  <si>
    <t>Construcción Civil</t>
  </si>
  <si>
    <t>Ingeniería Comercial</t>
  </si>
  <si>
    <t>Ingeniería Civil Industrial</t>
  </si>
  <si>
    <t>Enfermería</t>
  </si>
  <si>
    <t>Psicología</t>
  </si>
  <si>
    <t>Pedagogía en Educación Física</t>
  </si>
  <si>
    <t>Pedagogía en Educación Diferencial</t>
  </si>
  <si>
    <t>Nutrición y Dietética</t>
  </si>
  <si>
    <t>Evolución de Titulación Total de Pregrado por rango de edad</t>
  </si>
  <si>
    <t>Doctorado</t>
  </si>
  <si>
    <t>Magíster</t>
  </si>
  <si>
    <t>Tipo de programa</t>
  </si>
  <si>
    <t>Tipo de institución y programa</t>
  </si>
  <si>
    <t>Especialidad médica u odontológica</t>
  </si>
  <si>
    <t>Diplomado (superior a un semestre)</t>
  </si>
  <si>
    <t xml:space="preserve">Sin información </t>
  </si>
  <si>
    <t>Evolución de Titulación Total de Postítulo por tipo de institución</t>
  </si>
  <si>
    <t>Evolución de Titulación Total de Postítulo por tipo de programa</t>
  </si>
  <si>
    <t>Nombre de la institución</t>
  </si>
  <si>
    <t>CFT ALPES</t>
  </si>
  <si>
    <t>CFT CEDUC - UCN</t>
  </si>
  <si>
    <t>CFT CENCO</t>
  </si>
  <si>
    <t>CFT CENTRO TECNOLOGICO SUPERIOR INFOMED</t>
  </si>
  <si>
    <t>CFT DE ENAC</t>
  </si>
  <si>
    <t>CFT DEL MEDIO AMBIENTE</t>
  </si>
  <si>
    <t>CFT EDUCAP</t>
  </si>
  <si>
    <t>CFT INACAP</t>
  </si>
  <si>
    <t>CFT INSTITUTO CENTRAL DE CAPACITACION EDUCACIONAL ICCE</t>
  </si>
  <si>
    <t>CFT INSTITUTO SUPERIOR DE ESTUDIOS JURIDICOS CANON</t>
  </si>
  <si>
    <t>CFT IPROSEC</t>
  </si>
  <si>
    <t>CFT JUAN BOHON</t>
  </si>
  <si>
    <t>CFT LAPLACE</t>
  </si>
  <si>
    <t>CFT LOTA-ARAUCO</t>
  </si>
  <si>
    <t>CFT MANPOWER</t>
  </si>
  <si>
    <t>CFT PRODATA</t>
  </si>
  <si>
    <t>CFT PROFASOC</t>
  </si>
  <si>
    <t>CFT SANTO TOMAS</t>
  </si>
  <si>
    <t>CFT TEODORO WICKEL KLUWEN</t>
  </si>
  <si>
    <t>IP AGRARIO ADOLFO MATTHEI</t>
  </si>
  <si>
    <t>IP AIEP</t>
  </si>
  <si>
    <t>IP CIISA</t>
  </si>
  <si>
    <t>IP DE CHILE</t>
  </si>
  <si>
    <t>IP DE CIENCIAS DE LA COMPUTACION ACUARIO DATA</t>
  </si>
  <si>
    <t>IP DEL VALLE CENTRAL</t>
  </si>
  <si>
    <t>IP DIEGO PORTALES</t>
  </si>
  <si>
    <t>IP DR. VIRGINIO GOMEZ G.</t>
  </si>
  <si>
    <t>IP DUOC UC</t>
  </si>
  <si>
    <t>IP ESCUELA DE CONTADORES AUDITORES DE SANTIAGO</t>
  </si>
  <si>
    <t>IP ESCUELA MODERNA DE MUSICA</t>
  </si>
  <si>
    <t>IP ESUCOMEX</t>
  </si>
  <si>
    <t>IP INACAP</t>
  </si>
  <si>
    <t>IP INSTITUTO DE ESTUDIOS BANCARIOS GUILLERMO SUBERCASEAUX</t>
  </si>
  <si>
    <t>IP INSTITUTO INTERNACIONAL DE ARTES CULINARIAS Y SERVICIOS</t>
  </si>
  <si>
    <t>IP INSTITUTO NACIONAL DEL FUTBOL</t>
  </si>
  <si>
    <t>IP IPG</t>
  </si>
  <si>
    <t>IP LIBERTADOR DE LOS ANDES</t>
  </si>
  <si>
    <t>IP LOS LEONES</t>
  </si>
  <si>
    <t>IP PROVIDENCIA</t>
  </si>
  <si>
    <t>IP SANTO TOMAS</t>
  </si>
  <si>
    <t>PONTIFICIA UNIVERSIDAD CATOLICA DE CHILE</t>
  </si>
  <si>
    <t>PONTIFICIA UNIVERSIDAD CATOLICA DE VALPARAISO</t>
  </si>
  <si>
    <t>UNIVERSIDAD ACADEMIA DE HUMANISMO CRISTIANO</t>
  </si>
  <si>
    <t>UNIVERSIDAD ADOLFO IBAÑEZ</t>
  </si>
  <si>
    <t>UNIVERSIDAD ADVENTISTA DE CHILE</t>
  </si>
  <si>
    <t>UNIVERSIDAD ALBERTO HURTADO</t>
  </si>
  <si>
    <t>UNIVERSIDAD ANDRES BELLO</t>
  </si>
  <si>
    <t>UNIVERSIDAD ARTURO PRAT</t>
  </si>
  <si>
    <t>UNIVERSIDAD AUSTRAL DE CHILE</t>
  </si>
  <si>
    <t>UNIVERSIDAD AUTONOMA DE CHILE</t>
  </si>
  <si>
    <t>UNIVERSIDAD BERNARDO O'HIGGINS</t>
  </si>
  <si>
    <t>UNIVERSIDAD BOLIVARIANA</t>
  </si>
  <si>
    <t>UNIVERSIDAD CATOLICA DE LA SANTISIMA CONCEPCION</t>
  </si>
  <si>
    <t>UNIVERSIDAD CATOLICA DE TEMUCO</t>
  </si>
  <si>
    <t>UNIVERSIDAD CATOLICA DEL MAULE</t>
  </si>
  <si>
    <t>UNIVERSIDAD CATOLICA DEL NORTE</t>
  </si>
  <si>
    <t>UNIVERSIDAD CENTRAL DE CHILE</t>
  </si>
  <si>
    <t>UNIVERSIDAD DE ACONCAGUA</t>
  </si>
  <si>
    <t>UNIVERSIDAD DE ANTOFAGASTA</t>
  </si>
  <si>
    <t>UNIVERSIDAD DE ARTES, CIENCIAS Y COMUNICACION - UNIACC</t>
  </si>
  <si>
    <t>UNIVERSIDAD DE ATACAMA</t>
  </si>
  <si>
    <t>UNIVERSIDAD DE CHILE</t>
  </si>
  <si>
    <t>UNIVERSIDAD DE CONCEPCION</t>
  </si>
  <si>
    <t>UNIVERSIDAD DE LA FRONTERA</t>
  </si>
  <si>
    <t>UNIVERSIDAD DE LA SERENA</t>
  </si>
  <si>
    <t>UNIVERSIDAD DE LAS AMERICAS</t>
  </si>
  <si>
    <t>UNIVERSIDAD DE LOS ANDES</t>
  </si>
  <si>
    <t>UNIVERSIDAD DE LOS LAGOS</t>
  </si>
  <si>
    <t>UNIVERSIDAD DE MAGALLANES</t>
  </si>
  <si>
    <t>UNIVERSIDAD DE PLAYA ANCHA DE CIENCIAS DE LA EDUCACION</t>
  </si>
  <si>
    <t>UNIVERSIDAD DE SANTIAGO DE CHILE</t>
  </si>
  <si>
    <t>UNIVERSIDAD DE TALCA</t>
  </si>
  <si>
    <t>UNIVERSIDAD DE TARAPACA</t>
  </si>
  <si>
    <t>UNIVERSIDAD DE VALPARAISO</t>
  </si>
  <si>
    <t>UNIVERSIDAD DE VIÑA DEL MAR</t>
  </si>
  <si>
    <t>UNIVERSIDAD DEL BIO-BIO</t>
  </si>
  <si>
    <t>UNIVERSIDAD DEL DESARROLLO</t>
  </si>
  <si>
    <t>UNIVERSIDAD DIEGO PORTALES</t>
  </si>
  <si>
    <t>UNIVERSIDAD FINIS TERRAE</t>
  </si>
  <si>
    <t>UNIVERSIDAD GABRIELA MISTRAL</t>
  </si>
  <si>
    <t>UNIVERSIDAD LOS LEONES</t>
  </si>
  <si>
    <t>UNIVERSIDAD MAYOR</t>
  </si>
  <si>
    <t>UNIVERSIDAD METROPOLITANA DE CIENCIAS DE LA EDUCACION</t>
  </si>
  <si>
    <t>UNIVERSIDAD MIGUEL DE CERVANTES</t>
  </si>
  <si>
    <t>UNIVERSIDAD SAN SEBASTIAN</t>
  </si>
  <si>
    <t>UNIVERSIDAD SANTO TOMAS</t>
  </si>
  <si>
    <t>UNIVERSIDAD SEK</t>
  </si>
  <si>
    <t>UNIVERSIDAD TECNICA FEDERICO SANTA MARIA</t>
  </si>
  <si>
    <t>UNIVERSIDAD TECNOLOGICA DE CHILE INACAP</t>
  </si>
  <si>
    <t>UNIVERSIDAD TECNOLOGICA METROPOLITANA</t>
  </si>
  <si>
    <t xml:space="preserve">Hoja </t>
  </si>
  <si>
    <t>Tabla</t>
  </si>
  <si>
    <t>Contenido</t>
  </si>
  <si>
    <t>Indice de Tablas</t>
  </si>
  <si>
    <t>Evolución de Titulación Total de Pregrado por tipo de institución 2</t>
  </si>
  <si>
    <t>Evolución de Titulación Total de Pregrado por tipo de carrera (técnico y profesional)</t>
  </si>
  <si>
    <t>Evolución de Titulación Total de Pregrado en carreras de mayor titulación - CFT</t>
  </si>
  <si>
    <t>Evolución de Titulación Total de Pregrado en carreras de mayor titulación - IP</t>
  </si>
  <si>
    <t>Evolución de Titulación Total de Pregrado en carreras de mayor titulación - Universidades</t>
  </si>
  <si>
    <t xml:space="preserve">Evolución de Titulación Total de Posgrado por tipo de programa </t>
  </si>
  <si>
    <t>Mujeres</t>
  </si>
  <si>
    <t>Hombres</t>
  </si>
  <si>
    <t>Evolución de Titulación Total por sexo</t>
  </si>
  <si>
    <t>Evolución de Titulación Total por tipo de institución 2</t>
  </si>
  <si>
    <t xml:space="preserve">Evolución de Titulación Total por tipo de institución 2 </t>
  </si>
  <si>
    <t>Profesional sin licenciatura</t>
  </si>
  <si>
    <t>Profesional con licenciatura</t>
  </si>
  <si>
    <t>Evolución de Titulación Total de Pregrado por tipo de institución y tipo de carrera</t>
  </si>
  <si>
    <t>Evolución de Titulación Total de Pregrado por tipo de institución 2 y tipo de carrera</t>
  </si>
  <si>
    <t>Evolución de Titulación Total por nivel de formación</t>
  </si>
  <si>
    <t>Evolución de Titulación Total por tipo de institución y nivel de formación</t>
  </si>
  <si>
    <t>Evolución de Titulación Total por tipo de institución 2 y nivel de formación</t>
  </si>
  <si>
    <t>Evolución de Titulación Total de Posgrado por tipo de universidad</t>
  </si>
  <si>
    <t xml:space="preserve">Evolución de Titulación Total de Posgrado por tipo de universidad y tipo de programa </t>
  </si>
  <si>
    <t>Evolución de Titulación Total de Postítulo por tipo de institución y tipo de programa</t>
  </si>
  <si>
    <t>Evolución de Titulación Total de Pregrado por sexo</t>
  </si>
  <si>
    <t>Evolución de Titulación Total de Pregrado por sexo - CFT</t>
  </si>
  <si>
    <t>Evolución de Titulación Total de Pregrado por sexo - IP</t>
  </si>
  <si>
    <t>Evolución de Titulación Total de Pregrado por sexo - Universidades</t>
  </si>
  <si>
    <t>Sexo</t>
  </si>
  <si>
    <t>Nivel de formación</t>
  </si>
  <si>
    <t>Semipresencial</t>
  </si>
  <si>
    <t>A Distancia</t>
  </si>
  <si>
    <t>Técnico en Computación e Informática</t>
  </si>
  <si>
    <t>A distancia</t>
  </si>
  <si>
    <t>Evolución de Titulación Total de Pregrado por sexo y tipo de programa</t>
  </si>
  <si>
    <t>Evolución de Titulación Total de Postítulo por sexo y tipo de programa</t>
  </si>
  <si>
    <t>Tipo de Institución</t>
  </si>
  <si>
    <t>Ingeniería en Recursos Humanos</t>
  </si>
  <si>
    <t>U. Privada</t>
  </si>
  <si>
    <t>Fuente: Servicio de Información de Educación Superior (SIES), de Mineduc.</t>
  </si>
  <si>
    <t>** Incluye solo Carreras Profesionales con licenciatura y Licenciaturas no conducentes a título.</t>
  </si>
  <si>
    <t>Tipo de universidad</t>
  </si>
  <si>
    <t>Sexo y tipo de programa</t>
  </si>
  <si>
    <t>Tipo de universidad y programa</t>
  </si>
  <si>
    <r>
      <t xml:space="preserve">Diplomado 
</t>
    </r>
    <r>
      <rPr>
        <sz val="10"/>
        <color theme="1"/>
        <rFont val="Calibri"/>
        <family val="2"/>
        <scheme val="minor"/>
      </rPr>
      <t>(superior a un semestre)</t>
    </r>
  </si>
  <si>
    <t>NOTA: En caso de utilizar datos de esta base para notas periodísticas o estudios, se debe citar como fuente de los datos al Servicio de Información de Educación Superior (SIES), de Mineduc</t>
  </si>
  <si>
    <t>Arica y Parinacota</t>
  </si>
  <si>
    <t>Tarapacá</t>
  </si>
  <si>
    <t>Antofagasta</t>
  </si>
  <si>
    <t>Atacama</t>
  </si>
  <si>
    <t>Coquimbo</t>
  </si>
  <si>
    <t>Valparaíso</t>
  </si>
  <si>
    <t>Maule</t>
  </si>
  <si>
    <t>Biobío</t>
  </si>
  <si>
    <t>La Araucanía</t>
  </si>
  <si>
    <t>Los Ríos</t>
  </si>
  <si>
    <t>Los Lagos</t>
  </si>
  <si>
    <t>Aysén</t>
  </si>
  <si>
    <t>Magallanes</t>
  </si>
  <si>
    <t xml:space="preserve">Magallanes </t>
  </si>
  <si>
    <t xml:space="preserve">Total general </t>
  </si>
  <si>
    <t>Diplomado 
(superior a un semestre)</t>
  </si>
  <si>
    <t>Metropolitana</t>
  </si>
  <si>
    <t>Técnico en Logística</t>
  </si>
  <si>
    <t>IP ESCUELA DE CINE DE CHILE</t>
  </si>
  <si>
    <t>Ñuble</t>
  </si>
  <si>
    <t>Ingeniería Industrial</t>
  </si>
  <si>
    <t>IP LATINOAMERICANO DE COMERCIO EXTERIOR - IPLACEX</t>
  </si>
  <si>
    <t>UNIVERSIDAD CATOLICA CARDENAL RAUL SILVA HENRIQUEZ</t>
  </si>
  <si>
    <t>CFT PUCV</t>
  </si>
  <si>
    <t>CFT SAN AGUSTIN</t>
  </si>
  <si>
    <t>IP CHILENO BRITANICO DE CULTURA</t>
  </si>
  <si>
    <t>IP ESCUELA DE MARINA MERCANTE PILOTO PARDO</t>
  </si>
  <si>
    <t>* Incluye Carreras Técnicas de Nivel Superior y Profesionales sin licenciatura.</t>
  </si>
  <si>
    <t>CFT</t>
  </si>
  <si>
    <t>CFT Estatal</t>
  </si>
  <si>
    <t>Ingeniería en Construcción</t>
  </si>
  <si>
    <t>Arquitectura</t>
  </si>
  <si>
    <t>CFT DE LA REGION DE LA ARAUCANIA</t>
  </si>
  <si>
    <t>CFT DE LA REGION DEL MAULE</t>
  </si>
  <si>
    <t>IP PROJAZZ</t>
  </si>
  <si>
    <t>Centros de Formación Técnica Estatal</t>
  </si>
  <si>
    <t>*Incluye programas de Pregrado, Posgrado y Postítulo</t>
  </si>
  <si>
    <t>O'Higgins</t>
  </si>
  <si>
    <t>Tipo de institución y formación</t>
  </si>
  <si>
    <t xml:space="preserve">Evolución de la Titulación Total por jornada </t>
  </si>
  <si>
    <t>Carreras Técnico Profesionales*</t>
  </si>
  <si>
    <t xml:space="preserve">Promedio de Edad </t>
  </si>
  <si>
    <t>Evolución de Titulación de Pregrado por tipo de institución</t>
  </si>
  <si>
    <t>Evolución de Titulación de Pregrado por tipo de institución 2</t>
  </si>
  <si>
    <t>Evolución de Titulación de Pregrado por tipo de carrera</t>
  </si>
  <si>
    <t xml:space="preserve">Evolución de Titulación de Pregrado por tipo de carrera agrupada </t>
  </si>
  <si>
    <t>Evolución de Titulación de Pregrado por tipo de institución y de carrera</t>
  </si>
  <si>
    <t>Evolución de Titulación de Pregrado por tipo de institución 2 y tipo de carrera</t>
  </si>
  <si>
    <t>Evolución de Titulación de Pregrado por jornada</t>
  </si>
  <si>
    <t>Evolución de Titulación de Pregrado por área</t>
  </si>
  <si>
    <t>Evolución de Titulación de Pregrado en carreras con mayor titulación - CFT</t>
  </si>
  <si>
    <t>Evolución de Titulación de Pregrado en carreras con mayor titulación - IP</t>
  </si>
  <si>
    <t>Evolución de Titulación de Pregrado en carreras con mayor titulación - Universidades</t>
  </si>
  <si>
    <t>Evolución de Titulación de Pregrado por sexo</t>
  </si>
  <si>
    <t>Evolución de Titulación de Pregrado por sexo - CFT</t>
  </si>
  <si>
    <t>Evolución de Titulación de Pregrado por sexo - IP</t>
  </si>
  <si>
    <t>Evolución de Titulación de Pregrado por sexo - Universidades</t>
  </si>
  <si>
    <t>Evolución de Titulación de Pregrado por rango de edad</t>
  </si>
  <si>
    <t>Evolución de Titulación de Posgrado por tipo de universidad</t>
  </si>
  <si>
    <t xml:space="preserve">Evolución de Titulación de Posgrado por tipo de programa </t>
  </si>
  <si>
    <t xml:space="preserve">Evolución de Titulación de Posgrado por tipo de universidad y de programa </t>
  </si>
  <si>
    <t>Evolución de Titulación de Postítulo por tipo de institución</t>
  </si>
  <si>
    <t>Evolución de Titulación de Postítulo por tipo de programa</t>
  </si>
  <si>
    <t>Evolución de Titulación de Postítulo por tipo de institución y programa</t>
  </si>
  <si>
    <t>Evolución de Titulación de Postítulo por sexo y tipo de programa</t>
  </si>
  <si>
    <t>Técnico en Deporte, Recreación y Preparación Física</t>
  </si>
  <si>
    <t>Kinesiología</t>
  </si>
  <si>
    <t>Medicina</t>
  </si>
  <si>
    <t>Odontología</t>
  </si>
  <si>
    <t>Terapia Ocupacional</t>
  </si>
  <si>
    <t>Tecnología Médica</t>
  </si>
  <si>
    <t>CFT DE LA REGION DE ARICA Y PARINACOTA</t>
  </si>
  <si>
    <t>CFT DE LA REGION DE COQUIMBO</t>
  </si>
  <si>
    <t>CFT DE LA REGION DE TARAPACA</t>
  </si>
  <si>
    <t>CFT DE LA REGION DE VALPARAISO</t>
  </si>
  <si>
    <t>CFT ESCUELA CULINARIA FRANCESA</t>
  </si>
  <si>
    <t>UNIVERSIDAD DE AYSEN</t>
  </si>
  <si>
    <t>UNIVERSIDAD DE O'HIGGINS</t>
  </si>
  <si>
    <t>n/a</t>
  </si>
  <si>
    <t>Técnico en Peluquería y Estética</t>
  </si>
  <si>
    <t>CFT DE LA REGION DE ANTOFAGASTA</t>
  </si>
  <si>
    <t>CFT DE LA REGION DE LOS LAGOS</t>
  </si>
  <si>
    <t>CFT DE LA REGION DE LOS RIOS</t>
  </si>
  <si>
    <t>CFT DE LA REGION DE MAGALLANES Y ANTARTICA CHILENA</t>
  </si>
  <si>
    <t>CFT DE LA REGION METROPOLITANA DE SANTIAGO</t>
  </si>
  <si>
    <t>IP ESCUELA DE COMERCIO DE SANTIAGO</t>
  </si>
  <si>
    <t>UNIVERSIDAD DEL ALBA</t>
  </si>
  <si>
    <t>UNIVERSIDAD LA REPUBLICA</t>
  </si>
  <si>
    <t>Evolución de Titulación de Pregrado por área - Mujeres</t>
  </si>
  <si>
    <t>Evolución de Titulación de Pregrado por área - Hombres</t>
  </si>
  <si>
    <t>Evolución de Titulación Total de Pregrado por área - Mujeres</t>
  </si>
  <si>
    <t>Evolución de Titulación Total de Pregrado por área - Hombres</t>
  </si>
  <si>
    <t>U. CRUCH Estatal</t>
  </si>
  <si>
    <t>U. CRUCH Privada</t>
  </si>
  <si>
    <t>A partir de 2019 las universidades Alberto Hurtado y Diego Portales, y desde 2020 la Univeridad de los Andes se integraron al Consejo de Rectores (CRUCH).</t>
  </si>
  <si>
    <t xml:space="preserve">U. CRUCH Estatal </t>
  </si>
  <si>
    <t>1. TITULACIÓN TOTAL 2023</t>
  </si>
  <si>
    <t>Titulación Total 2023 por tipo de institución y nivel de formación</t>
  </si>
  <si>
    <t>Titulación Total 2023 por tipo de institución y sexo</t>
  </si>
  <si>
    <t>Titulación Total 2023 por tipo de institución 2 y nivel de formación</t>
  </si>
  <si>
    <t>Titulación Total 2023 por tipo de institución 2 y sexo</t>
  </si>
  <si>
    <t>Titulación Total 2023 por región y sexo</t>
  </si>
  <si>
    <t>Titulación Total 2023  por área y sexo</t>
  </si>
  <si>
    <t>2. EVOLUCIÓN TITULACIÓN TOTAL 2007 - 2023</t>
  </si>
  <si>
    <t>3. TITULACIÓN DE PREGRADO 2023</t>
  </si>
  <si>
    <t>Titulación Total 2023 de Pregrado por sexo y tipo de institución</t>
  </si>
  <si>
    <t xml:space="preserve">Titulación Total 2023 de Pregrado por rango de edad y tipo de institución </t>
  </si>
  <si>
    <t>Titulación Total 2023 de Pregrado por tipo de carrera y tipo de institución</t>
  </si>
  <si>
    <t>Titulación Total 2023 de Pregrado por área y tipo de institución</t>
  </si>
  <si>
    <t>Titulación Total 2023 de Pregrado por área y sexo</t>
  </si>
  <si>
    <t>Titulación Total 2023 de Pregrado por jornada y tipo de institución</t>
  </si>
  <si>
    <t>Titulación Total 2023 de Pregrado por región y tipo de institución</t>
  </si>
  <si>
    <t>Titulación Total 2023 de Pregrado por región y sexo</t>
  </si>
  <si>
    <t>4. EVOLUCIÓN TITULACIÓN DE PREGRADO 2007 - 2023</t>
  </si>
  <si>
    <t>5. TITULACIÓN DE POSGRADO 2023</t>
  </si>
  <si>
    <t>Titulación Total 2023 de Posgrado por tipo de universidad y tipo de programa</t>
  </si>
  <si>
    <t>Titulación Total 2023 de Posgrado por sexo y tipo de programa</t>
  </si>
  <si>
    <t>Titulación Total 2023 de Posgrado por rango de edad y tipo de programa</t>
  </si>
  <si>
    <t>Titulación Total 2023 de Posgrado por área y tipo de programa</t>
  </si>
  <si>
    <t>Titulación Total 2023 de Posgrado por jornada y tipo de programa</t>
  </si>
  <si>
    <t>Titulación Total 2023 de Posgrado por región y tipo de programa</t>
  </si>
  <si>
    <t>Titulación Total 2023 de Posgrado por área y sexo</t>
  </si>
  <si>
    <t>Titulación Total 2023 de Posgrado por región y sexo</t>
  </si>
  <si>
    <t>6. EVOLUCIÓN TITULACIÓN DE POSGRADO 2007 - 2023</t>
  </si>
  <si>
    <t>7. TITULACIÓN DE POSTÍTULO 2023</t>
  </si>
  <si>
    <t>Titulación Total 2023 de Postítulo por tipo de universidad y tipo de programa</t>
  </si>
  <si>
    <t>Titulación Total 2023 de Postítulo por sexo y tipo de programa</t>
  </si>
  <si>
    <t>Titulación Total 2023 de Postítulo por rango de edad y tipo de programa</t>
  </si>
  <si>
    <t>Titulación Total 2023 de Postítulo por área y tipo de programa</t>
  </si>
  <si>
    <t>Titulación Total 2023 de Postítulo por jornada y tipo de programa</t>
  </si>
  <si>
    <t>Titulación Total 2023 de Postítulo por región y tipo de programa</t>
  </si>
  <si>
    <t>Titulación Total 2023 de Postítulo por área y sexo</t>
  </si>
  <si>
    <t>Titulación Total 2023 de Postítulo por región y sexo</t>
  </si>
  <si>
    <t>8. EVOLUCIÓN TITULACIÓN DE POSTÍTULO 2007 - 2023</t>
  </si>
  <si>
    <t>TITULACIÓN TOTAL 2023</t>
  </si>
  <si>
    <t>Titulación Total 2023  por área del conocimiento y sexo</t>
  </si>
  <si>
    <t>% Variación 2014 - 2023</t>
  </si>
  <si>
    <t>% Variación 2019  - 2023</t>
  </si>
  <si>
    <t>% Variación 2022 - 2023</t>
  </si>
  <si>
    <t>Distribución Titulación 2023</t>
  </si>
  <si>
    <t>EVOLUCIÓN TITULACIÓN TOTAL 2007 - 2023</t>
  </si>
  <si>
    <t>TITULACIÓN DE PREGRADO 2023</t>
  </si>
  <si>
    <t>Titulación de Pregrado 2023 por sexo y tipo de institución</t>
  </si>
  <si>
    <t>Titulación 2023 de Pregrado Mujeres</t>
  </si>
  <si>
    <t>Titulación 2023 de Pregrado Hombres</t>
  </si>
  <si>
    <t>Titulación Total 2023 de Pregrado</t>
  </si>
  <si>
    <t xml:space="preserve">Titulación de Pregrado 2023 por rango de edad y tipo de institución </t>
  </si>
  <si>
    <t>Titulación de Pregrado 2023 por tipo de carrera y de institución</t>
  </si>
  <si>
    <t>Titulación de Pregrado 2023 por área y tipo de institución</t>
  </si>
  <si>
    <t>Titulación de Pregrado 2023 por área y sexo</t>
  </si>
  <si>
    <t>Titulación de Pregrado 2023 por jornada y tipo de institución</t>
  </si>
  <si>
    <t>Titulación de Pregrado 2023 por región y sexo</t>
  </si>
  <si>
    <t>EVOLUCIÓN TITULACIÓN DE PREGRADO 2007 - 2023</t>
  </si>
  <si>
    <t>TITULACIÓN DE POSGRADO 2023</t>
  </si>
  <si>
    <t>Titulación de Posgrado 2023 por tipo de universidad y de programa</t>
  </si>
  <si>
    <t>Titulación de Posgrado 2023 por sexo y tipo de programa</t>
  </si>
  <si>
    <t>Titulación 2023 de Posgrado Mujeres</t>
  </si>
  <si>
    <t>Titulación 2023 de Posgrado Hombres</t>
  </si>
  <si>
    <t>Titulación Total 2023 de Posgrado</t>
  </si>
  <si>
    <t>Titulación de Posgrado 2023 por rango de edad y tipo de programa</t>
  </si>
  <si>
    <t>Titulación de Posgrado 2023 por área y tipo de programa</t>
  </si>
  <si>
    <t>Titulación de Posgrado 2023 por jornada y tipo de programa</t>
  </si>
  <si>
    <t>Titulación de Posgrado 2023 por región y tipo de programa</t>
  </si>
  <si>
    <t>Titulación de Posgrado 2023 por región y sexo</t>
  </si>
  <si>
    <t>TITULACIÓN DE POSTÍTULO 2023</t>
  </si>
  <si>
    <t>Titulación de Postítulo 2023 por tipo de institución y de programa</t>
  </si>
  <si>
    <t>Titulación de Postítulo 2023 por sexo y tipo de programa</t>
  </si>
  <si>
    <t>Titulación 2023 de Postìtulo Mujeres</t>
  </si>
  <si>
    <t>Titulación 2023 de Postítulo Hombres</t>
  </si>
  <si>
    <t>Titulación Total 2023 de Postítulo</t>
  </si>
  <si>
    <t>Titulación de Postítulo 2023 por rango de edad y tipo de programa</t>
  </si>
  <si>
    <t>Titulación de Postítulo 2023 por área y tipo de programa</t>
  </si>
  <si>
    <t>Titulación de Postítulo 2023 por jornada y tipo de programa</t>
  </si>
  <si>
    <t>Titulación de Postítulo 2023 por región y tipo de programa</t>
  </si>
  <si>
    <t>Titulación de Postítulo 2023 por área y sexo</t>
  </si>
  <si>
    <t>Titulación de Postítulo 2023 por región y sexo</t>
  </si>
  <si>
    <t>EVOLUCIÓN TITULACIÓN DE POSTÍTULO 2007 - 2023</t>
  </si>
  <si>
    <t>EVOLUCIÓN TITULACIÓN DE POSGRADO 2007 - 2023</t>
  </si>
  <si>
    <t>Instituciones participantes en proceso Titulación 2023</t>
  </si>
  <si>
    <t>Titulados Pregrado 2023</t>
  </si>
  <si>
    <t>Graduados Posgrado 2023</t>
  </si>
  <si>
    <t>Titulados Postítulo 2023</t>
  </si>
  <si>
    <t>Total Titulados y/o Graduados 2023</t>
  </si>
  <si>
    <t>INFORME TITULACIÓN 2023</t>
  </si>
  <si>
    <t>No Binarios</t>
  </si>
  <si>
    <t>Técnico en Prevención de Riesgos</t>
  </si>
  <si>
    <t>Técnico Veterinario</t>
  </si>
  <si>
    <t>Ingeniería en Electricidad</t>
  </si>
  <si>
    <t>Obstetricia y Puericultura</t>
  </si>
  <si>
    <t>Pedagogía en Educación de Párvulos</t>
  </si>
  <si>
    <t>No Binario</t>
  </si>
  <si>
    <t>Titulación 2023 de Pregrado No Binario</t>
  </si>
  <si>
    <t>Titulación 2023 de Posgrado No Binarios</t>
  </si>
  <si>
    <t>Titulación de Posgrado 2023 por área del conocimiento y sexo</t>
  </si>
  <si>
    <t>Titulación 2023 de Postítulo No Binarios</t>
  </si>
  <si>
    <t>CFT ASISTE</t>
  </si>
  <si>
    <t>CFT DE LA REGION DE ATACAMA</t>
  </si>
  <si>
    <t>CFT ESCUELA DE COMERCIO</t>
  </si>
  <si>
    <t>IP ARCOS</t>
  </si>
  <si>
    <t>IP EATRI</t>
  </si>
  <si>
    <t>IP IACC</t>
  </si>
  <si>
    <t>UNIVERSIDAD DE ARTE Y CIENCIAS SOCIALES ARCIS (* CARRERAS EN CONVENIO U. CATOLICA DEL MAULE)</t>
  </si>
  <si>
    <t>UNIVERSIDAD IBEROAMERICANA DE CIENCIAS Y TECNOLOGIA, UNICYT (*CARRERAS EN CONVENIO USACH)</t>
  </si>
  <si>
    <t>UNIVERSIDAD DEL PACIFICO (*CARRERAS EN CONVENIO UTEM)</t>
  </si>
  <si>
    <t>Evolución de Titulación de Pregrado por tipo de institución y jornada</t>
  </si>
  <si>
    <t>Evolución de Titulación de Pregrado en programas STEM por sexo</t>
  </si>
  <si>
    <t xml:space="preserve"> Mujeres</t>
  </si>
  <si>
    <t xml:space="preserve"> Hombres</t>
  </si>
  <si>
    <t>Total</t>
  </si>
  <si>
    <t>(*) Incluye las carreras profesionales sin licenciatura, las licenciaturas no conducentes a título y las profesional con licenciatura</t>
  </si>
  <si>
    <t>Carreras Técnicas (**)</t>
  </si>
  <si>
    <t>(**) Corresponden a las carreras Técnicas de Nivel Superior</t>
  </si>
  <si>
    <t>Carreras Profesionales(*)</t>
  </si>
  <si>
    <t>Evolución de Titulación de Posgrado por sexo y tipo de programa</t>
  </si>
  <si>
    <t>Evolución de Titulación de Posgrado por tipo de programa y jornada</t>
  </si>
  <si>
    <t>Lib. Gral B. O'Higgins</t>
  </si>
  <si>
    <t>Tipo de programa y Jornada</t>
  </si>
  <si>
    <t>Evolución de la Titulación Total por jornada de estudios del programa</t>
  </si>
  <si>
    <t>Evolución de Titulación de Magíster por área del conocimiento</t>
  </si>
  <si>
    <t>Evolución de Titulación de Doctorado por área del conocimiento</t>
  </si>
  <si>
    <t>Evolución de Titulación de Posgrado por región</t>
  </si>
  <si>
    <t>Listado de instituciones participantes, proceso 2024</t>
  </si>
  <si>
    <r>
      <t>Se utiliza el concepto genérico de</t>
    </r>
    <r>
      <rPr>
        <b/>
        <sz val="11"/>
        <color theme="1"/>
        <rFont val="Calibri"/>
        <family val="2"/>
        <scheme val="minor"/>
      </rPr>
      <t xml:space="preserve"> titulaciones </t>
    </r>
    <r>
      <rPr>
        <sz val="11"/>
        <color theme="1"/>
        <rFont val="Calibri"/>
        <family val="2"/>
        <scheme val="minor"/>
      </rPr>
      <t>para referirse al conjunto de los títulos, grados y certificaciones otorgados por las instituciones de Educación Superior en Chile, y que considera los títulos técnicos y profesionales, grados académicos de licenciado (cuando se trata de un título terminal), magíster y doctor, y las certificaciones de postítulo, diplomado y especialidad médica u odontológica.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</si>
</sst>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_ ;_ * \-#,##0_ ;_ * &quot;-&quot;_ ;_ @_ "/>
    <numFmt numFmtId="165" formatCode="_-* #,##0.00\ _€_-;\-* #,##0.00\ _€_-;_-* &quot;-&quot;??\ _€_-;_-@_-"/>
    <numFmt numFmtId="166" formatCode="_-* #,##0_-;\-* #,##0_-;_-* &quot;-&quot;??_-;_-@_-"/>
    <numFmt numFmtId="167" formatCode="0.0%"/>
    <numFmt numFmtId="168" formatCode="_-* #,##0.0_-;\-* #,##0.0_-;_-* &quot;-&quot;??_-;_-@_-"/>
    <numFmt numFmtId="169" formatCode="_-* #,##0\ _€_-;\-* #,##0\ _€_-;_-* &quot;-&quot;??\ _€_-;_-@_-"/>
    <numFmt numFmtId="170" formatCode="_-* #,##0.0\ _€_-;\-* #,##0.0\ _€_-;_-* &quot;-&quot;??\ _€_-;_-@_-"/>
  </numFmts>
  <fonts count="28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26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 Light"/>
      <family val="2"/>
      <scheme val="maj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20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4" fontId="6" fillId="0" borderId="0" applyFont="0" applyFill="0" applyBorder="0" applyAlignment="0" applyProtection="0"/>
  </cellStyleXfs>
  <cellXfs count="172">
    <xf numFmtId="0" fontId="0" fillId="0" borderId="0" xfId="0"/>
    <xf numFmtId="0" fontId="8" fillId="0" borderId="0" xfId="1" applyAlignment="1">
      <alignment vertical="center"/>
    </xf>
    <xf numFmtId="0" fontId="8" fillId="0" borderId="0" xfId="1"/>
    <xf numFmtId="0" fontId="7" fillId="2" borderId="1" xfId="1" applyFont="1" applyFill="1" applyBorder="1" applyAlignment="1">
      <alignment horizontal="center" vertical="center"/>
    </xf>
    <xf numFmtId="166" fontId="6" fillId="3" borderId="1" xfId="2" applyNumberFormat="1" applyFont="1" applyFill="1" applyBorder="1" applyAlignment="1">
      <alignment horizontal="left" vertical="center"/>
    </xf>
    <xf numFmtId="166" fontId="7" fillId="3" borderId="1" xfId="2" applyNumberFormat="1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center" vertical="center" wrapText="1"/>
    </xf>
    <xf numFmtId="166" fontId="6" fillId="3" borderId="1" xfId="4" applyNumberFormat="1" applyFont="1" applyFill="1" applyBorder="1" applyAlignment="1">
      <alignment horizontal="left" vertical="center"/>
    </xf>
    <xf numFmtId="166" fontId="6" fillId="0" borderId="1" xfId="4" applyNumberFormat="1" applyFont="1" applyBorder="1" applyAlignment="1">
      <alignment horizontal="center" vertical="center"/>
    </xf>
    <xf numFmtId="166" fontId="7" fillId="3" borderId="1" xfId="4" applyNumberFormat="1" applyFont="1" applyFill="1" applyBorder="1" applyAlignment="1">
      <alignment horizontal="left" vertical="center"/>
    </xf>
    <xf numFmtId="166" fontId="7" fillId="0" borderId="1" xfId="4" applyNumberFormat="1" applyFont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7" fillId="2" borderId="1" xfId="1" applyFont="1" applyFill="1" applyBorder="1" applyAlignment="1">
      <alignment horizontal="center" vertical="center" wrapText="1"/>
    </xf>
    <xf numFmtId="167" fontId="0" fillId="0" borderId="0" xfId="3" applyNumberFormat="1" applyFont="1"/>
    <xf numFmtId="166" fontId="7" fillId="0" borderId="1" xfId="1" applyNumberFormat="1" applyFont="1" applyBorder="1" applyAlignment="1">
      <alignment vertical="center"/>
    </xf>
    <xf numFmtId="166" fontId="6" fillId="0" borderId="1" xfId="1" applyNumberFormat="1" applyFont="1" applyBorder="1" applyAlignment="1">
      <alignment vertical="center"/>
    </xf>
    <xf numFmtId="166" fontId="6" fillId="0" borderId="1" xfId="4" applyNumberFormat="1" applyFont="1" applyFill="1" applyBorder="1" applyAlignment="1">
      <alignment horizontal="left" vertical="center"/>
    </xf>
    <xf numFmtId="166" fontId="7" fillId="0" borderId="1" xfId="4" applyNumberFormat="1" applyFont="1" applyFill="1" applyBorder="1" applyAlignment="1">
      <alignment horizontal="left" vertical="center"/>
    </xf>
    <xf numFmtId="166" fontId="6" fillId="3" borderId="1" xfId="2" applyNumberFormat="1" applyFont="1" applyFill="1" applyBorder="1" applyAlignment="1">
      <alignment horizontal="center" vertical="center"/>
    </xf>
    <xf numFmtId="166" fontId="7" fillId="3" borderId="1" xfId="2" applyNumberFormat="1" applyFont="1" applyFill="1" applyBorder="1" applyAlignment="1">
      <alignment horizontal="center" vertical="center"/>
    </xf>
    <xf numFmtId="166" fontId="7" fillId="0" borderId="1" xfId="1" applyNumberFormat="1" applyFont="1" applyBorder="1" applyAlignment="1">
      <alignment horizontal="center" vertical="center"/>
    </xf>
    <xf numFmtId="166" fontId="6" fillId="0" borderId="1" xfId="1" applyNumberFormat="1" applyFont="1" applyBorder="1" applyAlignment="1">
      <alignment horizontal="center" vertical="center"/>
    </xf>
    <xf numFmtId="0" fontId="10" fillId="3" borderId="0" xfId="1" applyFont="1" applyFill="1" applyAlignment="1">
      <alignment vertical="center"/>
    </xf>
    <xf numFmtId="0" fontId="17" fillId="0" borderId="0" xfId="1" applyFont="1" applyAlignment="1">
      <alignment vertical="center"/>
    </xf>
    <xf numFmtId="0" fontId="13" fillId="0" borderId="0" xfId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9" fillId="0" borderId="0" xfId="1" applyFont="1" applyAlignment="1">
      <alignment vertical="center"/>
    </xf>
    <xf numFmtId="166" fontId="0" fillId="3" borderId="1" xfId="2" applyNumberFormat="1" applyFont="1" applyFill="1" applyBorder="1" applyAlignment="1">
      <alignment horizontal="left" vertical="center"/>
    </xf>
    <xf numFmtId="0" fontId="8" fillId="0" borderId="0" xfId="1" applyAlignment="1">
      <alignment horizontal="left" vertical="center"/>
    </xf>
    <xf numFmtId="166" fontId="6" fillId="3" borderId="1" xfId="7" applyNumberFormat="1" applyFont="1" applyFill="1" applyBorder="1" applyAlignment="1">
      <alignment horizontal="left" vertical="center"/>
    </xf>
    <xf numFmtId="0" fontId="9" fillId="3" borderId="0" xfId="1" applyFont="1" applyFill="1" applyAlignment="1">
      <alignment vertical="center"/>
    </xf>
    <xf numFmtId="0" fontId="8" fillId="3" borderId="0" xfId="1" applyFill="1" applyAlignment="1">
      <alignment vertical="center"/>
    </xf>
    <xf numFmtId="0" fontId="10" fillId="3" borderId="0" xfId="1" applyFont="1" applyFill="1" applyAlignment="1">
      <alignment horizontal="left" vertical="center"/>
    </xf>
    <xf numFmtId="169" fontId="6" fillId="0" borderId="1" xfId="22" applyNumberFormat="1" applyFont="1" applyBorder="1" applyAlignment="1">
      <alignment horizontal="center" vertical="center"/>
    </xf>
    <xf numFmtId="169" fontId="7" fillId="0" borderId="1" xfId="22" applyNumberFormat="1" applyFont="1" applyBorder="1" applyAlignment="1">
      <alignment horizontal="center" vertical="center"/>
    </xf>
    <xf numFmtId="169" fontId="8" fillId="0" borderId="0" xfId="22" applyNumberFormat="1" applyFont="1" applyAlignment="1">
      <alignment vertical="center"/>
    </xf>
    <xf numFmtId="169" fontId="8" fillId="3" borderId="0" xfId="22" applyNumberFormat="1" applyFont="1" applyFill="1" applyAlignment="1">
      <alignment vertical="center"/>
    </xf>
    <xf numFmtId="169" fontId="7" fillId="4" borderId="1" xfId="22" applyNumberFormat="1" applyFont="1" applyFill="1" applyBorder="1" applyAlignment="1">
      <alignment horizontal="center" vertical="center" wrapText="1"/>
    </xf>
    <xf numFmtId="169" fontId="15" fillId="0" borderId="1" xfId="22" applyNumberFormat="1" applyFont="1" applyFill="1" applyBorder="1" applyAlignment="1">
      <alignment horizontal="right" vertical="center"/>
    </xf>
    <xf numFmtId="169" fontId="16" fillId="0" borderId="1" xfId="22" applyNumberFormat="1" applyFont="1" applyFill="1" applyBorder="1" applyAlignment="1">
      <alignment horizontal="right" vertical="center"/>
    </xf>
    <xf numFmtId="169" fontId="8" fillId="0" borderId="0" xfId="22" applyNumberFormat="1" applyFont="1"/>
    <xf numFmtId="169" fontId="22" fillId="2" borderId="1" xfId="22" applyNumberFormat="1" applyFont="1" applyFill="1" applyBorder="1" applyAlignment="1">
      <alignment horizontal="center" vertical="center" wrapText="1"/>
    </xf>
    <xf numFmtId="169" fontId="10" fillId="3" borderId="0" xfId="22" applyNumberFormat="1" applyFont="1" applyFill="1" applyAlignment="1">
      <alignment vertical="center"/>
    </xf>
    <xf numFmtId="169" fontId="7" fillId="4" borderId="1" xfId="22" applyNumberFormat="1" applyFont="1" applyFill="1" applyBorder="1" applyAlignment="1">
      <alignment vertical="center"/>
    </xf>
    <xf numFmtId="169" fontId="0" fillId="0" borderId="1" xfId="22" applyNumberFormat="1" applyFont="1" applyBorder="1" applyAlignment="1">
      <alignment vertical="center"/>
    </xf>
    <xf numFmtId="169" fontId="7" fillId="0" borderId="1" xfId="22" applyNumberFormat="1" applyFont="1" applyBorder="1" applyAlignment="1">
      <alignment vertical="center"/>
    </xf>
    <xf numFmtId="169" fontId="7" fillId="2" borderId="1" xfId="22" applyNumberFormat="1" applyFont="1" applyFill="1" applyBorder="1" applyAlignment="1">
      <alignment horizontal="left" vertical="center"/>
    </xf>
    <xf numFmtId="169" fontId="6" fillId="3" borderId="1" xfId="22" applyNumberFormat="1" applyFont="1" applyFill="1" applyBorder="1" applyAlignment="1">
      <alignment horizontal="left" vertical="center"/>
    </xf>
    <xf numFmtId="169" fontId="7" fillId="3" borderId="1" xfId="22" applyNumberFormat="1" applyFont="1" applyFill="1" applyBorder="1" applyAlignment="1">
      <alignment horizontal="left" vertical="center"/>
    </xf>
    <xf numFmtId="169" fontId="7" fillId="4" borderId="1" xfId="22" applyNumberFormat="1" applyFont="1" applyFill="1" applyBorder="1" applyAlignment="1">
      <alignment horizontal="left" vertical="center"/>
    </xf>
    <xf numFmtId="169" fontId="7" fillId="3" borderId="0" xfId="22" applyNumberFormat="1" applyFont="1" applyFill="1" applyBorder="1" applyAlignment="1">
      <alignment vertical="center"/>
    </xf>
    <xf numFmtId="169" fontId="9" fillId="3" borderId="0" xfId="22" applyNumberFormat="1" applyFont="1" applyFill="1" applyAlignment="1">
      <alignment vertical="center"/>
    </xf>
    <xf numFmtId="169" fontId="6" fillId="0" borderId="1" xfId="22" applyNumberFormat="1" applyFont="1" applyFill="1" applyBorder="1" applyAlignment="1">
      <alignment horizontal="center" vertical="center"/>
    </xf>
    <xf numFmtId="169" fontId="7" fillId="0" borderId="1" xfId="22" applyNumberFormat="1" applyFont="1" applyFill="1" applyBorder="1" applyAlignment="1">
      <alignment horizontal="center" vertical="center"/>
    </xf>
    <xf numFmtId="0" fontId="23" fillId="3" borderId="0" xfId="1" applyFont="1" applyFill="1" applyAlignment="1">
      <alignment vertical="center"/>
    </xf>
    <xf numFmtId="167" fontId="0" fillId="3" borderId="0" xfId="3" applyNumberFormat="1" applyFont="1" applyFill="1" applyAlignment="1">
      <alignment vertical="center"/>
    </xf>
    <xf numFmtId="9" fontId="0" fillId="3" borderId="0" xfId="3" applyFont="1" applyFill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12" fillId="3" borderId="0" xfId="5" applyFill="1" applyAlignment="1">
      <alignment vertical="center"/>
    </xf>
    <xf numFmtId="0" fontId="13" fillId="3" borderId="0" xfId="1" applyFont="1" applyFill="1" applyAlignment="1">
      <alignment vertical="center"/>
    </xf>
    <xf numFmtId="169" fontId="8" fillId="3" borderId="0" xfId="22" applyNumberFormat="1" applyFont="1" applyFill="1"/>
    <xf numFmtId="169" fontId="12" fillId="3" borderId="0" xfId="22" applyNumberFormat="1" applyFont="1" applyFill="1"/>
    <xf numFmtId="0" fontId="14" fillId="3" borderId="0" xfId="1" applyFont="1" applyFill="1" applyAlignment="1">
      <alignment horizontal="left" vertical="center"/>
    </xf>
    <xf numFmtId="0" fontId="8" fillId="3" borderId="0" xfId="1" applyFill="1" applyAlignment="1">
      <alignment horizontal="left" vertical="center"/>
    </xf>
    <xf numFmtId="0" fontId="9" fillId="3" borderId="0" xfId="1" applyFont="1" applyFill="1" applyAlignment="1">
      <alignment horizontal="left" vertical="center"/>
    </xf>
    <xf numFmtId="0" fontId="12" fillId="3" borderId="0" xfId="5" applyFill="1" applyAlignment="1">
      <alignment horizontal="left" vertical="center"/>
    </xf>
    <xf numFmtId="166" fontId="7" fillId="0" borderId="1" xfId="2" applyNumberFormat="1" applyFont="1" applyFill="1" applyBorder="1" applyAlignment="1">
      <alignment horizontal="left" vertical="center"/>
    </xf>
    <xf numFmtId="166" fontId="7" fillId="0" borderId="1" xfId="2" applyNumberFormat="1" applyFont="1" applyFill="1" applyBorder="1" applyAlignment="1">
      <alignment horizontal="center" vertical="center"/>
    </xf>
    <xf numFmtId="169" fontId="7" fillId="0" borderId="1" xfId="22" applyNumberFormat="1" applyFont="1" applyFill="1" applyBorder="1" applyAlignment="1">
      <alignment horizontal="left" vertical="center"/>
    </xf>
    <xf numFmtId="167" fontId="7" fillId="3" borderId="1" xfId="23" applyNumberFormat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166" fontId="6" fillId="3" borderId="1" xfId="2" applyNumberFormat="1" applyFont="1" applyFill="1" applyBorder="1" applyAlignment="1">
      <alignment horizontal="left" vertical="center" indent="1"/>
    </xf>
    <xf numFmtId="0" fontId="23" fillId="3" borderId="0" xfId="1" applyFont="1" applyFill="1" applyAlignment="1">
      <alignment horizontal="left" vertical="center"/>
    </xf>
    <xf numFmtId="169" fontId="23" fillId="3" borderId="0" xfId="22" applyNumberFormat="1" applyFont="1" applyFill="1" applyAlignment="1">
      <alignment vertical="center"/>
    </xf>
    <xf numFmtId="166" fontId="7" fillId="4" borderId="1" xfId="2" applyNumberFormat="1" applyFont="1" applyFill="1" applyBorder="1" applyAlignment="1">
      <alignment horizontal="left" vertical="center"/>
    </xf>
    <xf numFmtId="169" fontId="7" fillId="4" borderId="1" xfId="22" applyNumberFormat="1" applyFont="1" applyFill="1" applyBorder="1" applyAlignment="1">
      <alignment horizontal="left" vertical="center" wrapText="1"/>
    </xf>
    <xf numFmtId="166" fontId="0" fillId="3" borderId="1" xfId="4" applyNumberFormat="1" applyFont="1" applyFill="1" applyBorder="1" applyAlignment="1">
      <alignment horizontal="left" vertical="center"/>
    </xf>
    <xf numFmtId="169" fontId="0" fillId="3" borderId="1" xfId="22" applyNumberFormat="1" applyFont="1" applyFill="1" applyBorder="1" applyAlignment="1">
      <alignment horizontal="left" vertical="center"/>
    </xf>
    <xf numFmtId="167" fontId="6" fillId="4" borderId="1" xfId="3" applyNumberFormat="1" applyFont="1" applyFill="1" applyBorder="1" applyAlignment="1">
      <alignment horizontal="center" vertical="center"/>
    </xf>
    <xf numFmtId="168" fontId="7" fillId="4" borderId="1" xfId="2" applyNumberFormat="1" applyFont="1" applyFill="1" applyBorder="1" applyAlignment="1">
      <alignment horizontal="left" vertical="center"/>
    </xf>
    <xf numFmtId="170" fontId="7" fillId="4" borderId="1" xfId="22" applyNumberFormat="1" applyFont="1" applyFill="1" applyBorder="1" applyAlignment="1">
      <alignment horizontal="center" vertical="center"/>
    </xf>
    <xf numFmtId="166" fontId="0" fillId="0" borderId="1" xfId="4" applyNumberFormat="1" applyFont="1" applyFill="1" applyBorder="1" applyAlignment="1">
      <alignment horizontal="left" vertical="center"/>
    </xf>
    <xf numFmtId="169" fontId="0" fillId="0" borderId="1" xfId="22" applyNumberFormat="1" applyFont="1" applyFill="1" applyBorder="1" applyAlignment="1">
      <alignment horizontal="left" vertical="center"/>
    </xf>
    <xf numFmtId="166" fontId="6" fillId="3" borderId="1" xfId="4" applyNumberFormat="1" applyFont="1" applyFill="1" applyBorder="1" applyAlignment="1">
      <alignment horizontal="center" vertical="center"/>
    </xf>
    <xf numFmtId="166" fontId="7" fillId="3" borderId="1" xfId="4" applyNumberFormat="1" applyFont="1" applyFill="1" applyBorder="1" applyAlignment="1">
      <alignment horizontal="center" vertical="center"/>
    </xf>
    <xf numFmtId="167" fontId="6" fillId="3" borderId="1" xfId="23" applyNumberFormat="1" applyFont="1" applyFill="1" applyBorder="1" applyAlignment="1">
      <alignment horizontal="center" vertical="center"/>
    </xf>
    <xf numFmtId="170" fontId="7" fillId="4" borderId="1" xfId="22" applyNumberFormat="1" applyFont="1" applyFill="1" applyBorder="1" applyAlignment="1">
      <alignment horizontal="left" vertical="center"/>
    </xf>
    <xf numFmtId="0" fontId="12" fillId="0" borderId="0" xfId="5" applyFill="1"/>
    <xf numFmtId="166" fontId="7" fillId="3" borderId="1" xfId="1" applyNumberFormat="1" applyFont="1" applyFill="1" applyBorder="1" applyAlignment="1">
      <alignment horizontal="center" vertical="center"/>
    </xf>
    <xf numFmtId="167" fontId="6" fillId="3" borderId="0" xfId="3" applyNumberFormat="1" applyFont="1" applyFill="1" applyBorder="1" applyAlignment="1">
      <alignment horizontal="center" vertical="center"/>
    </xf>
    <xf numFmtId="167" fontId="8" fillId="0" borderId="0" xfId="23" applyNumberFormat="1" applyFont="1" applyAlignment="1">
      <alignment horizontal="right" vertical="center"/>
    </xf>
    <xf numFmtId="167" fontId="8" fillId="0" borderId="0" xfId="23" applyNumberFormat="1" applyFont="1" applyAlignment="1">
      <alignment vertical="center"/>
    </xf>
    <xf numFmtId="167" fontId="6" fillId="0" borderId="1" xfId="23" applyNumberFormat="1" applyFont="1" applyFill="1" applyBorder="1" applyAlignment="1">
      <alignment horizontal="center" vertical="center"/>
    </xf>
    <xf numFmtId="167" fontId="7" fillId="0" borderId="1" xfId="23" applyNumberFormat="1" applyFont="1" applyFill="1" applyBorder="1" applyAlignment="1">
      <alignment horizontal="center" vertical="center"/>
    </xf>
    <xf numFmtId="167" fontId="6" fillId="0" borderId="1" xfId="3" applyNumberFormat="1" applyFont="1" applyFill="1" applyBorder="1" applyAlignment="1">
      <alignment horizontal="center" vertical="center"/>
    </xf>
    <xf numFmtId="167" fontId="7" fillId="0" borderId="1" xfId="3" applyNumberFormat="1" applyFont="1" applyFill="1" applyBorder="1" applyAlignment="1">
      <alignment horizontal="center" vertical="center"/>
    </xf>
    <xf numFmtId="166" fontId="6" fillId="0" borderId="1" xfId="2" applyNumberFormat="1" applyFont="1" applyFill="1" applyBorder="1" applyAlignment="1">
      <alignment horizontal="left" vertical="center"/>
    </xf>
    <xf numFmtId="166" fontId="6" fillId="0" borderId="1" xfId="2" applyNumberFormat="1" applyFont="1" applyFill="1" applyBorder="1" applyAlignment="1">
      <alignment horizontal="center" vertical="center"/>
    </xf>
    <xf numFmtId="166" fontId="6" fillId="0" borderId="1" xfId="2" applyNumberFormat="1" applyFont="1" applyFill="1" applyBorder="1" applyAlignment="1">
      <alignment horizontal="left" vertical="center" indent="1"/>
    </xf>
    <xf numFmtId="167" fontId="8" fillId="3" borderId="0" xfId="23" applyNumberFormat="1" applyFont="1" applyFill="1" applyAlignment="1">
      <alignment horizontal="center" vertical="center"/>
    </xf>
    <xf numFmtId="167" fontId="24" fillId="0" borderId="0" xfId="23" applyNumberFormat="1" applyFont="1" applyAlignment="1">
      <alignment vertical="center"/>
    </xf>
    <xf numFmtId="0" fontId="14" fillId="3" borderId="0" xfId="1" applyFont="1" applyFill="1" applyAlignment="1">
      <alignment vertical="center"/>
    </xf>
    <xf numFmtId="167" fontId="7" fillId="3" borderId="0" xfId="23" applyNumberFormat="1" applyFont="1" applyFill="1" applyBorder="1" applyAlignment="1">
      <alignment horizontal="right" vertical="center"/>
    </xf>
    <xf numFmtId="166" fontId="8" fillId="3" borderId="0" xfId="1" applyNumberFormat="1" applyFill="1" applyAlignment="1">
      <alignment vertical="center"/>
    </xf>
    <xf numFmtId="167" fontId="8" fillId="3" borderId="0" xfId="23" applyNumberFormat="1" applyFont="1" applyFill="1" applyAlignment="1">
      <alignment vertical="center"/>
    </xf>
    <xf numFmtId="166" fontId="8" fillId="0" borderId="0" xfId="1" applyNumberFormat="1" applyAlignment="1">
      <alignment horizontal="left" vertical="center"/>
    </xf>
    <xf numFmtId="167" fontId="8" fillId="0" borderId="0" xfId="23" applyNumberFormat="1" applyFont="1" applyAlignment="1">
      <alignment horizontal="center" vertical="center"/>
    </xf>
    <xf numFmtId="167" fontId="11" fillId="3" borderId="0" xfId="23" applyNumberFormat="1" applyFont="1" applyFill="1" applyAlignment="1">
      <alignment horizontal="right" vertical="center"/>
    </xf>
    <xf numFmtId="167" fontId="8" fillId="3" borderId="0" xfId="1" applyNumberFormat="1" applyFill="1" applyAlignment="1">
      <alignment vertical="center"/>
    </xf>
    <xf numFmtId="169" fontId="6" fillId="3" borderId="1" xfId="22" applyNumberFormat="1" applyFont="1" applyFill="1" applyBorder="1" applyAlignment="1">
      <alignment horizontal="center" vertical="center"/>
    </xf>
    <xf numFmtId="169" fontId="7" fillId="3" borderId="1" xfId="22" applyNumberFormat="1" applyFont="1" applyFill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70" fontId="7" fillId="5" borderId="1" xfId="22" applyNumberFormat="1" applyFont="1" applyFill="1" applyBorder="1" applyAlignment="1">
      <alignment horizontal="left" vertical="center"/>
    </xf>
    <xf numFmtId="167" fontId="7" fillId="5" borderId="1" xfId="3" applyNumberFormat="1" applyFont="1" applyFill="1" applyBorder="1" applyAlignment="1">
      <alignment horizontal="center" vertical="center"/>
    </xf>
    <xf numFmtId="167" fontId="6" fillId="5" borderId="1" xfId="3" applyNumberFormat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/>
    </xf>
    <xf numFmtId="0" fontId="3" fillId="3" borderId="0" xfId="6" applyFont="1" applyFill="1" applyAlignment="1">
      <alignment vertical="center"/>
    </xf>
    <xf numFmtId="0" fontId="0" fillId="3" borderId="0" xfId="1" applyFont="1" applyFill="1" applyAlignment="1">
      <alignment vertical="center"/>
    </xf>
    <xf numFmtId="166" fontId="0" fillId="3" borderId="1" xfId="2" applyNumberFormat="1" applyFont="1" applyFill="1" applyBorder="1" applyAlignment="1">
      <alignment horizontal="left" vertical="center" indent="1"/>
    </xf>
    <xf numFmtId="169" fontId="6" fillId="0" borderId="0" xfId="22" applyNumberFormat="1" applyFont="1"/>
    <xf numFmtId="169" fontId="6" fillId="0" borderId="1" xfId="22" applyNumberFormat="1" applyFont="1" applyBorder="1"/>
    <xf numFmtId="0" fontId="25" fillId="3" borderId="0" xfId="0" applyFont="1" applyFill="1"/>
    <xf numFmtId="167" fontId="6" fillId="3" borderId="0" xfId="23" applyNumberFormat="1" applyFont="1" applyFill="1" applyAlignment="1">
      <alignment vertical="center"/>
    </xf>
    <xf numFmtId="164" fontId="6" fillId="3" borderId="0" xfId="25" applyFont="1" applyFill="1" applyBorder="1" applyAlignment="1">
      <alignment horizontal="right" vertical="center"/>
    </xf>
    <xf numFmtId="166" fontId="7" fillId="3" borderId="1" xfId="2" applyNumberFormat="1" applyFont="1" applyFill="1" applyBorder="1" applyAlignment="1">
      <alignment horizontal="left" vertical="center" indent="1"/>
    </xf>
    <xf numFmtId="167" fontId="6" fillId="3" borderId="0" xfId="23" applyNumberFormat="1" applyFont="1" applyFill="1" applyBorder="1" applyAlignment="1">
      <alignment horizontal="right" vertical="center"/>
    </xf>
    <xf numFmtId="170" fontId="7" fillId="0" borderId="0" xfId="22" applyNumberFormat="1" applyFont="1" applyFill="1" applyBorder="1" applyAlignment="1">
      <alignment horizontal="left" vertical="center"/>
    </xf>
    <xf numFmtId="167" fontId="7" fillId="0" borderId="0" xfId="3" applyNumberFormat="1" applyFont="1" applyFill="1" applyBorder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6" fillId="0" borderId="0" xfId="23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167" fontId="27" fillId="3" borderId="0" xfId="23" applyNumberFormat="1" applyFont="1" applyFill="1" applyAlignment="1">
      <alignment horizontal="center" vertical="center"/>
    </xf>
    <xf numFmtId="0" fontId="14" fillId="0" borderId="0" xfId="1" applyFont="1" applyAlignment="1">
      <alignment horizontal="center" vertical="center" wrapText="1"/>
    </xf>
    <xf numFmtId="167" fontId="8" fillId="0" borderId="0" xfId="23" applyNumberFormat="1" applyFont="1"/>
    <xf numFmtId="0" fontId="1" fillId="0" borderId="0" xfId="1" applyFont="1"/>
    <xf numFmtId="166" fontId="26" fillId="0" borderId="0" xfId="1" applyNumberFormat="1" applyFont="1" applyAlignment="1">
      <alignment vertical="center"/>
    </xf>
    <xf numFmtId="9" fontId="14" fillId="0" borderId="0" xfId="23" applyFont="1"/>
    <xf numFmtId="167" fontId="6" fillId="3" borderId="0" xfId="23" applyNumberFormat="1" applyFont="1" applyFill="1" applyBorder="1" applyAlignment="1">
      <alignment horizontal="center" vertical="center"/>
    </xf>
    <xf numFmtId="9" fontId="7" fillId="3" borderId="1" xfId="23" applyFont="1" applyFill="1" applyBorder="1" applyAlignment="1">
      <alignment horizontal="center" vertical="center"/>
    </xf>
    <xf numFmtId="167" fontId="7" fillId="0" borderId="1" xfId="23" applyNumberFormat="1" applyFont="1" applyBorder="1" applyAlignment="1">
      <alignment horizontal="center" vertical="center"/>
    </xf>
    <xf numFmtId="167" fontId="6" fillId="0" borderId="1" xfId="23" applyNumberFormat="1" applyFont="1" applyBorder="1" applyAlignment="1">
      <alignment horizontal="center" vertical="center"/>
    </xf>
    <xf numFmtId="167" fontId="7" fillId="2" borderId="1" xfId="23" applyNumberFormat="1" applyFont="1" applyFill="1" applyBorder="1" applyAlignment="1">
      <alignment horizontal="center" vertical="center" wrapText="1"/>
    </xf>
    <xf numFmtId="0" fontId="6" fillId="3" borderId="0" xfId="1" applyFont="1" applyFill="1" applyAlignment="1">
      <alignment vertical="center"/>
    </xf>
    <xf numFmtId="164" fontId="26" fillId="0" borderId="0" xfId="25" applyFont="1" applyAlignment="1">
      <alignment vertical="center"/>
    </xf>
    <xf numFmtId="166" fontId="8" fillId="0" borderId="0" xfId="1" applyNumberFormat="1" applyAlignment="1">
      <alignment vertical="center"/>
    </xf>
    <xf numFmtId="166" fontId="7" fillId="3" borderId="0" xfId="2" applyNumberFormat="1" applyFont="1" applyFill="1" applyBorder="1" applyAlignment="1">
      <alignment horizontal="left" vertical="center"/>
    </xf>
    <xf numFmtId="167" fontId="7" fillId="3" borderId="0" xfId="23" applyNumberFormat="1" applyFont="1" applyFill="1" applyBorder="1" applyAlignment="1">
      <alignment horizontal="center" vertical="center"/>
    </xf>
    <xf numFmtId="167" fontId="2" fillId="0" borderId="0" xfId="23" applyNumberFormat="1" applyFont="1" applyAlignment="1">
      <alignment horizontal="left" vertical="center"/>
    </xf>
    <xf numFmtId="167" fontId="8" fillId="3" borderId="0" xfId="23" applyNumberFormat="1" applyFont="1" applyFill="1" applyAlignment="1">
      <alignment horizontal="left" vertical="center"/>
    </xf>
    <xf numFmtId="167" fontId="8" fillId="3" borderId="0" xfId="1" applyNumberFormat="1" applyFill="1" applyAlignment="1">
      <alignment horizontal="left" vertical="center"/>
    </xf>
    <xf numFmtId="167" fontId="6" fillId="3" borderId="0" xfId="23" applyNumberFormat="1" applyFont="1" applyFill="1" applyAlignment="1">
      <alignment horizontal="center" vertical="center"/>
    </xf>
    <xf numFmtId="169" fontId="8" fillId="0" borderId="0" xfId="1" applyNumberFormat="1" applyAlignment="1">
      <alignment vertical="center"/>
    </xf>
    <xf numFmtId="166" fontId="7" fillId="3" borderId="1" xfId="7" applyNumberFormat="1" applyFont="1" applyFill="1" applyBorder="1" applyAlignment="1">
      <alignment horizontal="left" vertical="center"/>
    </xf>
    <xf numFmtId="164" fontId="6" fillId="0" borderId="1" xfId="25" applyFont="1" applyFill="1" applyBorder="1" applyAlignment="1">
      <alignment horizontal="center" vertical="center"/>
    </xf>
    <xf numFmtId="164" fontId="7" fillId="0" borderId="1" xfId="25" applyFont="1" applyFill="1" applyBorder="1" applyAlignment="1">
      <alignment horizontal="center" vertical="center"/>
    </xf>
    <xf numFmtId="167" fontId="6" fillId="0" borderId="1" xfId="23" applyNumberFormat="1" applyFont="1" applyFill="1" applyBorder="1" applyAlignment="1">
      <alignment horizontal="center" vertical="center" wrapText="1"/>
    </xf>
    <xf numFmtId="167" fontId="7" fillId="0" borderId="1" xfId="23" applyNumberFormat="1" applyFont="1" applyFill="1" applyBorder="1" applyAlignment="1">
      <alignment horizontal="center" vertical="center" wrapText="1"/>
    </xf>
    <xf numFmtId="164" fontId="7" fillId="3" borderId="0" xfId="25" applyFont="1" applyFill="1" applyBorder="1" applyAlignment="1">
      <alignment horizontal="right" vertical="center"/>
    </xf>
    <xf numFmtId="167" fontId="7" fillId="0" borderId="0" xfId="23" applyNumberFormat="1" applyFont="1" applyFill="1" applyBorder="1" applyAlignment="1">
      <alignment horizontal="center" vertical="center"/>
    </xf>
    <xf numFmtId="164" fontId="6" fillId="3" borderId="1" xfId="25" applyFont="1" applyFill="1" applyBorder="1" applyAlignment="1">
      <alignment horizontal="left" vertical="center"/>
    </xf>
    <xf numFmtId="164" fontId="8" fillId="3" borderId="0" xfId="25" applyFont="1" applyFill="1" applyAlignment="1">
      <alignment vertical="center"/>
    </xf>
    <xf numFmtId="164" fontId="8" fillId="3" borderId="0" xfId="1" applyNumberFormat="1" applyFill="1" applyAlignment="1">
      <alignment vertical="center"/>
    </xf>
    <xf numFmtId="167" fontId="7" fillId="3" borderId="0" xfId="23" applyNumberFormat="1" applyFont="1" applyFill="1" applyBorder="1" applyAlignment="1">
      <alignment horizontal="left" vertical="center"/>
    </xf>
    <xf numFmtId="170" fontId="6" fillId="3" borderId="1" xfId="22" applyNumberFormat="1" applyFont="1" applyFill="1" applyBorder="1" applyAlignment="1">
      <alignment horizontal="center" vertical="center"/>
    </xf>
    <xf numFmtId="166" fontId="7" fillId="6" borderId="1" xfId="2" applyNumberFormat="1" applyFont="1" applyFill="1" applyBorder="1" applyAlignment="1">
      <alignment horizontal="left" vertical="center"/>
    </xf>
    <xf numFmtId="168" fontId="7" fillId="6" borderId="1" xfId="2" applyNumberFormat="1" applyFont="1" applyFill="1" applyBorder="1" applyAlignment="1">
      <alignment horizontal="left" vertical="center"/>
    </xf>
    <xf numFmtId="168" fontId="7" fillId="6" borderId="1" xfId="22" applyNumberFormat="1" applyFont="1" applyFill="1" applyBorder="1" applyAlignment="1">
      <alignment horizontal="left" vertical="center"/>
    </xf>
    <xf numFmtId="169" fontId="6" fillId="0" borderId="1" xfId="22" applyNumberFormat="1" applyFont="1" applyBorder="1" applyAlignment="1">
      <alignment vertical="center"/>
    </xf>
    <xf numFmtId="169" fontId="6" fillId="3" borderId="1" xfId="22" applyNumberFormat="1" applyFont="1" applyFill="1" applyBorder="1" applyAlignment="1">
      <alignment horizontal="left" vertical="center" indent="1"/>
    </xf>
    <xf numFmtId="169" fontId="6" fillId="3" borderId="1" xfId="22" quotePrefix="1" applyNumberFormat="1" applyFont="1" applyFill="1" applyBorder="1" applyAlignment="1">
      <alignment horizontal="left" vertical="center"/>
    </xf>
    <xf numFmtId="0" fontId="1" fillId="0" borderId="0" xfId="1" applyFont="1" applyAlignment="1">
      <alignment horizontal="left" vertical="center" wrapText="1"/>
    </xf>
    <xf numFmtId="0" fontId="8" fillId="0" borderId="0" xfId="1" applyAlignment="1">
      <alignment horizontal="left" vertical="center" wrapText="1"/>
    </xf>
  </cellXfs>
  <cellStyles count="26">
    <cellStyle name="Hipervínculo" xfId="5" builtinId="8"/>
    <cellStyle name="Millares" xfId="22" builtinId="3"/>
    <cellStyle name="Millares [0]" xfId="25" builtinId="6"/>
    <cellStyle name="Millares 2" xfId="2" xr:uid="{00000000-0005-0000-0000-000002000000}"/>
    <cellStyle name="Millares 2 2" xfId="8" xr:uid="{00000000-0005-0000-0000-000003000000}"/>
    <cellStyle name="Millares 3" xfId="13" xr:uid="{00000000-0005-0000-0000-000004000000}"/>
    <cellStyle name="Millares 4" xfId="4" xr:uid="{00000000-0005-0000-0000-000005000000}"/>
    <cellStyle name="Millares 4 2" xfId="21" xr:uid="{00000000-0005-0000-0000-000006000000}"/>
    <cellStyle name="Millares 5" xfId="7" xr:uid="{00000000-0005-0000-0000-000007000000}"/>
    <cellStyle name="Normal" xfId="0" builtinId="0"/>
    <cellStyle name="Normal 2" xfId="1" xr:uid="{00000000-0005-0000-0000-000009000000}"/>
    <cellStyle name="Normal 2 2" xfId="14" xr:uid="{00000000-0005-0000-0000-00000A000000}"/>
    <cellStyle name="Normal 2 3" xfId="10" xr:uid="{00000000-0005-0000-0000-00000B000000}"/>
    <cellStyle name="Normal 3" xfId="12" xr:uid="{00000000-0005-0000-0000-00000C000000}"/>
    <cellStyle name="Normal 3 2" xfId="15" xr:uid="{00000000-0005-0000-0000-00000D000000}"/>
    <cellStyle name="Normal 3 3" xfId="16" xr:uid="{00000000-0005-0000-0000-00000E000000}"/>
    <cellStyle name="Normal 3 4" xfId="17" xr:uid="{00000000-0005-0000-0000-00000F000000}"/>
    <cellStyle name="Normal 4" xfId="18" xr:uid="{00000000-0005-0000-0000-000010000000}"/>
    <cellStyle name="Normal 5" xfId="6" xr:uid="{00000000-0005-0000-0000-000011000000}"/>
    <cellStyle name="Normal 5 2" xfId="19" xr:uid="{00000000-0005-0000-0000-000012000000}"/>
    <cellStyle name="Normal 6" xfId="24" xr:uid="{00000000-0005-0000-0000-000013000000}"/>
    <cellStyle name="Porcentaje" xfId="23" builtinId="5"/>
    <cellStyle name="Porcentaje 2" xfId="3" xr:uid="{00000000-0005-0000-0000-000015000000}"/>
    <cellStyle name="Porcentaje 2 2" xfId="9" xr:uid="{00000000-0005-0000-0000-000016000000}"/>
    <cellStyle name="Porcentaje 3" xfId="20" xr:uid="{00000000-0005-0000-0000-000017000000}"/>
    <cellStyle name="Porcentual 2" xfId="11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4810124</xdr:colOff>
      <xdr:row>0</xdr:row>
      <xdr:rowOff>0</xdr:rowOff>
    </xdr:from>
    <xdr:ext cx="988358" cy="790575"/>
    <xdr:pic>
      <xdr:nvPicPr>
        <xdr:cNvPr id="2" name="Imagen 1">
          <a:extLst>
            <a:ext uri="{FF2B5EF4-FFF2-40B4-BE49-F238E27FC236}">
              <a16:creationId xmlns:a16="http://schemas.microsoft.com/office/drawing/2014/main" id="{F8DB7FA9-2085-4945-9297-9226B6876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2687" y="0"/>
          <a:ext cx="988358" cy="7905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819150</xdr:colOff>
      <xdr:row>0</xdr:row>
      <xdr:rowOff>0</xdr:rowOff>
    </xdr:from>
    <xdr:to>
      <xdr:col>6</xdr:col>
      <xdr:colOff>66675</xdr:colOff>
      <xdr:row>2</xdr:row>
      <xdr:rowOff>17828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5" y="0"/>
          <a:ext cx="885825" cy="6083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676275</xdr:colOff>
      <xdr:row>0</xdr:row>
      <xdr:rowOff>0</xdr:rowOff>
    </xdr:from>
    <xdr:to>
      <xdr:col>12</xdr:col>
      <xdr:colOff>231198</xdr:colOff>
      <xdr:row>2</xdr:row>
      <xdr:rowOff>2242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0"/>
          <a:ext cx="878898" cy="6023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314325</xdr:colOff>
      <xdr:row>0</xdr:row>
      <xdr:rowOff>0</xdr:rowOff>
    </xdr:from>
    <xdr:to>
      <xdr:col>5</xdr:col>
      <xdr:colOff>56285</xdr:colOff>
      <xdr:row>2</xdr:row>
      <xdr:rowOff>19560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875435" cy="600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14</xdr:col>
      <xdr:colOff>151535</xdr:colOff>
      <xdr:row>2</xdr:row>
      <xdr:rowOff>29085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5075" y="0"/>
          <a:ext cx="875435" cy="6005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874354</xdr:colOff>
      <xdr:row>1</xdr:row>
      <xdr:rowOff>332153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4114" y="0"/>
          <a:ext cx="875435" cy="6005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595313</xdr:colOff>
      <xdr:row>0</xdr:row>
      <xdr:rowOff>0</xdr:rowOff>
    </xdr:from>
    <xdr:to>
      <xdr:col>17</xdr:col>
      <xdr:colOff>143310</xdr:colOff>
      <xdr:row>1</xdr:row>
      <xdr:rowOff>332153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8688" y="0"/>
          <a:ext cx="881497" cy="59409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0</xdr:row>
      <xdr:rowOff>0</xdr:rowOff>
    </xdr:from>
    <xdr:to>
      <xdr:col>4</xdr:col>
      <xdr:colOff>1122003</xdr:colOff>
      <xdr:row>2</xdr:row>
      <xdr:rowOff>27353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8850" y="0"/>
          <a:ext cx="871972" cy="59885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150019</xdr:colOff>
      <xdr:row>0</xdr:row>
      <xdr:rowOff>0</xdr:rowOff>
    </xdr:from>
    <xdr:to>
      <xdr:col>16</xdr:col>
      <xdr:colOff>456553</xdr:colOff>
      <xdr:row>2</xdr:row>
      <xdr:rowOff>2242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5707" y="0"/>
          <a:ext cx="878034" cy="58564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0</xdr:row>
      <xdr:rowOff>0</xdr:rowOff>
    </xdr:from>
    <xdr:to>
      <xdr:col>4</xdr:col>
      <xdr:colOff>1071997</xdr:colOff>
      <xdr:row>1</xdr:row>
      <xdr:rowOff>332153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0" y="0"/>
          <a:ext cx="871972" cy="598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5"/>
  <sheetViews>
    <sheetView showGridLines="0" tabSelected="1" zoomScale="80" zoomScaleNormal="80" workbookViewId="0">
      <pane ySplit="1" topLeftCell="A2" activePane="bottomLeft" state="frozen"/>
      <selection pane="bottomLeft" activeCell="C27" sqref="C27"/>
    </sheetView>
  </sheetViews>
  <sheetFormatPr baseColWidth="10" defaultColWidth="10.85546875" defaultRowHeight="15" x14ac:dyDescent="0.2"/>
  <cols>
    <col min="1" max="2" width="10.85546875" style="1"/>
    <col min="3" max="3" width="93.140625" style="1" customWidth="1"/>
    <col min="4" max="16384" width="10.85546875" style="1"/>
  </cols>
  <sheetData>
    <row r="1" spans="1:3" ht="60" customHeight="1" x14ac:dyDescent="0.2">
      <c r="B1" s="23" t="s">
        <v>412</v>
      </c>
    </row>
    <row r="2" spans="1:3" ht="60" customHeight="1" x14ac:dyDescent="0.2">
      <c r="B2" s="170" t="s">
        <v>451</v>
      </c>
      <c r="C2" s="171"/>
    </row>
    <row r="3" spans="1:3" x14ac:dyDescent="0.2">
      <c r="B3" s="171"/>
      <c r="C3" s="171"/>
    </row>
    <row r="6" spans="1:3" x14ac:dyDescent="0.2">
      <c r="A6" s="24" t="s">
        <v>182</v>
      </c>
      <c r="B6" s="24" t="s">
        <v>183</v>
      </c>
      <c r="C6" s="11" t="s">
        <v>184</v>
      </c>
    </row>
    <row r="7" spans="1:3" x14ac:dyDescent="0.2">
      <c r="A7" s="25">
        <v>1</v>
      </c>
      <c r="B7" s="25">
        <v>1</v>
      </c>
      <c r="C7" s="1" t="s">
        <v>185</v>
      </c>
    </row>
    <row r="8" spans="1:3" x14ac:dyDescent="0.2">
      <c r="A8" s="25"/>
      <c r="B8" s="25"/>
    </row>
    <row r="9" spans="1:3" ht="18.75" x14ac:dyDescent="0.2">
      <c r="A9" s="24" t="s">
        <v>182</v>
      </c>
      <c r="B9" s="24" t="s">
        <v>183</v>
      </c>
      <c r="C9" s="26" t="s">
        <v>325</v>
      </c>
    </row>
    <row r="10" spans="1:3" x14ac:dyDescent="0.25">
      <c r="A10" s="25">
        <v>2</v>
      </c>
      <c r="B10" s="25">
        <v>1</v>
      </c>
      <c r="C10" s="87" t="s">
        <v>326</v>
      </c>
    </row>
    <row r="11" spans="1:3" x14ac:dyDescent="0.25">
      <c r="A11" s="25">
        <v>2</v>
      </c>
      <c r="B11" s="25">
        <v>2</v>
      </c>
      <c r="C11" s="87" t="s">
        <v>327</v>
      </c>
    </row>
    <row r="12" spans="1:3" x14ac:dyDescent="0.25">
      <c r="A12" s="25">
        <v>2</v>
      </c>
      <c r="B12" s="25">
        <v>3</v>
      </c>
      <c r="C12" s="87" t="s">
        <v>328</v>
      </c>
    </row>
    <row r="13" spans="1:3" x14ac:dyDescent="0.25">
      <c r="A13" s="25">
        <v>2</v>
      </c>
      <c r="B13" s="25">
        <v>4</v>
      </c>
      <c r="C13" s="87" t="s">
        <v>329</v>
      </c>
    </row>
    <row r="14" spans="1:3" x14ac:dyDescent="0.25">
      <c r="A14" s="25">
        <v>2</v>
      </c>
      <c r="B14" s="25">
        <v>5</v>
      </c>
      <c r="C14" s="87" t="s">
        <v>330</v>
      </c>
    </row>
    <row r="15" spans="1:3" x14ac:dyDescent="0.25">
      <c r="A15" s="25">
        <v>2</v>
      </c>
      <c r="B15" s="25">
        <v>6</v>
      </c>
      <c r="C15" s="87" t="s">
        <v>331</v>
      </c>
    </row>
    <row r="17" spans="1:3" ht="18.75" x14ac:dyDescent="0.2">
      <c r="A17" s="24" t="s">
        <v>182</v>
      </c>
      <c r="B17" s="24" t="s">
        <v>183</v>
      </c>
      <c r="C17" s="26" t="s">
        <v>332</v>
      </c>
    </row>
    <row r="18" spans="1:3" x14ac:dyDescent="0.25">
      <c r="A18" s="25">
        <v>3</v>
      </c>
      <c r="B18" s="25">
        <v>1</v>
      </c>
      <c r="C18" s="87" t="s">
        <v>201</v>
      </c>
    </row>
    <row r="19" spans="1:3" x14ac:dyDescent="0.25">
      <c r="A19" s="25">
        <v>3</v>
      </c>
      <c r="B19" s="25">
        <v>2</v>
      </c>
      <c r="C19" s="87" t="s">
        <v>22</v>
      </c>
    </row>
    <row r="20" spans="1:3" x14ac:dyDescent="0.25">
      <c r="A20" s="25">
        <v>3</v>
      </c>
      <c r="B20" s="25">
        <v>3</v>
      </c>
      <c r="C20" s="87" t="s">
        <v>202</v>
      </c>
    </row>
    <row r="21" spans="1:3" x14ac:dyDescent="0.25">
      <c r="A21" s="25">
        <v>3</v>
      </c>
      <c r="B21" s="25">
        <v>4</v>
      </c>
      <c r="C21" s="87" t="s">
        <v>196</v>
      </c>
    </row>
    <row r="22" spans="1:3" x14ac:dyDescent="0.25">
      <c r="A22" s="25">
        <v>3</v>
      </c>
      <c r="B22" s="25">
        <v>5</v>
      </c>
      <c r="C22" s="87" t="s">
        <v>203</v>
      </c>
    </row>
    <row r="23" spans="1:3" x14ac:dyDescent="0.25">
      <c r="A23" s="25">
        <v>3</v>
      </c>
      <c r="B23" s="25">
        <v>6</v>
      </c>
      <c r="C23" s="87" t="s">
        <v>194</v>
      </c>
    </row>
    <row r="24" spans="1:3" x14ac:dyDescent="0.25">
      <c r="A24" s="25">
        <v>3</v>
      </c>
      <c r="B24" s="25">
        <v>7</v>
      </c>
      <c r="C24" s="87" t="s">
        <v>24</v>
      </c>
    </row>
    <row r="25" spans="1:3" x14ac:dyDescent="0.25">
      <c r="A25" s="25">
        <v>3</v>
      </c>
      <c r="B25" s="25">
        <v>8</v>
      </c>
      <c r="C25" s="87" t="s">
        <v>33</v>
      </c>
    </row>
    <row r="26" spans="1:3" x14ac:dyDescent="0.25">
      <c r="A26" s="25">
        <v>3</v>
      </c>
      <c r="B26" s="25">
        <v>9</v>
      </c>
      <c r="C26" s="87" t="s">
        <v>446</v>
      </c>
    </row>
    <row r="29" spans="1:3" ht="18.75" x14ac:dyDescent="0.2">
      <c r="A29" s="24" t="s">
        <v>182</v>
      </c>
      <c r="B29" s="24" t="s">
        <v>183</v>
      </c>
      <c r="C29" s="30" t="s">
        <v>333</v>
      </c>
    </row>
    <row r="30" spans="1:3" x14ac:dyDescent="0.25">
      <c r="A30" s="25">
        <v>4</v>
      </c>
      <c r="B30" s="25">
        <v>1</v>
      </c>
      <c r="C30" s="87" t="s">
        <v>334</v>
      </c>
    </row>
    <row r="31" spans="1:3" x14ac:dyDescent="0.25">
      <c r="A31" s="25">
        <v>4</v>
      </c>
      <c r="B31" s="25">
        <v>2</v>
      </c>
      <c r="C31" s="87" t="s">
        <v>335</v>
      </c>
    </row>
    <row r="32" spans="1:3" x14ac:dyDescent="0.25">
      <c r="A32" s="25">
        <v>4</v>
      </c>
      <c r="B32" s="25">
        <v>3</v>
      </c>
      <c r="C32" s="87" t="s">
        <v>336</v>
      </c>
    </row>
    <row r="33" spans="1:3" x14ac:dyDescent="0.25">
      <c r="A33" s="25">
        <v>4</v>
      </c>
      <c r="B33" s="25">
        <v>4</v>
      </c>
      <c r="C33" s="87" t="s">
        <v>337</v>
      </c>
    </row>
    <row r="34" spans="1:3" x14ac:dyDescent="0.25">
      <c r="A34" s="25">
        <v>4</v>
      </c>
      <c r="B34" s="25">
        <v>5</v>
      </c>
      <c r="C34" s="87" t="s">
        <v>338</v>
      </c>
    </row>
    <row r="35" spans="1:3" x14ac:dyDescent="0.25">
      <c r="A35" s="25">
        <v>4</v>
      </c>
      <c r="B35" s="25">
        <v>6</v>
      </c>
      <c r="C35" s="87" t="s">
        <v>339</v>
      </c>
    </row>
    <row r="36" spans="1:3" x14ac:dyDescent="0.25">
      <c r="A36" s="25">
        <v>4</v>
      </c>
      <c r="B36" s="25">
        <v>7</v>
      </c>
      <c r="C36" s="87" t="s">
        <v>340</v>
      </c>
    </row>
    <row r="37" spans="1:3" x14ac:dyDescent="0.25">
      <c r="A37" s="25">
        <v>4</v>
      </c>
      <c r="B37" s="25">
        <v>8</v>
      </c>
      <c r="C37" s="87" t="s">
        <v>341</v>
      </c>
    </row>
    <row r="40" spans="1:3" ht="18.75" x14ac:dyDescent="0.2">
      <c r="A40" s="24" t="s">
        <v>182</v>
      </c>
      <c r="B40" s="24" t="s">
        <v>183</v>
      </c>
      <c r="C40" s="26" t="s">
        <v>342</v>
      </c>
    </row>
    <row r="41" spans="1:3" x14ac:dyDescent="0.25">
      <c r="A41" s="25">
        <v>5</v>
      </c>
      <c r="B41" s="25">
        <v>1</v>
      </c>
      <c r="C41" s="87" t="s">
        <v>44</v>
      </c>
    </row>
    <row r="42" spans="1:3" x14ac:dyDescent="0.25">
      <c r="A42" s="25">
        <v>5</v>
      </c>
      <c r="B42" s="25">
        <v>2</v>
      </c>
      <c r="C42" s="87" t="s">
        <v>186</v>
      </c>
    </row>
    <row r="43" spans="1:3" x14ac:dyDescent="0.25">
      <c r="A43" s="25">
        <v>5</v>
      </c>
      <c r="B43" s="25">
        <v>3</v>
      </c>
      <c r="C43" s="87" t="s">
        <v>45</v>
      </c>
    </row>
    <row r="44" spans="1:3" x14ac:dyDescent="0.25">
      <c r="A44" s="25">
        <v>5</v>
      </c>
      <c r="B44" s="25">
        <v>4</v>
      </c>
      <c r="C44" s="87" t="s">
        <v>187</v>
      </c>
    </row>
    <row r="45" spans="1:3" x14ac:dyDescent="0.25">
      <c r="A45" s="25">
        <v>5</v>
      </c>
      <c r="B45" s="25">
        <v>5</v>
      </c>
      <c r="C45" s="87" t="s">
        <v>199</v>
      </c>
    </row>
    <row r="46" spans="1:3" x14ac:dyDescent="0.25">
      <c r="A46" s="25">
        <v>5</v>
      </c>
      <c r="B46" s="25">
        <v>6</v>
      </c>
      <c r="C46" s="87" t="s">
        <v>200</v>
      </c>
    </row>
    <row r="47" spans="1:3" x14ac:dyDescent="0.25">
      <c r="A47" s="25">
        <v>5</v>
      </c>
      <c r="B47" s="25">
        <v>7</v>
      </c>
      <c r="C47" s="87" t="s">
        <v>48</v>
      </c>
    </row>
    <row r="48" spans="1:3" x14ac:dyDescent="0.25">
      <c r="A48" s="25">
        <v>5</v>
      </c>
      <c r="B48" s="25">
        <v>8</v>
      </c>
      <c r="C48" s="87" t="s">
        <v>433</v>
      </c>
    </row>
    <row r="49" spans="1:3" x14ac:dyDescent="0.25">
      <c r="A49" s="25">
        <v>5</v>
      </c>
      <c r="B49" s="25">
        <v>8</v>
      </c>
      <c r="C49" s="87" t="s">
        <v>49</v>
      </c>
    </row>
    <row r="50" spans="1:3" x14ac:dyDescent="0.25">
      <c r="A50" s="25">
        <v>5</v>
      </c>
      <c r="B50" s="25">
        <v>9</v>
      </c>
      <c r="C50" s="87" t="s">
        <v>319</v>
      </c>
    </row>
    <row r="51" spans="1:3" x14ac:dyDescent="0.25">
      <c r="A51" s="25">
        <v>5</v>
      </c>
      <c r="B51" s="25">
        <v>10</v>
      </c>
      <c r="C51" s="87" t="s">
        <v>320</v>
      </c>
    </row>
    <row r="52" spans="1:3" x14ac:dyDescent="0.25">
      <c r="A52" s="25">
        <v>5</v>
      </c>
      <c r="B52" s="25">
        <v>11</v>
      </c>
      <c r="C52" s="87" t="s">
        <v>188</v>
      </c>
    </row>
    <row r="53" spans="1:3" x14ac:dyDescent="0.25">
      <c r="A53" s="25">
        <v>5</v>
      </c>
      <c r="B53" s="25">
        <v>12</v>
      </c>
      <c r="C53" s="87" t="s">
        <v>189</v>
      </c>
    </row>
    <row r="54" spans="1:3" x14ac:dyDescent="0.25">
      <c r="A54" s="25">
        <v>5</v>
      </c>
      <c r="B54" s="25">
        <v>13</v>
      </c>
      <c r="C54" s="87" t="s">
        <v>190</v>
      </c>
    </row>
    <row r="55" spans="1:3" x14ac:dyDescent="0.25">
      <c r="A55" s="25">
        <v>5</v>
      </c>
      <c r="B55" s="25">
        <v>14</v>
      </c>
      <c r="C55" s="87" t="s">
        <v>207</v>
      </c>
    </row>
    <row r="56" spans="1:3" x14ac:dyDescent="0.25">
      <c r="A56" s="25">
        <v>5</v>
      </c>
      <c r="B56" s="25">
        <v>15</v>
      </c>
      <c r="C56" s="87" t="s">
        <v>208</v>
      </c>
    </row>
    <row r="57" spans="1:3" x14ac:dyDescent="0.25">
      <c r="A57" s="25">
        <v>5</v>
      </c>
      <c r="B57" s="25">
        <v>16</v>
      </c>
      <c r="C57" s="87" t="s">
        <v>209</v>
      </c>
    </row>
    <row r="58" spans="1:3" x14ac:dyDescent="0.25">
      <c r="A58" s="25">
        <v>5</v>
      </c>
      <c r="B58" s="25">
        <v>17</v>
      </c>
      <c r="C58" s="87" t="s">
        <v>210</v>
      </c>
    </row>
    <row r="59" spans="1:3" x14ac:dyDescent="0.25">
      <c r="A59" s="25">
        <v>5</v>
      </c>
      <c r="B59" s="25">
        <v>18</v>
      </c>
      <c r="C59" s="87" t="s">
        <v>81</v>
      </c>
    </row>
    <row r="60" spans="1:3" x14ac:dyDescent="0.25">
      <c r="A60" s="25">
        <v>5</v>
      </c>
      <c r="B60" s="25">
        <v>19</v>
      </c>
      <c r="C60" s="87" t="s">
        <v>434</v>
      </c>
    </row>
    <row r="62" spans="1:3" ht="18.75" x14ac:dyDescent="0.2">
      <c r="A62" s="24" t="s">
        <v>182</v>
      </c>
      <c r="B62" s="24" t="s">
        <v>183</v>
      </c>
      <c r="C62" s="30" t="s">
        <v>343</v>
      </c>
    </row>
    <row r="63" spans="1:3" x14ac:dyDescent="0.25">
      <c r="A63" s="25">
        <v>6</v>
      </c>
      <c r="B63" s="25">
        <v>1</v>
      </c>
      <c r="C63" s="87" t="s">
        <v>344</v>
      </c>
    </row>
    <row r="64" spans="1:3" x14ac:dyDescent="0.25">
      <c r="A64" s="25">
        <v>6</v>
      </c>
      <c r="B64" s="25">
        <v>2</v>
      </c>
      <c r="C64" s="87" t="s">
        <v>345</v>
      </c>
    </row>
    <row r="65" spans="1:3" x14ac:dyDescent="0.25">
      <c r="A65" s="25">
        <v>6</v>
      </c>
      <c r="B65" s="25">
        <v>3</v>
      </c>
      <c r="C65" s="87" t="s">
        <v>346</v>
      </c>
    </row>
    <row r="66" spans="1:3" x14ac:dyDescent="0.25">
      <c r="A66" s="25">
        <v>6</v>
      </c>
      <c r="B66" s="25">
        <v>4</v>
      </c>
      <c r="C66" s="87" t="s">
        <v>347</v>
      </c>
    </row>
    <row r="67" spans="1:3" x14ac:dyDescent="0.25">
      <c r="A67" s="25">
        <v>6</v>
      </c>
      <c r="B67" s="25">
        <v>5</v>
      </c>
      <c r="C67" s="87" t="s">
        <v>348</v>
      </c>
    </row>
    <row r="68" spans="1:3" x14ac:dyDescent="0.25">
      <c r="A68" s="25">
        <v>6</v>
      </c>
      <c r="B68" s="25">
        <v>6</v>
      </c>
      <c r="C68" s="87" t="s">
        <v>349</v>
      </c>
    </row>
    <row r="69" spans="1:3" x14ac:dyDescent="0.25">
      <c r="A69" s="25">
        <v>6</v>
      </c>
      <c r="B69" s="25">
        <v>7</v>
      </c>
      <c r="C69" s="87" t="s">
        <v>350</v>
      </c>
    </row>
    <row r="70" spans="1:3" x14ac:dyDescent="0.25">
      <c r="A70" s="25">
        <v>6</v>
      </c>
      <c r="B70" s="25">
        <v>8</v>
      </c>
      <c r="C70" s="87" t="s">
        <v>351</v>
      </c>
    </row>
    <row r="73" spans="1:3" ht="18.75" x14ac:dyDescent="0.2">
      <c r="A73" s="24" t="s">
        <v>182</v>
      </c>
      <c r="B73" s="24" t="s">
        <v>183</v>
      </c>
      <c r="C73" s="30" t="s">
        <v>352</v>
      </c>
    </row>
    <row r="74" spans="1:3" x14ac:dyDescent="0.25">
      <c r="A74" s="25">
        <v>7</v>
      </c>
      <c r="B74" s="25">
        <v>1</v>
      </c>
      <c r="C74" s="87" t="s">
        <v>204</v>
      </c>
    </row>
    <row r="75" spans="1:3" x14ac:dyDescent="0.25">
      <c r="A75" s="25">
        <v>7</v>
      </c>
      <c r="B75" s="25">
        <v>2</v>
      </c>
      <c r="C75" s="87" t="s">
        <v>191</v>
      </c>
    </row>
    <row r="76" spans="1:3" x14ac:dyDescent="0.25">
      <c r="A76" s="25">
        <v>7</v>
      </c>
      <c r="B76" s="25">
        <v>3</v>
      </c>
      <c r="C76" s="87" t="s">
        <v>205</v>
      </c>
    </row>
    <row r="77" spans="1:3" x14ac:dyDescent="0.25">
      <c r="A77" s="25">
        <v>7</v>
      </c>
      <c r="B77" s="25">
        <v>4</v>
      </c>
      <c r="C77" s="87" t="s">
        <v>217</v>
      </c>
    </row>
    <row r="78" spans="1:3" x14ac:dyDescent="0.2">
      <c r="A78" s="25">
        <v>7</v>
      </c>
      <c r="B78" s="25">
        <v>5</v>
      </c>
      <c r="C78" s="65" t="s">
        <v>443</v>
      </c>
    </row>
    <row r="79" spans="1:3" x14ac:dyDescent="0.2">
      <c r="A79" s="25">
        <v>7</v>
      </c>
      <c r="B79" s="25">
        <v>6</v>
      </c>
      <c r="C79" s="65" t="s">
        <v>447</v>
      </c>
    </row>
    <row r="80" spans="1:3" x14ac:dyDescent="0.2">
      <c r="A80" s="25">
        <v>7</v>
      </c>
      <c r="B80" s="25">
        <v>7</v>
      </c>
      <c r="C80" s="65" t="s">
        <v>448</v>
      </c>
    </row>
    <row r="81" spans="1:3" x14ac:dyDescent="0.2">
      <c r="A81" s="25">
        <v>7</v>
      </c>
      <c r="B81" s="25">
        <v>8</v>
      </c>
      <c r="C81" s="65" t="s">
        <v>449</v>
      </c>
    </row>
    <row r="84" spans="1:3" ht="18.75" x14ac:dyDescent="0.2">
      <c r="A84" s="24" t="s">
        <v>182</v>
      </c>
      <c r="B84" s="24" t="s">
        <v>183</v>
      </c>
      <c r="C84" s="30" t="s">
        <v>353</v>
      </c>
    </row>
    <row r="85" spans="1:3" x14ac:dyDescent="0.25">
      <c r="A85" s="25">
        <v>8</v>
      </c>
      <c r="B85" s="25">
        <v>1</v>
      </c>
      <c r="C85" s="87" t="s">
        <v>354</v>
      </c>
    </row>
    <row r="86" spans="1:3" x14ac:dyDescent="0.25">
      <c r="A86" s="25">
        <v>8</v>
      </c>
      <c r="B86" s="25">
        <v>2</v>
      </c>
      <c r="C86" s="87" t="s">
        <v>355</v>
      </c>
    </row>
    <row r="87" spans="1:3" x14ac:dyDescent="0.25">
      <c r="A87" s="25">
        <v>8</v>
      </c>
      <c r="B87" s="25">
        <v>3</v>
      </c>
      <c r="C87" s="87" t="s">
        <v>356</v>
      </c>
    </row>
    <row r="88" spans="1:3" x14ac:dyDescent="0.25">
      <c r="A88" s="25">
        <v>8</v>
      </c>
      <c r="B88" s="25">
        <v>4</v>
      </c>
      <c r="C88" s="87" t="s">
        <v>357</v>
      </c>
    </row>
    <row r="89" spans="1:3" x14ac:dyDescent="0.25">
      <c r="A89" s="25">
        <v>8</v>
      </c>
      <c r="B89" s="25">
        <v>5</v>
      </c>
      <c r="C89" s="87" t="s">
        <v>358</v>
      </c>
    </row>
    <row r="90" spans="1:3" x14ac:dyDescent="0.25">
      <c r="A90" s="25">
        <v>8</v>
      </c>
      <c r="B90" s="25">
        <v>6</v>
      </c>
      <c r="C90" s="87" t="s">
        <v>359</v>
      </c>
    </row>
    <row r="91" spans="1:3" x14ac:dyDescent="0.25">
      <c r="A91" s="25">
        <v>8</v>
      </c>
      <c r="B91" s="25">
        <v>7</v>
      </c>
      <c r="C91" s="87" t="s">
        <v>360</v>
      </c>
    </row>
    <row r="92" spans="1:3" x14ac:dyDescent="0.25">
      <c r="A92" s="25">
        <v>8</v>
      </c>
      <c r="B92" s="25">
        <v>8</v>
      </c>
      <c r="C92" s="87" t="s">
        <v>361</v>
      </c>
    </row>
    <row r="95" spans="1:3" ht="18.75" x14ac:dyDescent="0.2">
      <c r="A95" s="24" t="s">
        <v>182</v>
      </c>
      <c r="B95" s="24" t="s">
        <v>183</v>
      </c>
      <c r="C95" s="30" t="s">
        <v>362</v>
      </c>
    </row>
    <row r="96" spans="1:3" x14ac:dyDescent="0.25">
      <c r="A96" s="25">
        <v>9</v>
      </c>
      <c r="B96" s="25">
        <v>1</v>
      </c>
      <c r="C96" s="87" t="s">
        <v>89</v>
      </c>
    </row>
    <row r="97" spans="1:3" x14ac:dyDescent="0.25">
      <c r="A97" s="25">
        <v>9</v>
      </c>
      <c r="B97" s="25">
        <v>2</v>
      </c>
      <c r="C97" s="87" t="s">
        <v>90</v>
      </c>
    </row>
    <row r="98" spans="1:3" x14ac:dyDescent="0.25">
      <c r="A98" s="25">
        <v>9</v>
      </c>
      <c r="B98" s="25">
        <v>3</v>
      </c>
      <c r="C98" s="87" t="s">
        <v>206</v>
      </c>
    </row>
    <row r="99" spans="1:3" x14ac:dyDescent="0.25">
      <c r="A99" s="25">
        <v>9</v>
      </c>
      <c r="B99" s="25">
        <v>4</v>
      </c>
      <c r="C99" s="87" t="s">
        <v>218</v>
      </c>
    </row>
    <row r="101" spans="1:3" x14ac:dyDescent="0.2">
      <c r="A101" s="24" t="s">
        <v>182</v>
      </c>
      <c r="B101" s="24" t="s">
        <v>183</v>
      </c>
      <c r="C101" s="11" t="s">
        <v>184</v>
      </c>
    </row>
    <row r="102" spans="1:3" x14ac:dyDescent="0.25">
      <c r="A102" s="25">
        <v>10</v>
      </c>
      <c r="B102" s="25">
        <v>1</v>
      </c>
      <c r="C102" s="87" t="s">
        <v>450</v>
      </c>
    </row>
    <row r="105" spans="1:3" x14ac:dyDescent="0.25">
      <c r="B105" s="121" t="s">
        <v>228</v>
      </c>
    </row>
  </sheetData>
  <mergeCells count="1">
    <mergeCell ref="B2:C3"/>
  </mergeCells>
  <hyperlinks>
    <hyperlink ref="C40" location="'Evolución Tituación Pregrado'!A1" display="Evolución titulación Pregrado 2008-2012" xr:uid="{00000000-0004-0000-0000-000000000000}"/>
    <hyperlink ref="C73" location="'Evolución Titulados Posgrado'!A1" display="Evolución titulación Posgrado 2008-2012" xr:uid="{00000000-0004-0000-0000-000001000000}"/>
    <hyperlink ref="C95" location="'Evolución Titulados Postítulo'!A1" display="Evolución titulación Postítulo 2008-2012" xr:uid="{00000000-0004-0000-0000-000002000000}"/>
    <hyperlink ref="C10:C15" location="'Titulación Total 2021'!A1" display="Titulación Total 2021 por tipo de institución y nivel de formación" xr:uid="{00000000-0004-0000-0000-000003000000}"/>
    <hyperlink ref="C18:C26" location="'Evolución Titulación Total'!A1" display="Evolución de Titulación Total por nivel de formación" xr:uid="{00000000-0004-0000-0000-000004000000}"/>
    <hyperlink ref="C30:C37" location="'Titulación Pregrado 2021'!A1" display="Titulación Total 2021 de Pregrado por sexo y tipo de institución" xr:uid="{00000000-0004-0000-0000-000005000000}"/>
    <hyperlink ref="C63:C70" location="'Titulación Posgrado 2021'!A1" display="Titulación Total 2021 de Posgrado por tipo de universidad y tipo de programa" xr:uid="{00000000-0004-0000-0000-000007000000}"/>
    <hyperlink ref="C74:C77" location="'Titulación Posgrado 2021'!A1" display="Evolución de Titulación Total de Posgrado por tipo de universidad" xr:uid="{00000000-0004-0000-0000-000008000000}"/>
    <hyperlink ref="C85:C92" location="'Titulacion Postitulo 2021'!A1" display="Titulación Total 2021 de Postítulo por tipo de universidad y tipo de programa" xr:uid="{00000000-0004-0000-0000-000009000000}"/>
    <hyperlink ref="C96:C99" location="'Evolucion Titulacion Postitulo'!A1" display="Evolución de Titulación Total de Postítulo por tipo de institución" xr:uid="{00000000-0004-0000-0000-00000A000000}"/>
    <hyperlink ref="C102" location="'Listado de Instituciones'!A1" display="Listado de instituciones participantes 2021" xr:uid="{00000000-0004-0000-0000-00000B000000}"/>
    <hyperlink ref="C50" location="'Evolución Titulación Pregrado'!A124" display="Evolución de Titulación Total de Pregrado por área - Mujeres" xr:uid="{5200DEF2-4A02-478A-9DDA-907AE2BF8D88}"/>
    <hyperlink ref="C51" location="'Evolución Titulación Pregrado'!A138" display="Evolución de Titulación Total de Pregrado por área - Hombres" xr:uid="{B65FDDDD-1C17-4ECC-BF45-AC2DFA4368B7}"/>
    <hyperlink ref="C52" location="'Evolución Titulación Pregrado'!A152" display="Evolución de Titulación Total de Pregrado en carreras de mayor titulación - CFT" xr:uid="{3A2BA156-763E-4473-AB4C-E1B2F817D21F}"/>
    <hyperlink ref="C53" location="'Evolución Titulación Pregrado'!A175" display="Evolución de Titulación Total de Pregrado en carreras de mayor titulación - IP" xr:uid="{43C176D3-F55A-4BD2-AE4E-6C1BE09ECAE0}"/>
    <hyperlink ref="C54" location="'Evolución Titulación Pregrado'!A198" display="Evolución de Titulación Total de Pregrado en carreras de mayor titulación - Universidades" xr:uid="{F68A2711-C6D8-47C9-97CF-569ADB14D609}"/>
    <hyperlink ref="C55" location="'Evolución Titulación Pregrado'!A221" display="Evolución de Titulación Total de Pregrado por sexo" xr:uid="{43C00EF9-DD34-4391-AD33-33E5D0A6E741}"/>
    <hyperlink ref="C56" location="'Evolución Titulación Pregrado'!A228" display="Evolución de Titulación Total de Pregrado por sexo - CFT" xr:uid="{C4A05B9E-74E4-49E6-AD36-4783B69F369F}"/>
    <hyperlink ref="C57" location="'Evolución Titulación Pregrado'!A234" display="Evolución de Titulación Total de Pregrado por sexo - IP" xr:uid="{AF995A9D-EFA2-4B8F-BC0F-0924AF69B8E3}"/>
    <hyperlink ref="C58" location="'Evolución Titulación Pregrado'!A240" display="Evolución de Titulación Total de Pregrado por sexo - Universidades" xr:uid="{3E7E409E-F4E8-462C-9319-EA601E509FF0}"/>
    <hyperlink ref="C59" location="'Evolución Titulación Pregrado'!A247" display="Evolución de Titulación Total de Pregrado por rango de edad" xr:uid="{5E03B44C-8781-49B0-A000-73C69557F325}"/>
    <hyperlink ref="C41" location="'Evolución Titulación Pregrado'!A4" display="Evolución de Titulación Total de Pregrado por tipo de institución" xr:uid="{3CB27EA8-1D5B-4DB9-9689-827C0A8F5F5A}"/>
    <hyperlink ref="C42" location="'Evolución Titulación Pregrado'!A11" display="Evolución de Titulación Total de Pregrado por tipo de institución 2" xr:uid="{0EE806FC-10C1-4259-892D-70A178468138}"/>
    <hyperlink ref="C43" location="'Evolución Titulación Pregrado'!A22" display="Evolución de Titulación Total de Pregrado por tipo de carrera" xr:uid="{D129C05E-2F3D-4D81-812A-76E978BB7A61}"/>
    <hyperlink ref="C44" location="'Evolución Titulación Pregrado'!A30" display="Evolución de Titulación Total de Pregrado por tipo de carrera (técnico y profesional)" xr:uid="{E9A6B57E-138C-4C41-B417-60D16BC53298}"/>
    <hyperlink ref="C45" location="'Evolución Titulación Pregrado'!A38" display="Evolución de Titulación Total de Pregrado por tipo de institución y tipo de carrera" xr:uid="{C1CA36E7-7418-458C-ACFF-030EC464AA0B}"/>
    <hyperlink ref="C46" location="'Evolución Titulación Pregrado'!A52" display="Evolución de Titulación Total de Pregrado por tipo de institución 2 y tipo de carrera" xr:uid="{D34638EB-CFB0-4935-B7AB-BE02C19D7295}"/>
    <hyperlink ref="C47" location="'Evolución Titulación Pregrado'!A79" display="Evolución de Titulación Total de Pregrado por jornada" xr:uid="{710C26E2-9F34-4F65-B299-1018C671EB7B}"/>
    <hyperlink ref="C49" location="'Evolución Titulación Pregrado'!A110" display="Evolución de Titulación Total de Pregrado por área" xr:uid="{1AC3BA79-69FD-4346-9714-7AD1E3502CF9}"/>
    <hyperlink ref="C10" location="'Titulación Total 2023'!A4" display="Titulación Total 2023 por tipo de institución y nivel de formación" xr:uid="{D05B3F25-3FCB-490A-8098-160E55F6BAE1}"/>
    <hyperlink ref="C11" location="'Titulación Total 2023'!A11" display="Titulación Total 2023 por tipo de institución y sexo" xr:uid="{AF0FAED9-D1E3-4DC4-ACFB-4ED904B65E6E}"/>
    <hyperlink ref="C12" location="'Titulación Total 2023'!A18" display="Titulación Total 2023 por tipo de institución 2 y nivel de formación" xr:uid="{59B1CA90-371D-4B53-8F3B-D1B3640CFB44}"/>
    <hyperlink ref="C13" location="'Titulación Total 2023'!A29" display="Titulación Total 2023 por tipo de institución 2 y sexo" xr:uid="{EDDDAEF0-A815-48A7-835E-B0322C861AD4}"/>
    <hyperlink ref="C14" location="'Titulación Total 2023'!A40" display="Titulación Total 2023 por región y sexo" xr:uid="{49FE4DCD-7806-4A36-91CB-6A9E5DD12C67}"/>
    <hyperlink ref="C15" location="'Titulación Total 2023'!A60" display="Titulación Total 2023  por área y sexo" xr:uid="{C4540942-8623-4324-A318-69F321EE9919}"/>
    <hyperlink ref="C30" location="'Titulación Pregrado 2023'!A4" display="Titulación Total 2023 de Pregrado por sexo y tipo de institución" xr:uid="{C6E8C7BA-31B2-41D8-85BE-FA58B6B7BD5E}"/>
    <hyperlink ref="C18" location="'Evolución Titulación Total'!A4" display="Evolución de Titulación Total por nivel de formación" xr:uid="{53542CE7-34A6-4180-99A2-BF49F85068FA}"/>
    <hyperlink ref="C19" location="'Evolución Titulación Total'!A11" display="Evolución de Titulación Total por tipo de institución " xr:uid="{2C68F31B-6FB5-41BD-8BDD-BB9DDFA34A45}"/>
    <hyperlink ref="C20" location="'Evolución Titulación Total'!A18" display="Evolución de Titulación Total por tipo de institución y nivel de formación" xr:uid="{62156E7F-1DEC-4858-8D3F-12ACFD95E8B7}"/>
    <hyperlink ref="C21" location="'Evolución Titulación Total'!A32" display="Evolución de Titulación Total por tipo de institución 2 " xr:uid="{84BC0D91-6B1B-4ACD-BBD5-6A68E2B53F32}"/>
    <hyperlink ref="C22" location="'Evolución Titulación Total'!A43" display="Evolución de Titulación Total por tipo de institución 2 y nivel de formación" xr:uid="{208726CC-523E-4437-8BF6-8C26BBD5A856}"/>
    <hyperlink ref="C23" location="'Evolución Titulación Total'!A68" display="Evolución de Titulación Total por sexo" xr:uid="{A08AA3A7-54B4-435E-BAFD-6825439E3AE7}"/>
    <hyperlink ref="C24" location="'Evolución Titulación Total'!A74" display="Evolución de Titulación Total por rango de edad y/o promedio de edad" xr:uid="{5EA8384B-28BD-4A4C-AFF4-82E79FC00AA2}"/>
    <hyperlink ref="C25" location="'Evolución Titulación Total'!A86" display="Evolución de Titulación Total por región" xr:uid="{DCEF6361-1A85-4868-966D-4D9F5DB989DA}"/>
    <hyperlink ref="C26" location="'Evolución Titulación Total'!A106" display="Evolución de la Titulación Total por jornada de estudios de la carrera" xr:uid="{BD44D89B-A83A-4B00-AC5E-C08EB7B62C54}"/>
    <hyperlink ref="C31" location="'Titulación Pregrado 2023'!A10" display="Titulación Total 2023 de Pregrado por rango de edad y tipo de institución " xr:uid="{B47E039A-4D61-4FDB-A27F-E5AB49834055}"/>
    <hyperlink ref="C32" location="'Titulación Pregrado 2023'!A22" display="Titulación Total 2023 de Pregrado por tipo de carrera y tipo de institución" xr:uid="{C01BE1CA-0B21-45C0-B714-E23086A92E4D}"/>
    <hyperlink ref="C33" location="'Titulación Pregrado 2023'!A30" display="Titulación Total 2023 de Pregrado por área y tipo de institución" xr:uid="{CCBE1EDD-47E9-41C1-966E-00044519D1C8}"/>
    <hyperlink ref="C34" location="'Titulación Pregrado 2023'!A44" display="Titulación Total 2023 de Pregrado por área y sexo" xr:uid="{7872DF0B-8DF5-481E-A86A-4EDB852553C3}"/>
    <hyperlink ref="C35" location="'Titulación Pregrado 2023'!A58" display="Titulación Total 2023 de Pregrado por jornada y tipo de institución" xr:uid="{BCF2FD86-BC6A-4929-BA0A-F82E198682C6}"/>
    <hyperlink ref="C36" location="'Titulación Pregrado 2023'!A67" display="Titulación Total 2023 de Pregrado por región y tipo de institución" xr:uid="{091B7836-0E00-4435-9F85-B1AFFCFBA7A8}"/>
    <hyperlink ref="C37" location="'Titulación Pregrado 2023'!A87" display="Titulación Total 2023 de Pregrado por región y sexo" xr:uid="{65247FD9-6832-406A-84A0-C8E2787E2104}"/>
    <hyperlink ref="C63" location="'Titulación Posgrado 2023'!A4" display="Titulación Total 2023 de Posgrado por tipo de universidad y tipo de programa" xr:uid="{B653074A-946F-40AF-871B-8D63C9C9D82A}"/>
    <hyperlink ref="C64" location="'Titulación Posgrado 2023'!A12" display="Titulación Total 2023 de Posgrado por sexo y tipo de programa" xr:uid="{56374EEB-F2E7-4997-B8F1-60CACC3886D4}"/>
    <hyperlink ref="C65" location="'Titulación Posgrado 2023'!A18" display="Titulación Total 2023 de Posgrado por rango de edad y tipo de programa" xr:uid="{435EA2E5-CD79-4D38-A724-9F1B239CE673}"/>
    <hyperlink ref="C66" location="'Titulación Pregrado 2023'!A29" display="Titulación Total 2023 de Posgrado por área y tipo de programa" xr:uid="{6A53E212-C494-412D-9B4E-547FCCC99EC8}"/>
    <hyperlink ref="C67" location="'Titulación Posgrado 2023'!A43" display="Titulación Total 2023 de Posgrado por jornada y tipo de programa" xr:uid="{EA29F064-2BDA-4328-BE14-482B9158EB38}"/>
    <hyperlink ref="C68" location="'Titulación Posgrado 2023'!A52" display="Titulación Total 2023 de Posgrado por región y tipo de programa" xr:uid="{E398CBB4-00B7-4364-AB1F-695B7B1651AA}"/>
    <hyperlink ref="C69" location="'Titulación Posgrado 2023'!A72" display="Titulación Total 2023 de Posgrado por área y sexo" xr:uid="{D02607B0-1230-4287-88C2-982F18D8FE2E}"/>
    <hyperlink ref="C70" location="'Titulación Posgrado 2023'!A86" display="Titulación Total 2023 de Posgrado por región y sexo" xr:uid="{C4677BA7-B6EA-4A06-8AA7-42E859C5E529}"/>
    <hyperlink ref="C74" location="'Evolución Titulación Posgrado'!A4" display="Evolución de Titulación Total de Posgrado por tipo de universidad" xr:uid="{14DAB7FF-8BFE-4446-90C5-8BBA7FC74584}"/>
    <hyperlink ref="C75" location="'Evolución Titulación Posgrado'!A12" display="Evolución de Titulación Total de Posgrado por tipo de programa " xr:uid="{8C263F32-2AE2-4174-A9B5-8266D21CD8A0}"/>
    <hyperlink ref="C76" location="'Evolución Titulación Posgrado'!A18" display="Evolución de Titulación Total de Posgrado por tipo de universidad y tipo de programa " xr:uid="{6624C2AB-F713-479F-804E-76A64AD4B9CF}"/>
    <hyperlink ref="C77" location="'Evolución Titulación Posgrado'!A32" display="Evolución de Titulación Total de Pregrado por sexo y tipo de programa" xr:uid="{081DF29D-E54E-49DD-B078-80EC02B22DB8}"/>
    <hyperlink ref="C85" location="'Titulacion Postitulo 2023'!A4" display="Titulación Total 2023 de Postítulo por tipo de universidad y tipo de programa" xr:uid="{58B0E432-0B5E-4531-A7E7-B15EF16362FA}"/>
    <hyperlink ref="C86" location="'Titulacion Postitulo 2023'!A11" display="Titulación Total 2023 de Postítulo por sexo y tipo de programa" xr:uid="{1B3F548F-0665-4EF6-A3A9-237C013EA5BF}"/>
    <hyperlink ref="C87" location="'Titulacion Postitulo 2023'!A17" display="Titulación Total 2023 de Postítulo por rango de edad y tipo de programa" xr:uid="{2BD732D3-0ECE-4734-AA7C-17EA511FC44C}"/>
    <hyperlink ref="C88" location="'Titulacion Postitulo 2023'!A29" display="Titulación Total 2023 de Postítulo por área y tipo de programa" xr:uid="{96A57327-4D97-4F72-8981-1C7293A90B4D}"/>
    <hyperlink ref="C89" location="'Titulacion Postitulo 2023'!A43" display="Titulación Total 2023 de Postítulo por jornada y tipo de programa" xr:uid="{CD7A818C-B15A-4B40-8E9C-F3922A8E4F63}"/>
    <hyperlink ref="C90" location="'Titulacion Postitulo 2023'!A52" display="Titulación Total 2023 de Postítulo por región y tipo de programa" xr:uid="{8531FF8A-C9F0-4BE2-BD6E-395D9E0EC10B}"/>
    <hyperlink ref="C91" location="'Titulacion Postitulo 2023'!A72" display="Titulación Total 2023 de Postítulo por área y sexo" xr:uid="{F35F6BE0-E723-463B-9339-59B1A0175C4E}"/>
    <hyperlink ref="C92" location="'Titulacion Postitulo 2023'!A86" display="Titulación Total 2023 de Postítulo por región y sexo" xr:uid="{9ECAF97D-22BE-4B6E-9B67-7769960BB615}"/>
    <hyperlink ref="C96" location="'Evolucion Titulacion Postitulo'!A4" display="Evolución de Titulación Total de Postítulo por tipo de institución" xr:uid="{70F57764-D032-43BF-B68A-4136165F5B23}"/>
    <hyperlink ref="C97" location="'Evolucion Titulacion Postitulo'!A11" display="Evolución de Titulación Total de Postítulo por tipo de programa" xr:uid="{73149B4E-1727-4DBB-B516-606828F3BE0B}"/>
    <hyperlink ref="C98" location="'Evolucion Titulacion Postitulo'!A18" display="Evolución de Titulación Total de Postítulo por tipo de institución y tipo de programa" xr:uid="{7475FD1D-2035-4E99-883C-FC7E90876929}"/>
    <hyperlink ref="C99" location="'Evolucion Titulacion Postitulo'!A31" display="Evolución de Titulación Total de Postítulo por sexo y tipo de programa" xr:uid="{735D692C-B778-428F-9C4D-67E12800C72C}"/>
    <hyperlink ref="C48" location="'Evolución Titulación Pregrado'!A88" display="Evolución de Titulación de Pregrado por tipo de institución y jornada" xr:uid="{41960987-4CEA-4DD7-90AD-E2744E41A00C}"/>
    <hyperlink ref="C60" location="'Evolución Titulación Pregrado'!A259" display="Evolución de Titulación de Pregrado en programas STEM por sexo" xr:uid="{D44EAC5E-659A-4B6C-B524-7529E20E4E3C}"/>
    <hyperlink ref="C78:C81" location="'Evolución Titulación Posgrado'!A1" display="Evolución de Titulación de Posgrado por tipo de programa y jornada" xr:uid="{EDC86398-C1E9-4EC7-A795-50F652614F04}"/>
    <hyperlink ref="C78" location="'Evolución Titulación Posgrado'!A45" display="Evolución de Titulación de Posgrado por tipo de programa y jornada" xr:uid="{55BA4666-6C61-4B52-AF19-A20B2CA19F81}"/>
    <hyperlink ref="C79" location="'Evolución Titulación Posgrado'!A51" display="Evolución de Titulación de Magíster por área del conocimiento" xr:uid="{9FCB16AA-AC30-4F6F-A6D8-3805C585893B}"/>
    <hyperlink ref="C80" location="'Evolución Titulación Posgrado'!A75" display="Evolución de Titulación de Doctorado por área del conocimiento" xr:uid="{ACC58CA9-B088-428C-A708-EC40825C7C1D}"/>
    <hyperlink ref="C81" location="'Evolución Titulación Posgrado'!A89" display="Evolución de Titulación de Posgrado por región" xr:uid="{6BBAD744-F293-412A-80FF-5BB1A6245DBA}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78"/>
  <sheetViews>
    <sheetView showGridLines="0" zoomScale="80" zoomScaleNormal="80" workbookViewId="0">
      <pane ySplit="2" topLeftCell="A3" activePane="bottomLeft" state="frozen"/>
      <selection pane="bottomLeft" activeCell="A60" sqref="A60"/>
    </sheetView>
  </sheetViews>
  <sheetFormatPr baseColWidth="10" defaultColWidth="10.85546875" defaultRowHeight="15" x14ac:dyDescent="0.2"/>
  <cols>
    <col min="1" max="1" width="48.85546875" style="1" customWidth="1"/>
    <col min="2" max="5" width="13.85546875" style="1" customWidth="1"/>
    <col min="6" max="16384" width="10.85546875" style="1"/>
  </cols>
  <sheetData>
    <row r="1" spans="1:7" ht="21" x14ac:dyDescent="0.2">
      <c r="A1" s="54" t="s">
        <v>363</v>
      </c>
      <c r="B1" s="31"/>
      <c r="C1" s="31"/>
      <c r="D1" s="31"/>
      <c r="E1" s="31"/>
    </row>
    <row r="2" spans="1:7" ht="25.5" customHeight="1" x14ac:dyDescent="0.2">
      <c r="A2" s="116" t="s">
        <v>265</v>
      </c>
      <c r="B2" s="31"/>
      <c r="C2" s="31"/>
      <c r="D2" s="31"/>
      <c r="E2" s="31"/>
    </row>
    <row r="3" spans="1:7" ht="15" customHeight="1" x14ac:dyDescent="0.2">
      <c r="A3" s="30"/>
      <c r="B3" s="31"/>
      <c r="C3" s="31"/>
      <c r="D3" s="31"/>
      <c r="E3" s="31"/>
    </row>
    <row r="4" spans="1:7" ht="15.75" x14ac:dyDescent="0.2">
      <c r="A4" s="22" t="s">
        <v>326</v>
      </c>
      <c r="B4" s="31"/>
      <c r="C4" s="31"/>
      <c r="D4" s="31"/>
      <c r="E4" s="31"/>
    </row>
    <row r="5" spans="1:7" x14ac:dyDescent="0.2">
      <c r="A5" s="74" t="s">
        <v>0</v>
      </c>
      <c r="B5" s="3" t="s">
        <v>1</v>
      </c>
      <c r="C5" s="3" t="s">
        <v>2</v>
      </c>
      <c r="D5" s="3" t="s">
        <v>3</v>
      </c>
      <c r="E5" s="70" t="s">
        <v>8</v>
      </c>
    </row>
    <row r="6" spans="1:7" x14ac:dyDescent="0.2">
      <c r="A6" s="4" t="s">
        <v>5</v>
      </c>
      <c r="B6" s="4">
        <v>40635</v>
      </c>
      <c r="C6" s="4">
        <v>0</v>
      </c>
      <c r="D6" s="4">
        <v>2</v>
      </c>
      <c r="E6" s="4">
        <v>40637</v>
      </c>
    </row>
    <row r="7" spans="1:7" x14ac:dyDescent="0.2">
      <c r="A7" s="4" t="s">
        <v>6</v>
      </c>
      <c r="B7" s="4">
        <v>78284</v>
      </c>
      <c r="C7" s="4">
        <v>0</v>
      </c>
      <c r="D7" s="4">
        <v>1763</v>
      </c>
      <c r="E7" s="4">
        <v>80047</v>
      </c>
    </row>
    <row r="8" spans="1:7" x14ac:dyDescent="0.2">
      <c r="A8" s="4" t="s">
        <v>7</v>
      </c>
      <c r="B8" s="4">
        <v>110434</v>
      </c>
      <c r="C8" s="4">
        <v>21938</v>
      </c>
      <c r="D8" s="4">
        <v>44121</v>
      </c>
      <c r="E8" s="4">
        <v>176493</v>
      </c>
    </row>
    <row r="9" spans="1:7" x14ac:dyDescent="0.2">
      <c r="A9" s="5" t="s">
        <v>4</v>
      </c>
      <c r="B9" s="5">
        <v>229353</v>
      </c>
      <c r="C9" s="5">
        <v>21938</v>
      </c>
      <c r="D9" s="5">
        <v>45886</v>
      </c>
      <c r="E9" s="5">
        <v>297177</v>
      </c>
    </row>
    <row r="10" spans="1:7" x14ac:dyDescent="0.2">
      <c r="A10" s="31"/>
      <c r="B10" s="31"/>
      <c r="C10" s="31"/>
      <c r="D10" s="31"/>
      <c r="E10" s="31"/>
      <c r="F10" s="31"/>
      <c r="G10" s="31"/>
    </row>
    <row r="11" spans="1:7" ht="15.75" x14ac:dyDescent="0.2">
      <c r="A11" s="22" t="s">
        <v>327</v>
      </c>
      <c r="B11" s="31"/>
      <c r="C11" s="31"/>
      <c r="D11" s="31"/>
      <c r="E11" s="31"/>
    </row>
    <row r="12" spans="1:7" x14ac:dyDescent="0.2">
      <c r="A12" s="74" t="s">
        <v>0</v>
      </c>
      <c r="B12" s="6" t="s">
        <v>192</v>
      </c>
      <c r="C12" s="6" t="s">
        <v>193</v>
      </c>
      <c r="D12" s="70" t="s">
        <v>419</v>
      </c>
      <c r="E12" s="70" t="s">
        <v>8</v>
      </c>
    </row>
    <row r="13" spans="1:7" x14ac:dyDescent="0.2">
      <c r="A13" s="4" t="s">
        <v>5</v>
      </c>
      <c r="B13" s="4">
        <v>23053</v>
      </c>
      <c r="C13" s="4">
        <v>17584</v>
      </c>
      <c r="D13" s="4">
        <v>0</v>
      </c>
      <c r="E13" s="4">
        <v>40637</v>
      </c>
    </row>
    <row r="14" spans="1:7" x14ac:dyDescent="0.2">
      <c r="A14" s="4" t="s">
        <v>6</v>
      </c>
      <c r="B14" s="4">
        <v>43855</v>
      </c>
      <c r="C14" s="4">
        <v>36192</v>
      </c>
      <c r="D14" s="4">
        <v>0</v>
      </c>
      <c r="E14" s="4">
        <v>80047</v>
      </c>
    </row>
    <row r="15" spans="1:7" x14ac:dyDescent="0.2">
      <c r="A15" s="4" t="s">
        <v>7</v>
      </c>
      <c r="B15" s="4">
        <v>100227</v>
      </c>
      <c r="C15" s="4">
        <v>76263</v>
      </c>
      <c r="D15" s="4">
        <v>3</v>
      </c>
      <c r="E15" s="4">
        <v>176493</v>
      </c>
    </row>
    <row r="16" spans="1:7" x14ac:dyDescent="0.2">
      <c r="A16" s="5" t="s">
        <v>4</v>
      </c>
      <c r="B16" s="5">
        <v>167135</v>
      </c>
      <c r="C16" s="5">
        <v>130039</v>
      </c>
      <c r="D16" s="5">
        <v>3</v>
      </c>
      <c r="E16" s="5">
        <v>297177</v>
      </c>
    </row>
    <row r="17" spans="1:5" x14ac:dyDescent="0.2">
      <c r="A17" s="31"/>
      <c r="B17" s="55"/>
      <c r="C17" s="55"/>
      <c r="D17" s="55"/>
      <c r="E17" s="31"/>
    </row>
    <row r="18" spans="1:5" ht="15.75" x14ac:dyDescent="0.2">
      <c r="A18" s="22" t="s">
        <v>328</v>
      </c>
      <c r="B18" s="31"/>
      <c r="C18" s="31"/>
      <c r="D18" s="31"/>
      <c r="E18" s="31"/>
    </row>
    <row r="19" spans="1:5" x14ac:dyDescent="0.2">
      <c r="A19" s="74" t="s">
        <v>0</v>
      </c>
      <c r="B19" s="3" t="s">
        <v>1</v>
      </c>
      <c r="C19" s="3" t="s">
        <v>2</v>
      </c>
      <c r="D19" s="3" t="s">
        <v>3</v>
      </c>
      <c r="E19" s="6" t="s">
        <v>8</v>
      </c>
    </row>
    <row r="20" spans="1:5" x14ac:dyDescent="0.2">
      <c r="A20" s="4" t="s">
        <v>5</v>
      </c>
      <c r="B20" s="4">
        <v>39025</v>
      </c>
      <c r="C20" s="4">
        <v>0</v>
      </c>
      <c r="D20" s="4">
        <v>2</v>
      </c>
      <c r="E20" s="4">
        <v>39027</v>
      </c>
    </row>
    <row r="21" spans="1:5" x14ac:dyDescent="0.2">
      <c r="A21" s="4" t="s">
        <v>264</v>
      </c>
      <c r="B21" s="4">
        <v>1610</v>
      </c>
      <c r="C21" s="4">
        <v>0</v>
      </c>
      <c r="D21" s="4">
        <v>0</v>
      </c>
      <c r="E21" s="4">
        <v>1610</v>
      </c>
    </row>
    <row r="22" spans="1:5" x14ac:dyDescent="0.2">
      <c r="A22" s="4" t="s">
        <v>6</v>
      </c>
      <c r="B22" s="4">
        <v>78284</v>
      </c>
      <c r="C22" s="4">
        <v>0</v>
      </c>
      <c r="D22" s="4">
        <v>1763</v>
      </c>
      <c r="E22" s="4">
        <v>80047</v>
      </c>
    </row>
    <row r="23" spans="1:5" x14ac:dyDescent="0.2">
      <c r="A23" s="27" t="s">
        <v>321</v>
      </c>
      <c r="B23" s="4">
        <v>28468</v>
      </c>
      <c r="C23" s="4">
        <v>4105</v>
      </c>
      <c r="D23" s="4">
        <v>3784</v>
      </c>
      <c r="E23" s="4">
        <v>36357</v>
      </c>
    </row>
    <row r="24" spans="1:5" x14ac:dyDescent="0.2">
      <c r="A24" s="27" t="s">
        <v>322</v>
      </c>
      <c r="B24" s="4">
        <v>28369</v>
      </c>
      <c r="C24" s="4">
        <v>5401</v>
      </c>
      <c r="D24" s="4">
        <v>19841</v>
      </c>
      <c r="E24" s="4">
        <v>53611</v>
      </c>
    </row>
    <row r="25" spans="1:5" x14ac:dyDescent="0.2">
      <c r="A25" s="27" t="s">
        <v>221</v>
      </c>
      <c r="B25" s="4">
        <v>53597</v>
      </c>
      <c r="C25" s="4">
        <v>12432</v>
      </c>
      <c r="D25" s="4">
        <v>20496</v>
      </c>
      <c r="E25" s="4">
        <v>86525</v>
      </c>
    </row>
    <row r="26" spans="1:5" x14ac:dyDescent="0.2">
      <c r="A26" s="5" t="s">
        <v>4</v>
      </c>
      <c r="B26" s="5">
        <v>229353</v>
      </c>
      <c r="C26" s="5">
        <v>21938</v>
      </c>
      <c r="D26" s="5">
        <v>45886</v>
      </c>
      <c r="E26" s="5">
        <v>297177</v>
      </c>
    </row>
    <row r="27" spans="1:5" x14ac:dyDescent="0.2">
      <c r="A27" s="117" t="s">
        <v>323</v>
      </c>
      <c r="B27" s="55"/>
      <c r="C27" s="55"/>
      <c r="D27" s="55"/>
      <c r="E27" s="55"/>
    </row>
    <row r="28" spans="1:5" x14ac:dyDescent="0.2">
      <c r="A28" s="31"/>
      <c r="B28" s="55"/>
      <c r="C28" s="55"/>
      <c r="D28" s="55"/>
      <c r="E28" s="55"/>
    </row>
    <row r="29" spans="1:5" ht="15.75" x14ac:dyDescent="0.2">
      <c r="A29" s="22" t="s">
        <v>329</v>
      </c>
      <c r="B29" s="31"/>
      <c r="C29" s="31"/>
      <c r="D29" s="31"/>
      <c r="E29" s="31"/>
    </row>
    <row r="30" spans="1:5" x14ac:dyDescent="0.2">
      <c r="A30" s="74" t="s">
        <v>0</v>
      </c>
      <c r="B30" s="6" t="s">
        <v>192</v>
      </c>
      <c r="C30" s="6" t="s">
        <v>193</v>
      </c>
      <c r="D30" s="6" t="s">
        <v>419</v>
      </c>
      <c r="E30" s="6" t="s">
        <v>8</v>
      </c>
    </row>
    <row r="31" spans="1:5" x14ac:dyDescent="0.2">
      <c r="A31" s="4" t="s">
        <v>5</v>
      </c>
      <c r="B31" s="4">
        <v>21980</v>
      </c>
      <c r="C31" s="4">
        <v>17047</v>
      </c>
      <c r="D31" s="4">
        <v>0</v>
      </c>
      <c r="E31" s="4">
        <v>39027</v>
      </c>
    </row>
    <row r="32" spans="1:5" x14ac:dyDescent="0.2">
      <c r="A32" s="4" t="s">
        <v>264</v>
      </c>
      <c r="B32" s="4">
        <v>1073</v>
      </c>
      <c r="C32" s="4">
        <v>537</v>
      </c>
      <c r="D32" s="4">
        <v>0</v>
      </c>
      <c r="E32" s="4">
        <v>1610</v>
      </c>
    </row>
    <row r="33" spans="1:5" x14ac:dyDescent="0.2">
      <c r="A33" s="4" t="s">
        <v>6</v>
      </c>
      <c r="B33" s="4">
        <v>43855</v>
      </c>
      <c r="C33" s="4">
        <v>36192</v>
      </c>
      <c r="D33" s="4">
        <v>0</v>
      </c>
      <c r="E33" s="4">
        <v>80047</v>
      </c>
    </row>
    <row r="34" spans="1:5" x14ac:dyDescent="0.2">
      <c r="A34" s="27" t="s">
        <v>321</v>
      </c>
      <c r="B34" s="4">
        <v>19716</v>
      </c>
      <c r="C34" s="4">
        <v>16640</v>
      </c>
      <c r="D34" s="4">
        <v>1</v>
      </c>
      <c r="E34" s="4">
        <v>36357</v>
      </c>
    </row>
    <row r="35" spans="1:5" x14ac:dyDescent="0.2">
      <c r="A35" s="27" t="s">
        <v>322</v>
      </c>
      <c r="B35" s="4">
        <v>29190</v>
      </c>
      <c r="C35" s="4">
        <v>24419</v>
      </c>
      <c r="D35" s="4">
        <v>2</v>
      </c>
      <c r="E35" s="4">
        <v>53611</v>
      </c>
    </row>
    <row r="36" spans="1:5" x14ac:dyDescent="0.2">
      <c r="A36" s="27" t="s">
        <v>221</v>
      </c>
      <c r="B36" s="4">
        <v>51321</v>
      </c>
      <c r="C36" s="4">
        <v>35204</v>
      </c>
      <c r="D36" s="4">
        <v>0</v>
      </c>
      <c r="E36" s="4">
        <v>86525</v>
      </c>
    </row>
    <row r="37" spans="1:5" x14ac:dyDescent="0.2">
      <c r="A37" s="5" t="s">
        <v>4</v>
      </c>
      <c r="B37" s="5">
        <v>167135</v>
      </c>
      <c r="C37" s="5">
        <v>130039</v>
      </c>
      <c r="D37" s="5">
        <v>3</v>
      </c>
      <c r="E37" s="5">
        <v>297177</v>
      </c>
    </row>
    <row r="38" spans="1:5" x14ac:dyDescent="0.2">
      <c r="A38" s="117" t="s">
        <v>323</v>
      </c>
      <c r="B38" s="55"/>
      <c r="C38" s="55"/>
      <c r="D38" s="55"/>
      <c r="E38" s="31"/>
    </row>
    <row r="39" spans="1:5" x14ac:dyDescent="0.2">
      <c r="A39" s="31"/>
      <c r="B39" s="55"/>
      <c r="C39" s="55"/>
      <c r="D39" s="55"/>
      <c r="E39" s="31"/>
    </row>
    <row r="40" spans="1:5" ht="15.75" x14ac:dyDescent="0.2">
      <c r="A40" s="22" t="s">
        <v>330</v>
      </c>
      <c r="B40" s="31"/>
      <c r="C40" s="31"/>
      <c r="D40" s="31"/>
      <c r="E40" s="31"/>
    </row>
    <row r="41" spans="1:5" ht="15" customHeight="1" x14ac:dyDescent="0.2">
      <c r="A41" s="74" t="s">
        <v>9</v>
      </c>
      <c r="B41" s="6" t="s">
        <v>192</v>
      </c>
      <c r="C41" s="6" t="s">
        <v>193</v>
      </c>
      <c r="D41" s="6" t="s">
        <v>419</v>
      </c>
      <c r="E41" s="6" t="s">
        <v>8</v>
      </c>
    </row>
    <row r="42" spans="1:5" x14ac:dyDescent="0.2">
      <c r="A42" s="7" t="s">
        <v>229</v>
      </c>
      <c r="B42" s="8">
        <v>1975</v>
      </c>
      <c r="C42" s="8">
        <v>1389</v>
      </c>
      <c r="D42" s="8">
        <v>0</v>
      </c>
      <c r="E42" s="8">
        <v>3364</v>
      </c>
    </row>
    <row r="43" spans="1:5" x14ac:dyDescent="0.2">
      <c r="A43" s="7" t="s">
        <v>230</v>
      </c>
      <c r="B43" s="8">
        <v>2077</v>
      </c>
      <c r="C43" s="8">
        <v>1606</v>
      </c>
      <c r="D43" s="8">
        <v>0</v>
      </c>
      <c r="E43" s="8">
        <v>3683</v>
      </c>
    </row>
    <row r="44" spans="1:5" x14ac:dyDescent="0.2">
      <c r="A44" s="7" t="s">
        <v>231</v>
      </c>
      <c r="B44" s="8">
        <v>4374</v>
      </c>
      <c r="C44" s="8">
        <v>3812</v>
      </c>
      <c r="D44" s="8">
        <v>0</v>
      </c>
      <c r="E44" s="8">
        <v>8186</v>
      </c>
    </row>
    <row r="45" spans="1:5" x14ac:dyDescent="0.2">
      <c r="A45" s="7" t="s">
        <v>232</v>
      </c>
      <c r="B45" s="8">
        <v>1445</v>
      </c>
      <c r="C45" s="8">
        <v>1098</v>
      </c>
      <c r="D45" s="8">
        <v>0</v>
      </c>
      <c r="E45" s="8">
        <v>2543</v>
      </c>
    </row>
    <row r="46" spans="1:5" x14ac:dyDescent="0.2">
      <c r="A46" s="7" t="s">
        <v>233</v>
      </c>
      <c r="B46" s="8">
        <v>5556</v>
      </c>
      <c r="C46" s="8">
        <v>4283</v>
      </c>
      <c r="D46" s="8">
        <v>0</v>
      </c>
      <c r="E46" s="8">
        <v>9839</v>
      </c>
    </row>
    <row r="47" spans="1:5" x14ac:dyDescent="0.2">
      <c r="A47" s="76" t="s">
        <v>234</v>
      </c>
      <c r="B47" s="8">
        <v>14399</v>
      </c>
      <c r="C47" s="8">
        <v>11217</v>
      </c>
      <c r="D47" s="8">
        <v>0</v>
      </c>
      <c r="E47" s="8">
        <v>25616</v>
      </c>
    </row>
    <row r="48" spans="1:5" x14ac:dyDescent="0.2">
      <c r="A48" s="76" t="s">
        <v>245</v>
      </c>
      <c r="B48" s="8">
        <v>91099</v>
      </c>
      <c r="C48" s="8">
        <v>74020</v>
      </c>
      <c r="D48" s="8">
        <v>3</v>
      </c>
      <c r="E48" s="8">
        <v>165122</v>
      </c>
    </row>
    <row r="49" spans="1:7" x14ac:dyDescent="0.2">
      <c r="A49" s="76" t="s">
        <v>266</v>
      </c>
      <c r="B49" s="8">
        <v>3020</v>
      </c>
      <c r="C49" s="8">
        <v>2337</v>
      </c>
      <c r="D49" s="8">
        <v>0</v>
      </c>
      <c r="E49" s="8">
        <v>5357</v>
      </c>
    </row>
    <row r="50" spans="1:7" x14ac:dyDescent="0.2">
      <c r="A50" s="7" t="s">
        <v>235</v>
      </c>
      <c r="B50" s="8">
        <v>7041</v>
      </c>
      <c r="C50" s="8">
        <v>4504</v>
      </c>
      <c r="D50" s="8">
        <v>0</v>
      </c>
      <c r="E50" s="8">
        <v>11545</v>
      </c>
    </row>
    <row r="51" spans="1:7" x14ac:dyDescent="0.2">
      <c r="A51" s="7" t="s">
        <v>248</v>
      </c>
      <c r="B51" s="8">
        <v>3060</v>
      </c>
      <c r="C51" s="8">
        <v>2258</v>
      </c>
      <c r="D51" s="8">
        <v>0</v>
      </c>
      <c r="E51" s="8">
        <v>5318</v>
      </c>
    </row>
    <row r="52" spans="1:7" x14ac:dyDescent="0.2">
      <c r="A52" s="7" t="s">
        <v>236</v>
      </c>
      <c r="B52" s="8">
        <v>15635</v>
      </c>
      <c r="C52" s="8">
        <v>12124</v>
      </c>
      <c r="D52" s="8">
        <v>0</v>
      </c>
      <c r="E52" s="8">
        <v>27759</v>
      </c>
    </row>
    <row r="53" spans="1:7" x14ac:dyDescent="0.2">
      <c r="A53" s="7" t="s">
        <v>237</v>
      </c>
      <c r="B53" s="8">
        <v>8532</v>
      </c>
      <c r="C53" s="8">
        <v>5188</v>
      </c>
      <c r="D53" s="8">
        <v>0</v>
      </c>
      <c r="E53" s="8">
        <v>13720</v>
      </c>
    </row>
    <row r="54" spans="1:7" x14ac:dyDescent="0.2">
      <c r="A54" s="7" t="s">
        <v>238</v>
      </c>
      <c r="B54" s="8">
        <v>2754</v>
      </c>
      <c r="C54" s="8">
        <v>2023</v>
      </c>
      <c r="D54" s="8">
        <v>0</v>
      </c>
      <c r="E54" s="8">
        <v>4777</v>
      </c>
    </row>
    <row r="55" spans="1:7" x14ac:dyDescent="0.2">
      <c r="A55" s="76" t="s">
        <v>239</v>
      </c>
      <c r="B55" s="8">
        <v>5279</v>
      </c>
      <c r="C55" s="8">
        <v>3459</v>
      </c>
      <c r="D55" s="8">
        <v>0</v>
      </c>
      <c r="E55" s="8">
        <v>8738</v>
      </c>
    </row>
    <row r="56" spans="1:7" x14ac:dyDescent="0.2">
      <c r="A56" s="76" t="s">
        <v>240</v>
      </c>
      <c r="B56" s="8">
        <v>239</v>
      </c>
      <c r="C56" s="8">
        <v>174</v>
      </c>
      <c r="D56" s="8">
        <v>0</v>
      </c>
      <c r="E56" s="8">
        <v>413</v>
      </c>
    </row>
    <row r="57" spans="1:7" x14ac:dyDescent="0.2">
      <c r="A57" s="76" t="s">
        <v>241</v>
      </c>
      <c r="B57" s="8">
        <v>650</v>
      </c>
      <c r="C57" s="8">
        <v>547</v>
      </c>
      <c r="D57" s="8">
        <v>0</v>
      </c>
      <c r="E57" s="8">
        <v>1197</v>
      </c>
    </row>
    <row r="58" spans="1:7" x14ac:dyDescent="0.2">
      <c r="A58" s="9" t="s">
        <v>4</v>
      </c>
      <c r="B58" s="10">
        <v>167135</v>
      </c>
      <c r="C58" s="10">
        <v>130039</v>
      </c>
      <c r="D58" s="10">
        <v>3</v>
      </c>
      <c r="E58" s="10">
        <v>297177</v>
      </c>
    </row>
    <row r="59" spans="1:7" x14ac:dyDescent="0.2">
      <c r="A59" s="31"/>
      <c r="B59" s="31"/>
      <c r="C59" s="31"/>
      <c r="D59" s="31"/>
      <c r="E59" s="56"/>
    </row>
    <row r="60" spans="1:7" ht="15.75" x14ac:dyDescent="0.2">
      <c r="A60" s="22" t="s">
        <v>364</v>
      </c>
      <c r="B60" s="31"/>
      <c r="C60" s="31"/>
      <c r="D60" s="31"/>
      <c r="E60" s="31"/>
    </row>
    <row r="61" spans="1:7" x14ac:dyDescent="0.2">
      <c r="A61" s="74" t="s">
        <v>10</v>
      </c>
      <c r="B61" s="6" t="s">
        <v>192</v>
      </c>
      <c r="C61" s="6" t="s">
        <v>193</v>
      </c>
      <c r="D61" s="6" t="s">
        <v>419</v>
      </c>
      <c r="E61" s="6" t="s">
        <v>8</v>
      </c>
    </row>
    <row r="62" spans="1:7" x14ac:dyDescent="0.2">
      <c r="A62" s="7" t="s">
        <v>11</v>
      </c>
      <c r="B62" s="83">
        <v>39833</v>
      </c>
      <c r="C62" s="83">
        <v>31047</v>
      </c>
      <c r="D62" s="83">
        <v>0</v>
      </c>
      <c r="E62" s="83">
        <v>70880</v>
      </c>
      <c r="F62" s="122"/>
      <c r="G62" s="122"/>
    </row>
    <row r="63" spans="1:7" x14ac:dyDescent="0.2">
      <c r="A63" s="7" t="s">
        <v>12</v>
      </c>
      <c r="B63" s="83">
        <v>3936</v>
      </c>
      <c r="C63" s="83">
        <v>3080</v>
      </c>
      <c r="D63" s="83">
        <v>0</v>
      </c>
      <c r="E63" s="83">
        <v>7016</v>
      </c>
      <c r="F63" s="122"/>
      <c r="G63" s="122"/>
    </row>
    <row r="64" spans="1:7" x14ac:dyDescent="0.2">
      <c r="A64" s="7" t="s">
        <v>13</v>
      </c>
      <c r="B64" s="83">
        <v>6863</v>
      </c>
      <c r="C64" s="83">
        <v>4265</v>
      </c>
      <c r="D64" s="83">
        <v>0</v>
      </c>
      <c r="E64" s="83">
        <v>11128</v>
      </c>
      <c r="F64" s="122"/>
      <c r="G64" s="122"/>
    </row>
    <row r="65" spans="1:7" x14ac:dyDescent="0.2">
      <c r="A65" s="7" t="s">
        <v>14</v>
      </c>
      <c r="B65" s="83">
        <v>2096</v>
      </c>
      <c r="C65" s="83">
        <v>3282</v>
      </c>
      <c r="D65" s="83">
        <v>0</v>
      </c>
      <c r="E65" s="83">
        <v>5378</v>
      </c>
      <c r="F65" s="122"/>
      <c r="G65" s="122"/>
    </row>
    <row r="66" spans="1:7" x14ac:dyDescent="0.2">
      <c r="A66" s="7" t="s">
        <v>15</v>
      </c>
      <c r="B66" s="83">
        <v>23526</v>
      </c>
      <c r="C66" s="83">
        <v>9746</v>
      </c>
      <c r="D66" s="83">
        <v>3</v>
      </c>
      <c r="E66" s="83">
        <v>33275</v>
      </c>
      <c r="F66" s="122"/>
      <c r="G66" s="122"/>
    </row>
    <row r="67" spans="1:7" x14ac:dyDescent="0.2">
      <c r="A67" s="7" t="s">
        <v>16</v>
      </c>
      <c r="B67" s="83">
        <v>5326</v>
      </c>
      <c r="C67" s="83">
        <v>4376</v>
      </c>
      <c r="D67" s="83">
        <v>0</v>
      </c>
      <c r="E67" s="83">
        <v>9702</v>
      </c>
      <c r="F67" s="122"/>
      <c r="G67" s="122"/>
    </row>
    <row r="68" spans="1:7" x14ac:dyDescent="0.2">
      <c r="A68" s="7" t="s">
        <v>17</v>
      </c>
      <c r="B68" s="83">
        <v>28361</v>
      </c>
      <c r="C68" s="83">
        <v>8665</v>
      </c>
      <c r="D68" s="83">
        <v>0</v>
      </c>
      <c r="E68" s="83">
        <v>37026</v>
      </c>
      <c r="F68" s="122"/>
      <c r="G68" s="122"/>
    </row>
    <row r="69" spans="1:7" x14ac:dyDescent="0.2">
      <c r="A69" s="7" t="s">
        <v>18</v>
      </c>
      <c r="B69" s="83">
        <v>1583</v>
      </c>
      <c r="C69" s="83">
        <v>957</v>
      </c>
      <c r="D69" s="83">
        <v>0</v>
      </c>
      <c r="E69" s="83">
        <v>2540</v>
      </c>
      <c r="F69" s="122"/>
      <c r="G69" s="122"/>
    </row>
    <row r="70" spans="1:7" x14ac:dyDescent="0.2">
      <c r="A70" s="7" t="s">
        <v>19</v>
      </c>
      <c r="B70" s="83">
        <v>43028</v>
      </c>
      <c r="C70" s="83">
        <v>13451</v>
      </c>
      <c r="D70" s="83">
        <v>0</v>
      </c>
      <c r="E70" s="83">
        <v>56479</v>
      </c>
      <c r="F70" s="122"/>
      <c r="G70" s="122"/>
    </row>
    <row r="71" spans="1:7" x14ac:dyDescent="0.2">
      <c r="A71" s="7" t="s">
        <v>20</v>
      </c>
      <c r="B71" s="83">
        <v>12583</v>
      </c>
      <c r="C71" s="83">
        <v>51170</v>
      </c>
      <c r="D71" s="83">
        <v>0</v>
      </c>
      <c r="E71" s="83">
        <v>63753</v>
      </c>
      <c r="F71" s="122"/>
      <c r="G71" s="122"/>
    </row>
    <row r="72" spans="1:7" x14ac:dyDescent="0.2">
      <c r="A72" s="9" t="s">
        <v>4</v>
      </c>
      <c r="B72" s="84">
        <v>167135</v>
      </c>
      <c r="C72" s="84">
        <v>130039</v>
      </c>
      <c r="D72" s="84">
        <v>3</v>
      </c>
      <c r="E72" s="84">
        <v>297177</v>
      </c>
      <c r="F72" s="122"/>
      <c r="G72" s="122"/>
    </row>
    <row r="73" spans="1:7" x14ac:dyDescent="0.2">
      <c r="A73" s="31"/>
      <c r="B73" s="31"/>
      <c r="C73" s="31"/>
      <c r="D73" s="31"/>
      <c r="E73" s="31"/>
    </row>
    <row r="74" spans="1:7" x14ac:dyDescent="0.2">
      <c r="A74" s="31"/>
      <c r="B74" s="31"/>
      <c r="C74" s="31"/>
      <c r="D74" s="31"/>
      <c r="E74" s="31"/>
    </row>
    <row r="75" spans="1:7" x14ac:dyDescent="0.2">
      <c r="A75" s="57" t="s">
        <v>222</v>
      </c>
      <c r="B75" s="31"/>
      <c r="C75" s="31"/>
      <c r="D75" s="31"/>
      <c r="E75" s="31"/>
    </row>
    <row r="76" spans="1:7" x14ac:dyDescent="0.2">
      <c r="A76" s="31"/>
      <c r="B76" s="31"/>
      <c r="C76" s="31"/>
      <c r="D76" s="31"/>
      <c r="E76" s="31"/>
    </row>
    <row r="77" spans="1:7" x14ac:dyDescent="0.2">
      <c r="A77" s="58" t="s">
        <v>21</v>
      </c>
      <c r="B77" s="31"/>
      <c r="C77" s="31"/>
      <c r="D77" s="31"/>
      <c r="E77" s="31"/>
    </row>
    <row r="78" spans="1:7" x14ac:dyDescent="0.2">
      <c r="A78" s="31"/>
      <c r="B78" s="31"/>
      <c r="C78" s="31"/>
      <c r="D78" s="31"/>
      <c r="E78" s="31"/>
    </row>
  </sheetData>
  <hyperlinks>
    <hyperlink ref="A77" location="Indice!A5" display="Volver al índice" xr:uid="{00000000-0004-0000-01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122"/>
  <sheetViews>
    <sheetView showGridLines="0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02" sqref="G102"/>
    </sheetView>
  </sheetViews>
  <sheetFormatPr baseColWidth="10" defaultColWidth="10.85546875" defaultRowHeight="15" x14ac:dyDescent="0.2"/>
  <cols>
    <col min="1" max="1" width="26.42578125" style="1" customWidth="1"/>
    <col min="2" max="18" width="9.85546875" style="1" customWidth="1"/>
    <col min="19" max="19" width="12.5703125" style="1" customWidth="1"/>
    <col min="20" max="20" width="12.85546875" style="1" customWidth="1"/>
    <col min="21" max="21" width="11.85546875" style="1" customWidth="1"/>
    <col min="22" max="22" width="14.5703125" style="1" customWidth="1"/>
    <col min="23" max="23" width="9.140625" style="1" customWidth="1"/>
    <col min="24" max="16384" width="10.85546875" style="1"/>
  </cols>
  <sheetData>
    <row r="1" spans="1:23" ht="21" x14ac:dyDescent="0.2">
      <c r="A1" s="54" t="s">
        <v>369</v>
      </c>
      <c r="B1" s="54"/>
      <c r="C1" s="54"/>
      <c r="D1" s="54"/>
      <c r="E1" s="54"/>
      <c r="F1" s="54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3" ht="26.25" customHeight="1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3" x14ac:dyDescent="0.2">
      <c r="A3" s="59"/>
      <c r="B3" s="59"/>
      <c r="C3" s="59"/>
      <c r="D3" s="59"/>
      <c r="E3" s="59"/>
      <c r="F3" s="59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3" ht="15.75" x14ac:dyDescent="0.2">
      <c r="A4" s="22" t="s">
        <v>201</v>
      </c>
      <c r="B4" s="22"/>
      <c r="C4" s="22"/>
      <c r="D4" s="22"/>
      <c r="E4" s="22"/>
      <c r="F4" s="22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 spans="1:23" ht="28.5" customHeight="1" x14ac:dyDescent="0.2">
      <c r="A5" s="74" t="s">
        <v>212</v>
      </c>
      <c r="B5" s="3">
        <v>2007</v>
      </c>
      <c r="C5" s="3">
        <v>2008</v>
      </c>
      <c r="D5" s="3">
        <v>2009</v>
      </c>
      <c r="E5" s="3">
        <v>2010</v>
      </c>
      <c r="F5" s="3">
        <v>2011</v>
      </c>
      <c r="G5" s="3">
        <v>2012</v>
      </c>
      <c r="H5" s="3">
        <v>2013</v>
      </c>
      <c r="I5" s="3">
        <v>2014</v>
      </c>
      <c r="J5" s="3">
        <v>2015</v>
      </c>
      <c r="K5" s="3">
        <v>2016</v>
      </c>
      <c r="L5" s="3">
        <v>2017</v>
      </c>
      <c r="M5" s="3">
        <v>2018</v>
      </c>
      <c r="N5" s="3">
        <v>2019</v>
      </c>
      <c r="O5" s="3">
        <v>2020</v>
      </c>
      <c r="P5" s="3">
        <v>2021</v>
      </c>
      <c r="Q5" s="3">
        <v>2022</v>
      </c>
      <c r="R5" s="3">
        <v>2023</v>
      </c>
      <c r="S5" s="12" t="s">
        <v>365</v>
      </c>
      <c r="T5" s="12" t="s">
        <v>366</v>
      </c>
      <c r="U5" s="12" t="s">
        <v>367</v>
      </c>
      <c r="V5" s="12" t="s">
        <v>368</v>
      </c>
    </row>
    <row r="6" spans="1:23" x14ac:dyDescent="0.2">
      <c r="A6" s="4" t="s">
        <v>1</v>
      </c>
      <c r="B6" s="4">
        <v>84803</v>
      </c>
      <c r="C6" s="4">
        <v>96437</v>
      </c>
      <c r="D6" s="4">
        <v>105503</v>
      </c>
      <c r="E6" s="4">
        <v>101677</v>
      </c>
      <c r="F6" s="4">
        <v>117850</v>
      </c>
      <c r="G6" s="4">
        <v>135377</v>
      </c>
      <c r="H6" s="4">
        <v>156536</v>
      </c>
      <c r="I6" s="4">
        <v>171209</v>
      </c>
      <c r="J6" s="4">
        <v>188812</v>
      </c>
      <c r="K6" s="4">
        <v>197077</v>
      </c>
      <c r="L6" s="4">
        <v>205440</v>
      </c>
      <c r="M6" s="4">
        <v>208202</v>
      </c>
      <c r="N6" s="4">
        <v>200736</v>
      </c>
      <c r="O6" s="4">
        <v>159693</v>
      </c>
      <c r="P6" s="4">
        <v>227903</v>
      </c>
      <c r="Q6" s="4">
        <v>225500</v>
      </c>
      <c r="R6" s="4">
        <v>229353</v>
      </c>
      <c r="S6" s="85">
        <f>(R6-I6)/I6</f>
        <v>0.3396083149834413</v>
      </c>
      <c r="T6" s="92">
        <f>(R6-N6)/N6</f>
        <v>0.14256037780966044</v>
      </c>
      <c r="U6" s="92">
        <f>(R6-Q6)/Q6</f>
        <v>1.7086474501108648E-2</v>
      </c>
      <c r="V6" s="94">
        <f>R6/R$9</f>
        <v>0.77177237807771126</v>
      </c>
      <c r="W6" s="143"/>
    </row>
    <row r="7" spans="1:23" x14ac:dyDescent="0.2">
      <c r="A7" s="4" t="s">
        <v>2</v>
      </c>
      <c r="B7" s="4">
        <v>5481</v>
      </c>
      <c r="C7" s="4">
        <v>6239</v>
      </c>
      <c r="D7" s="4">
        <v>8606</v>
      </c>
      <c r="E7" s="4">
        <v>8088</v>
      </c>
      <c r="F7" s="4">
        <v>10011</v>
      </c>
      <c r="G7" s="4">
        <v>10589</v>
      </c>
      <c r="H7" s="4">
        <v>12609</v>
      </c>
      <c r="I7" s="4">
        <v>13002</v>
      </c>
      <c r="J7" s="4">
        <v>13984</v>
      </c>
      <c r="K7" s="4">
        <v>13977</v>
      </c>
      <c r="L7" s="4">
        <v>14810</v>
      </c>
      <c r="M7" s="4">
        <v>16328</v>
      </c>
      <c r="N7" s="4">
        <v>16184</v>
      </c>
      <c r="O7" s="4">
        <v>15241</v>
      </c>
      <c r="P7" s="4">
        <v>19296</v>
      </c>
      <c r="Q7" s="4">
        <v>19377</v>
      </c>
      <c r="R7" s="4">
        <v>21938</v>
      </c>
      <c r="S7" s="85">
        <f>(R7-I7)/I7</f>
        <v>0.68727888017228123</v>
      </c>
      <c r="T7" s="92">
        <f>(R7-N7)/N7</f>
        <v>0.3555363321799308</v>
      </c>
      <c r="U7" s="92">
        <f>(R7-Q7)/Q7</f>
        <v>0.13216700211591062</v>
      </c>
      <c r="V7" s="94">
        <f t="shared" ref="V7:V9" si="0">R7/R$9</f>
        <v>7.3821325338098168E-2</v>
      </c>
      <c r="W7" s="143"/>
    </row>
    <row r="8" spans="1:23" x14ac:dyDescent="0.2">
      <c r="A8" s="4" t="s">
        <v>3</v>
      </c>
      <c r="B8" s="4">
        <v>5017</v>
      </c>
      <c r="C8" s="4">
        <v>7652</v>
      </c>
      <c r="D8" s="4">
        <v>8783</v>
      </c>
      <c r="E8" s="4">
        <v>8853</v>
      </c>
      <c r="F8" s="4">
        <v>8730</v>
      </c>
      <c r="G8" s="4">
        <v>9690</v>
      </c>
      <c r="H8" s="4">
        <v>12575</v>
      </c>
      <c r="I8" s="4">
        <v>12895</v>
      </c>
      <c r="J8" s="4">
        <v>13517</v>
      </c>
      <c r="K8" s="4">
        <v>18951</v>
      </c>
      <c r="L8" s="4">
        <v>22610</v>
      </c>
      <c r="M8" s="4">
        <v>24936</v>
      </c>
      <c r="N8" s="4">
        <v>29223</v>
      </c>
      <c r="O8" s="4">
        <v>27336</v>
      </c>
      <c r="P8" s="4">
        <v>33394</v>
      </c>
      <c r="Q8" s="4">
        <v>46025</v>
      </c>
      <c r="R8" s="4">
        <v>45886</v>
      </c>
      <c r="S8" s="85">
        <f>(R8-I8)/I8</f>
        <v>2.5584335013571153</v>
      </c>
      <c r="T8" s="92">
        <f>(R8-N8)/N8</f>
        <v>0.57020155357081748</v>
      </c>
      <c r="U8" s="92">
        <f>(R8-Q8)/Q8</f>
        <v>-3.0200977729494842E-3</v>
      </c>
      <c r="V8" s="94">
        <f t="shared" si="0"/>
        <v>0.15440629658419056</v>
      </c>
      <c r="W8" s="143"/>
    </row>
    <row r="9" spans="1:23" x14ac:dyDescent="0.2">
      <c r="A9" s="5" t="s">
        <v>4</v>
      </c>
      <c r="B9" s="5">
        <v>95301</v>
      </c>
      <c r="C9" s="5">
        <v>110328</v>
      </c>
      <c r="D9" s="5">
        <v>122892</v>
      </c>
      <c r="E9" s="5">
        <v>118618</v>
      </c>
      <c r="F9" s="5">
        <v>136591</v>
      </c>
      <c r="G9" s="5">
        <v>155656</v>
      </c>
      <c r="H9" s="5">
        <v>181720</v>
      </c>
      <c r="I9" s="5">
        <v>197106</v>
      </c>
      <c r="J9" s="5">
        <v>216313</v>
      </c>
      <c r="K9" s="5">
        <v>230005</v>
      </c>
      <c r="L9" s="5">
        <v>242860</v>
      </c>
      <c r="M9" s="5">
        <v>249466</v>
      </c>
      <c r="N9" s="5">
        <v>246143</v>
      </c>
      <c r="O9" s="5">
        <v>202270</v>
      </c>
      <c r="P9" s="5">
        <v>280593</v>
      </c>
      <c r="Q9" s="5">
        <v>290902</v>
      </c>
      <c r="R9" s="5">
        <v>297177</v>
      </c>
      <c r="S9" s="69">
        <f>(R9-I9)/I9</f>
        <v>0.50770143983440386</v>
      </c>
      <c r="T9" s="93">
        <f>(R9-N9)/N9</f>
        <v>0.20733476068789281</v>
      </c>
      <c r="U9" s="93">
        <f>(R9-Q9)/Q9</f>
        <v>2.1570838289183297E-2</v>
      </c>
      <c r="V9" s="95">
        <f t="shared" si="0"/>
        <v>1</v>
      </c>
      <c r="W9" s="143"/>
    </row>
    <row r="10" spans="1:23" x14ac:dyDescent="0.2">
      <c r="A10" s="102"/>
      <c r="B10" s="123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3"/>
      <c r="S10" s="157"/>
      <c r="T10" s="102"/>
      <c r="U10" s="102"/>
      <c r="V10" s="89"/>
    </row>
    <row r="11" spans="1:23" ht="15.75" x14ac:dyDescent="0.2">
      <c r="A11" s="22" t="s">
        <v>22</v>
      </c>
      <c r="B11" s="22"/>
      <c r="C11" s="22"/>
      <c r="D11" s="22"/>
      <c r="E11" s="22"/>
      <c r="F11" s="22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 ht="25.5" x14ac:dyDescent="0.2">
      <c r="A12" s="74" t="s">
        <v>0</v>
      </c>
      <c r="B12" s="3">
        <v>2007</v>
      </c>
      <c r="C12" s="3">
        <v>2008</v>
      </c>
      <c r="D12" s="3">
        <v>2009</v>
      </c>
      <c r="E12" s="3">
        <v>2010</v>
      </c>
      <c r="F12" s="3">
        <v>2011</v>
      </c>
      <c r="G12" s="3">
        <v>2012</v>
      </c>
      <c r="H12" s="3">
        <v>2013</v>
      </c>
      <c r="I12" s="3">
        <v>2014</v>
      </c>
      <c r="J12" s="3">
        <v>2015</v>
      </c>
      <c r="K12" s="3">
        <v>2016</v>
      </c>
      <c r="L12" s="3">
        <v>2017</v>
      </c>
      <c r="M12" s="3">
        <v>2018</v>
      </c>
      <c r="N12" s="3">
        <v>2019</v>
      </c>
      <c r="O12" s="3">
        <v>2020</v>
      </c>
      <c r="P12" s="3">
        <v>2021</v>
      </c>
      <c r="Q12" s="3">
        <v>2022</v>
      </c>
      <c r="R12" s="3">
        <v>2023</v>
      </c>
      <c r="S12" s="12" t="s">
        <v>365</v>
      </c>
      <c r="T12" s="12" t="s">
        <v>366</v>
      </c>
      <c r="U12" s="12" t="s">
        <v>367</v>
      </c>
      <c r="V12" s="12" t="s">
        <v>368</v>
      </c>
    </row>
    <row r="13" spans="1:23" x14ac:dyDescent="0.2">
      <c r="A13" s="4" t="s">
        <v>5</v>
      </c>
      <c r="B13" s="4">
        <v>12676</v>
      </c>
      <c r="C13" s="4">
        <v>19218</v>
      </c>
      <c r="D13" s="4">
        <v>16560</v>
      </c>
      <c r="E13" s="4">
        <v>14063</v>
      </c>
      <c r="F13" s="4">
        <v>22328</v>
      </c>
      <c r="G13" s="4">
        <v>25507</v>
      </c>
      <c r="H13" s="4">
        <v>28193</v>
      </c>
      <c r="I13" s="4">
        <v>27679</v>
      </c>
      <c r="J13" s="4">
        <v>30562</v>
      </c>
      <c r="K13" s="4">
        <v>33812</v>
      </c>
      <c r="L13" s="4">
        <v>32685</v>
      </c>
      <c r="M13" s="4">
        <v>35164</v>
      </c>
      <c r="N13" s="4">
        <v>33980</v>
      </c>
      <c r="O13" s="4">
        <v>23825</v>
      </c>
      <c r="P13" s="4">
        <v>36239</v>
      </c>
      <c r="Q13" s="4">
        <v>38102</v>
      </c>
      <c r="R13" s="4">
        <v>40637</v>
      </c>
      <c r="S13" s="85">
        <f>(R13-I13)/I13</f>
        <v>0.46815275118320748</v>
      </c>
      <c r="T13" s="92">
        <f>(R13-N13)/N13</f>
        <v>0.19590935844614479</v>
      </c>
      <c r="U13" s="92">
        <f>(R13-Q13)/Q13</f>
        <v>6.6531940580546955E-2</v>
      </c>
      <c r="V13" s="94">
        <f t="shared" ref="V13:V16" si="1">R13/R$9</f>
        <v>0.13674342227022954</v>
      </c>
      <c r="W13" s="143"/>
    </row>
    <row r="14" spans="1:23" x14ac:dyDescent="0.2">
      <c r="A14" s="4" t="s">
        <v>6</v>
      </c>
      <c r="B14" s="4">
        <v>17170</v>
      </c>
      <c r="C14" s="4">
        <v>18691</v>
      </c>
      <c r="D14" s="4">
        <v>23665</v>
      </c>
      <c r="E14" s="4">
        <v>23683</v>
      </c>
      <c r="F14" s="4">
        <v>30697</v>
      </c>
      <c r="G14" s="4">
        <v>38160</v>
      </c>
      <c r="H14" s="4">
        <v>47372</v>
      </c>
      <c r="I14" s="4">
        <v>56386</v>
      </c>
      <c r="J14" s="4">
        <v>68483</v>
      </c>
      <c r="K14" s="4">
        <v>76424</v>
      </c>
      <c r="L14" s="4">
        <v>80063</v>
      </c>
      <c r="M14" s="4">
        <v>80044</v>
      </c>
      <c r="N14" s="4">
        <v>75735</v>
      </c>
      <c r="O14" s="4">
        <v>64318</v>
      </c>
      <c r="P14" s="4">
        <v>82696</v>
      </c>
      <c r="Q14" s="4">
        <v>78524</v>
      </c>
      <c r="R14" s="4">
        <v>80047</v>
      </c>
      <c r="S14" s="85">
        <f>(R14-I14)/I14</f>
        <v>0.41962543893874366</v>
      </c>
      <c r="T14" s="92">
        <f>(R14-N14)/N14</f>
        <v>5.6935366739288305E-2</v>
      </c>
      <c r="U14" s="92">
        <f>(R14-Q14)/Q14</f>
        <v>1.9395344098619531E-2</v>
      </c>
      <c r="V14" s="94">
        <f t="shared" si="1"/>
        <v>0.26935799203841482</v>
      </c>
      <c r="W14" s="143"/>
    </row>
    <row r="15" spans="1:23" x14ac:dyDescent="0.2">
      <c r="A15" s="4" t="s">
        <v>7</v>
      </c>
      <c r="B15" s="4">
        <v>65455</v>
      </c>
      <c r="C15" s="4">
        <v>72419</v>
      </c>
      <c r="D15" s="4">
        <v>82667</v>
      </c>
      <c r="E15" s="4">
        <v>80872</v>
      </c>
      <c r="F15" s="4">
        <v>83566</v>
      </c>
      <c r="G15" s="4">
        <v>91989</v>
      </c>
      <c r="H15" s="4">
        <v>106155</v>
      </c>
      <c r="I15" s="4">
        <v>113041</v>
      </c>
      <c r="J15" s="4">
        <v>117268</v>
      </c>
      <c r="K15" s="4">
        <v>119769</v>
      </c>
      <c r="L15" s="4">
        <v>130112</v>
      </c>
      <c r="M15" s="4">
        <v>134258</v>
      </c>
      <c r="N15" s="4">
        <v>136428</v>
      </c>
      <c r="O15" s="4">
        <v>114127</v>
      </c>
      <c r="P15" s="4">
        <v>161658</v>
      </c>
      <c r="Q15" s="4">
        <v>174276</v>
      </c>
      <c r="R15" s="4">
        <v>176493</v>
      </c>
      <c r="S15" s="85">
        <f>(R15-I15)/I15</f>
        <v>0.56131845967392358</v>
      </c>
      <c r="T15" s="92">
        <f>(R15-N15)/N15</f>
        <v>0.29367138710528629</v>
      </c>
      <c r="U15" s="92">
        <f>(R15-Q15)/Q15</f>
        <v>1.2721200853818082E-2</v>
      </c>
      <c r="V15" s="94">
        <f t="shared" si="1"/>
        <v>0.59389858569135567</v>
      </c>
      <c r="W15" s="143"/>
    </row>
    <row r="16" spans="1:23" x14ac:dyDescent="0.2">
      <c r="A16" s="5" t="s">
        <v>4</v>
      </c>
      <c r="B16" s="5">
        <v>95301</v>
      </c>
      <c r="C16" s="5">
        <v>110328</v>
      </c>
      <c r="D16" s="5">
        <v>122892</v>
      </c>
      <c r="E16" s="5">
        <v>118618</v>
      </c>
      <c r="F16" s="5">
        <v>136591</v>
      </c>
      <c r="G16" s="5">
        <v>155656</v>
      </c>
      <c r="H16" s="5">
        <v>181720</v>
      </c>
      <c r="I16" s="5">
        <v>197106</v>
      </c>
      <c r="J16" s="5">
        <v>216313</v>
      </c>
      <c r="K16" s="5">
        <v>230005</v>
      </c>
      <c r="L16" s="5">
        <v>242860</v>
      </c>
      <c r="M16" s="5">
        <v>249466</v>
      </c>
      <c r="N16" s="5">
        <v>246143</v>
      </c>
      <c r="O16" s="5">
        <v>202270</v>
      </c>
      <c r="P16" s="5">
        <v>280593</v>
      </c>
      <c r="Q16" s="5">
        <v>290902</v>
      </c>
      <c r="R16" s="5">
        <v>297177</v>
      </c>
      <c r="S16" s="69">
        <f>(R16-I16)/I16</f>
        <v>0.50770143983440386</v>
      </c>
      <c r="T16" s="93">
        <f>(R16-N16)/N16</f>
        <v>0.20733476068789281</v>
      </c>
      <c r="U16" s="93">
        <f>(R16-Q16)/Q16</f>
        <v>2.1570838289183297E-2</v>
      </c>
      <c r="V16" s="95">
        <f t="shared" si="1"/>
        <v>1</v>
      </c>
      <c r="W16" s="143"/>
    </row>
    <row r="17" spans="1:23" x14ac:dyDescent="0.2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3" ht="15.75" x14ac:dyDescent="0.2">
      <c r="A18" s="22" t="s">
        <v>202</v>
      </c>
      <c r="B18" s="22"/>
      <c r="C18" s="22"/>
      <c r="D18" s="22"/>
      <c r="E18" s="22"/>
      <c r="F18" s="22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spans="1:23" ht="25.5" x14ac:dyDescent="0.2">
      <c r="A19" s="74" t="s">
        <v>267</v>
      </c>
      <c r="B19" s="3">
        <v>2007</v>
      </c>
      <c r="C19" s="3">
        <v>2008</v>
      </c>
      <c r="D19" s="3">
        <v>2009</v>
      </c>
      <c r="E19" s="3">
        <v>2010</v>
      </c>
      <c r="F19" s="3">
        <v>2011</v>
      </c>
      <c r="G19" s="3">
        <v>2012</v>
      </c>
      <c r="H19" s="3">
        <v>2013</v>
      </c>
      <c r="I19" s="3">
        <v>2014</v>
      </c>
      <c r="J19" s="3">
        <v>2015</v>
      </c>
      <c r="K19" s="3">
        <v>2016</v>
      </c>
      <c r="L19" s="3">
        <v>2017</v>
      </c>
      <c r="M19" s="3">
        <v>2018</v>
      </c>
      <c r="N19" s="3">
        <v>2019</v>
      </c>
      <c r="O19" s="3">
        <v>2020</v>
      </c>
      <c r="P19" s="3">
        <v>2021</v>
      </c>
      <c r="Q19" s="3">
        <v>2022</v>
      </c>
      <c r="R19" s="3">
        <v>2023</v>
      </c>
      <c r="S19" s="12" t="s">
        <v>365</v>
      </c>
      <c r="T19" s="12" t="s">
        <v>366</v>
      </c>
      <c r="U19" s="12" t="s">
        <v>367</v>
      </c>
      <c r="V19" s="12" t="s">
        <v>368</v>
      </c>
    </row>
    <row r="20" spans="1:23" x14ac:dyDescent="0.2">
      <c r="A20" s="5" t="s">
        <v>5</v>
      </c>
      <c r="B20" s="5">
        <v>12676</v>
      </c>
      <c r="C20" s="5">
        <v>19218</v>
      </c>
      <c r="D20" s="5">
        <v>16560</v>
      </c>
      <c r="E20" s="5">
        <v>14063</v>
      </c>
      <c r="F20" s="5">
        <v>22328</v>
      </c>
      <c r="G20" s="20">
        <v>25507</v>
      </c>
      <c r="H20" s="20">
        <v>28193</v>
      </c>
      <c r="I20" s="20">
        <v>27679</v>
      </c>
      <c r="J20" s="20">
        <v>30562</v>
      </c>
      <c r="K20" s="20">
        <v>33812</v>
      </c>
      <c r="L20" s="20">
        <v>32685</v>
      </c>
      <c r="M20" s="20">
        <v>35164</v>
      </c>
      <c r="N20" s="20">
        <v>33980</v>
      </c>
      <c r="O20" s="20">
        <v>23825</v>
      </c>
      <c r="P20" s="20">
        <v>36239</v>
      </c>
      <c r="Q20" s="20">
        <v>38102</v>
      </c>
      <c r="R20" s="20">
        <v>40637</v>
      </c>
      <c r="S20" s="69">
        <f t="shared" ref="S20:S30" si="2">(R20-I20)/I20</f>
        <v>0.46815275118320748</v>
      </c>
      <c r="T20" s="93">
        <f t="shared" ref="T20:T30" si="3">(R20-N20)/N20</f>
        <v>0.19590935844614479</v>
      </c>
      <c r="U20" s="93">
        <f t="shared" ref="U20:U30" si="4">(R20-Q20)/Q20</f>
        <v>6.6531940580546955E-2</v>
      </c>
      <c r="V20" s="95">
        <f t="shared" ref="V20:V30" si="5">R20/R$9</f>
        <v>0.13674342227022954</v>
      </c>
      <c r="W20" s="143"/>
    </row>
    <row r="21" spans="1:23" x14ac:dyDescent="0.2">
      <c r="A21" s="71" t="s">
        <v>1</v>
      </c>
      <c r="B21" s="71">
        <v>12676</v>
      </c>
      <c r="C21" s="71">
        <v>19218</v>
      </c>
      <c r="D21" s="71">
        <v>16550</v>
      </c>
      <c r="E21" s="71">
        <v>14052</v>
      </c>
      <c r="F21" s="71">
        <v>22315</v>
      </c>
      <c r="G21" s="4">
        <v>25499</v>
      </c>
      <c r="H21" s="4">
        <v>28183</v>
      </c>
      <c r="I21" s="4">
        <v>27679</v>
      </c>
      <c r="J21" s="4">
        <v>30562</v>
      </c>
      <c r="K21" s="4">
        <v>33803</v>
      </c>
      <c r="L21" s="4">
        <v>32675</v>
      </c>
      <c r="M21" s="4">
        <v>35159</v>
      </c>
      <c r="N21" s="4">
        <v>33977</v>
      </c>
      <c r="O21" s="4">
        <v>23822</v>
      </c>
      <c r="P21" s="4">
        <v>36232</v>
      </c>
      <c r="Q21" s="4">
        <v>38093</v>
      </c>
      <c r="R21" s="4">
        <v>40635</v>
      </c>
      <c r="S21" s="85">
        <f t="shared" si="2"/>
        <v>0.46808049423750858</v>
      </c>
      <c r="T21" s="92">
        <f t="shared" si="3"/>
        <v>0.19595608794184302</v>
      </c>
      <c r="U21" s="92">
        <f t="shared" si="4"/>
        <v>6.6731420470952665E-2</v>
      </c>
      <c r="V21" s="94">
        <f t="shared" si="5"/>
        <v>0.13673669227430119</v>
      </c>
      <c r="W21" s="143"/>
    </row>
    <row r="22" spans="1:23" x14ac:dyDescent="0.2">
      <c r="A22" s="71" t="s">
        <v>3</v>
      </c>
      <c r="B22" s="71">
        <v>0</v>
      </c>
      <c r="C22" s="71">
        <v>0</v>
      </c>
      <c r="D22" s="71">
        <v>10</v>
      </c>
      <c r="E22" s="71">
        <v>11</v>
      </c>
      <c r="F22" s="71">
        <v>13</v>
      </c>
      <c r="G22" s="4">
        <v>8</v>
      </c>
      <c r="H22" s="4">
        <v>10</v>
      </c>
      <c r="I22" s="4">
        <v>0</v>
      </c>
      <c r="J22" s="4">
        <v>0</v>
      </c>
      <c r="K22" s="4">
        <v>9</v>
      </c>
      <c r="L22" s="4">
        <v>10</v>
      </c>
      <c r="M22" s="4">
        <v>5</v>
      </c>
      <c r="N22" s="4">
        <v>3</v>
      </c>
      <c r="O22" s="4">
        <v>3</v>
      </c>
      <c r="P22" s="4">
        <v>7</v>
      </c>
      <c r="Q22" s="4">
        <v>9</v>
      </c>
      <c r="R22" s="4">
        <v>2</v>
      </c>
      <c r="S22" s="85" t="s">
        <v>307</v>
      </c>
      <c r="T22" s="92">
        <f t="shared" si="3"/>
        <v>-0.33333333333333331</v>
      </c>
      <c r="U22" s="92">
        <f t="shared" si="4"/>
        <v>-0.77777777777777779</v>
      </c>
      <c r="V22" s="94">
        <f t="shared" si="5"/>
        <v>6.7299959283524635E-6</v>
      </c>
      <c r="W22" s="143"/>
    </row>
    <row r="23" spans="1:23" x14ac:dyDescent="0.2">
      <c r="A23" s="5" t="s">
        <v>6</v>
      </c>
      <c r="B23" s="5">
        <v>17170</v>
      </c>
      <c r="C23" s="5">
        <v>18691</v>
      </c>
      <c r="D23" s="5">
        <v>23665</v>
      </c>
      <c r="E23" s="5">
        <v>23683</v>
      </c>
      <c r="F23" s="5">
        <v>30697</v>
      </c>
      <c r="G23" s="20">
        <v>38160</v>
      </c>
      <c r="H23" s="20">
        <v>47372</v>
      </c>
      <c r="I23" s="20">
        <v>56386</v>
      </c>
      <c r="J23" s="20">
        <v>68483</v>
      </c>
      <c r="K23" s="20">
        <v>76424</v>
      </c>
      <c r="L23" s="20">
        <v>80063</v>
      </c>
      <c r="M23" s="20">
        <v>80044</v>
      </c>
      <c r="N23" s="20">
        <v>75735</v>
      </c>
      <c r="O23" s="20">
        <v>64318</v>
      </c>
      <c r="P23" s="20">
        <v>82696</v>
      </c>
      <c r="Q23" s="20">
        <v>78524</v>
      </c>
      <c r="R23" s="20">
        <v>80047</v>
      </c>
      <c r="S23" s="69">
        <f t="shared" si="2"/>
        <v>0.41962543893874366</v>
      </c>
      <c r="T23" s="93">
        <f t="shared" si="3"/>
        <v>5.6935366739288305E-2</v>
      </c>
      <c r="U23" s="93">
        <f t="shared" si="4"/>
        <v>1.9395344098619531E-2</v>
      </c>
      <c r="V23" s="95">
        <f t="shared" si="5"/>
        <v>0.26935799203841482</v>
      </c>
      <c r="W23" s="143"/>
    </row>
    <row r="24" spans="1:23" x14ac:dyDescent="0.2">
      <c r="A24" s="71" t="s">
        <v>1</v>
      </c>
      <c r="B24" s="71">
        <v>17170</v>
      </c>
      <c r="C24" s="71">
        <v>18691</v>
      </c>
      <c r="D24" s="71">
        <v>23637</v>
      </c>
      <c r="E24" s="71">
        <v>23683</v>
      </c>
      <c r="F24" s="71">
        <v>30697</v>
      </c>
      <c r="G24" s="4">
        <v>38160</v>
      </c>
      <c r="H24" s="4">
        <v>47367</v>
      </c>
      <c r="I24" s="4">
        <v>56365</v>
      </c>
      <c r="J24" s="4">
        <v>68227</v>
      </c>
      <c r="K24" s="4">
        <v>73783</v>
      </c>
      <c r="L24" s="4">
        <v>78901</v>
      </c>
      <c r="M24" s="4">
        <v>79168</v>
      </c>
      <c r="N24" s="4">
        <v>74327</v>
      </c>
      <c r="O24" s="4">
        <v>63253</v>
      </c>
      <c r="P24" s="4">
        <v>81547</v>
      </c>
      <c r="Q24" s="4">
        <v>77331</v>
      </c>
      <c r="R24" s="4">
        <v>78284</v>
      </c>
      <c r="S24" s="85">
        <f t="shared" si="2"/>
        <v>0.38887607557881665</v>
      </c>
      <c r="T24" s="92">
        <f t="shared" si="3"/>
        <v>5.3237719805723359E-2</v>
      </c>
      <c r="U24" s="92">
        <f t="shared" si="4"/>
        <v>1.2323647696266697E-2</v>
      </c>
      <c r="V24" s="94">
        <f t="shared" si="5"/>
        <v>0.26342550062757214</v>
      </c>
      <c r="W24" s="143"/>
    </row>
    <row r="25" spans="1:23" x14ac:dyDescent="0.2">
      <c r="A25" s="71" t="s">
        <v>3</v>
      </c>
      <c r="B25" s="71">
        <v>0</v>
      </c>
      <c r="C25" s="71">
        <v>0</v>
      </c>
      <c r="D25" s="71">
        <v>28</v>
      </c>
      <c r="E25" s="71">
        <v>0</v>
      </c>
      <c r="F25" s="71">
        <v>0</v>
      </c>
      <c r="G25" s="4">
        <v>0</v>
      </c>
      <c r="H25" s="4">
        <v>5</v>
      </c>
      <c r="I25" s="4">
        <v>21</v>
      </c>
      <c r="J25" s="4">
        <v>256</v>
      </c>
      <c r="K25" s="4">
        <v>2641</v>
      </c>
      <c r="L25" s="4">
        <v>1162</v>
      </c>
      <c r="M25" s="4">
        <v>876</v>
      </c>
      <c r="N25" s="4">
        <v>1408</v>
      </c>
      <c r="O25" s="4">
        <v>1065</v>
      </c>
      <c r="P25" s="4">
        <v>1149</v>
      </c>
      <c r="Q25" s="4">
        <v>1193</v>
      </c>
      <c r="R25" s="4">
        <v>1763</v>
      </c>
      <c r="S25" s="85">
        <f t="shared" si="2"/>
        <v>82.952380952380949</v>
      </c>
      <c r="T25" s="92">
        <f t="shared" si="3"/>
        <v>0.25213068181818182</v>
      </c>
      <c r="U25" s="92">
        <f t="shared" si="4"/>
        <v>0.47778709136630343</v>
      </c>
      <c r="V25" s="94">
        <f t="shared" si="5"/>
        <v>5.9324914108426965E-3</v>
      </c>
      <c r="W25" s="143"/>
    </row>
    <row r="26" spans="1:23" x14ac:dyDescent="0.2">
      <c r="A26" s="5" t="s">
        <v>7</v>
      </c>
      <c r="B26" s="5">
        <v>65455</v>
      </c>
      <c r="C26" s="5">
        <v>72419</v>
      </c>
      <c r="D26" s="5">
        <v>82667</v>
      </c>
      <c r="E26" s="5">
        <v>80872</v>
      </c>
      <c r="F26" s="5">
        <v>83566</v>
      </c>
      <c r="G26" s="20">
        <v>91989</v>
      </c>
      <c r="H26" s="20">
        <v>106155</v>
      </c>
      <c r="I26" s="20">
        <v>113041</v>
      </c>
      <c r="J26" s="20">
        <v>117268</v>
      </c>
      <c r="K26" s="20">
        <v>119769</v>
      </c>
      <c r="L26" s="20">
        <v>130112</v>
      </c>
      <c r="M26" s="20">
        <v>134258</v>
      </c>
      <c r="N26" s="20">
        <v>136428</v>
      </c>
      <c r="O26" s="20">
        <v>114127</v>
      </c>
      <c r="P26" s="20">
        <v>161658</v>
      </c>
      <c r="Q26" s="20">
        <v>174276</v>
      </c>
      <c r="R26" s="20">
        <v>176493</v>
      </c>
      <c r="S26" s="69">
        <f t="shared" si="2"/>
        <v>0.56131845967392358</v>
      </c>
      <c r="T26" s="93">
        <f t="shared" si="3"/>
        <v>0.29367138710528629</v>
      </c>
      <c r="U26" s="93">
        <f t="shared" si="4"/>
        <v>1.2721200853818082E-2</v>
      </c>
      <c r="V26" s="95">
        <f t="shared" si="5"/>
        <v>0.59389858569135567</v>
      </c>
      <c r="W26" s="143"/>
    </row>
    <row r="27" spans="1:23" x14ac:dyDescent="0.2">
      <c r="A27" s="71" t="s">
        <v>1</v>
      </c>
      <c r="B27" s="71">
        <v>54957</v>
      </c>
      <c r="C27" s="71">
        <v>58528</v>
      </c>
      <c r="D27" s="71">
        <v>65316</v>
      </c>
      <c r="E27" s="71">
        <v>63942</v>
      </c>
      <c r="F27" s="71">
        <v>64838</v>
      </c>
      <c r="G27" s="4">
        <v>71718</v>
      </c>
      <c r="H27" s="4">
        <v>80986</v>
      </c>
      <c r="I27" s="4">
        <v>87165</v>
      </c>
      <c r="J27" s="4">
        <v>90023</v>
      </c>
      <c r="K27" s="4">
        <v>89491</v>
      </c>
      <c r="L27" s="4">
        <v>93864</v>
      </c>
      <c r="M27" s="4">
        <v>93875</v>
      </c>
      <c r="N27" s="4">
        <v>92432</v>
      </c>
      <c r="O27" s="4">
        <v>72618</v>
      </c>
      <c r="P27" s="4">
        <v>110124</v>
      </c>
      <c r="Q27" s="4">
        <v>110076</v>
      </c>
      <c r="R27" s="4">
        <v>110434</v>
      </c>
      <c r="S27" s="85">
        <f t="shared" si="2"/>
        <v>0.26695347903401595</v>
      </c>
      <c r="T27" s="92">
        <f t="shared" si="3"/>
        <v>0.19475939068720791</v>
      </c>
      <c r="U27" s="92">
        <f t="shared" si="4"/>
        <v>3.2522984120062501E-3</v>
      </c>
      <c r="V27" s="94">
        <f t="shared" si="5"/>
        <v>0.37161018517583799</v>
      </c>
      <c r="W27" s="143"/>
    </row>
    <row r="28" spans="1:23" x14ac:dyDescent="0.2">
      <c r="A28" s="118" t="s">
        <v>2</v>
      </c>
      <c r="B28" s="71">
        <v>5481</v>
      </c>
      <c r="C28" s="71">
        <v>6239</v>
      </c>
      <c r="D28" s="71">
        <v>8606</v>
      </c>
      <c r="E28" s="71">
        <v>8088</v>
      </c>
      <c r="F28" s="71">
        <v>10011</v>
      </c>
      <c r="G28" s="4">
        <v>10589</v>
      </c>
      <c r="H28" s="4">
        <v>12609</v>
      </c>
      <c r="I28" s="4">
        <v>13002</v>
      </c>
      <c r="J28" s="4">
        <v>13984</v>
      </c>
      <c r="K28" s="4">
        <v>13977</v>
      </c>
      <c r="L28" s="4">
        <v>14810</v>
      </c>
      <c r="M28" s="4">
        <v>16328</v>
      </c>
      <c r="N28" s="4">
        <v>16184</v>
      </c>
      <c r="O28" s="4">
        <v>15241</v>
      </c>
      <c r="P28" s="4">
        <v>19296</v>
      </c>
      <c r="Q28" s="4">
        <v>19377</v>
      </c>
      <c r="R28" s="4">
        <v>21938</v>
      </c>
      <c r="S28" s="85">
        <f t="shared" si="2"/>
        <v>0.68727888017228123</v>
      </c>
      <c r="T28" s="92">
        <f t="shared" si="3"/>
        <v>0.3555363321799308</v>
      </c>
      <c r="U28" s="92">
        <f t="shared" si="4"/>
        <v>0.13216700211591062</v>
      </c>
      <c r="V28" s="94">
        <f t="shared" si="5"/>
        <v>7.3821325338098168E-2</v>
      </c>
      <c r="W28" s="143"/>
    </row>
    <row r="29" spans="1:23" x14ac:dyDescent="0.2">
      <c r="A29" s="71" t="s">
        <v>3</v>
      </c>
      <c r="B29" s="71">
        <v>5017</v>
      </c>
      <c r="C29" s="71">
        <v>7652</v>
      </c>
      <c r="D29" s="71">
        <v>8745</v>
      </c>
      <c r="E29" s="71">
        <v>8842</v>
      </c>
      <c r="F29" s="71">
        <v>8717</v>
      </c>
      <c r="G29" s="4">
        <v>9682</v>
      </c>
      <c r="H29" s="4">
        <v>12560</v>
      </c>
      <c r="I29" s="4">
        <v>12874</v>
      </c>
      <c r="J29" s="4">
        <v>13261</v>
      </c>
      <c r="K29" s="4">
        <v>16301</v>
      </c>
      <c r="L29" s="4">
        <v>21438</v>
      </c>
      <c r="M29" s="4">
        <v>24055</v>
      </c>
      <c r="N29" s="4">
        <v>27812</v>
      </c>
      <c r="O29" s="4">
        <v>26268</v>
      </c>
      <c r="P29" s="4">
        <v>32238</v>
      </c>
      <c r="Q29" s="4">
        <v>44823</v>
      </c>
      <c r="R29" s="4">
        <v>44121</v>
      </c>
      <c r="S29" s="85">
        <f t="shared" si="2"/>
        <v>2.4271399720366631</v>
      </c>
      <c r="T29" s="92">
        <f t="shared" si="3"/>
        <v>0.58640155328635124</v>
      </c>
      <c r="U29" s="92">
        <f t="shared" si="4"/>
        <v>-1.5661602302389398E-2</v>
      </c>
      <c r="V29" s="94">
        <f t="shared" si="5"/>
        <v>0.14846707517741953</v>
      </c>
      <c r="W29" s="143"/>
    </row>
    <row r="30" spans="1:23" x14ac:dyDescent="0.2">
      <c r="A30" s="5" t="s">
        <v>4</v>
      </c>
      <c r="B30" s="5">
        <v>95301</v>
      </c>
      <c r="C30" s="5">
        <v>110328</v>
      </c>
      <c r="D30" s="5">
        <v>122892</v>
      </c>
      <c r="E30" s="5">
        <v>118618</v>
      </c>
      <c r="F30" s="5">
        <v>136591</v>
      </c>
      <c r="G30" s="5">
        <v>155656</v>
      </c>
      <c r="H30" s="5">
        <v>181720</v>
      </c>
      <c r="I30" s="5">
        <v>197106</v>
      </c>
      <c r="J30" s="5">
        <v>216313</v>
      </c>
      <c r="K30" s="5">
        <v>230005</v>
      </c>
      <c r="L30" s="5">
        <v>242860</v>
      </c>
      <c r="M30" s="5">
        <v>249466</v>
      </c>
      <c r="N30" s="5">
        <v>246143</v>
      </c>
      <c r="O30" s="5">
        <v>202270</v>
      </c>
      <c r="P30" s="5">
        <v>280593</v>
      </c>
      <c r="Q30" s="5">
        <v>290902</v>
      </c>
      <c r="R30" s="5">
        <v>297177</v>
      </c>
      <c r="S30" s="69">
        <f t="shared" si="2"/>
        <v>0.50770143983440386</v>
      </c>
      <c r="T30" s="93">
        <f t="shared" si="3"/>
        <v>0.20733476068789281</v>
      </c>
      <c r="U30" s="93">
        <f t="shared" si="4"/>
        <v>2.1570838289183297E-2</v>
      </c>
      <c r="V30" s="95">
        <f t="shared" si="5"/>
        <v>1</v>
      </c>
      <c r="W30" s="143"/>
    </row>
    <row r="31" spans="1:23" x14ac:dyDescent="0.2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3" ht="15.75" x14ac:dyDescent="0.2">
      <c r="A32" s="22" t="s">
        <v>195</v>
      </c>
      <c r="B32" s="22"/>
      <c r="C32" s="22"/>
      <c r="D32" s="22"/>
      <c r="E32" s="22"/>
      <c r="F32" s="22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 spans="1:23" ht="25.5" x14ac:dyDescent="0.2">
      <c r="A33" s="74" t="s">
        <v>0</v>
      </c>
      <c r="B33" s="3">
        <v>2007</v>
      </c>
      <c r="C33" s="3">
        <v>2008</v>
      </c>
      <c r="D33" s="3">
        <v>2009</v>
      </c>
      <c r="E33" s="3">
        <v>2010</v>
      </c>
      <c r="F33" s="3">
        <v>2011</v>
      </c>
      <c r="G33" s="3">
        <v>2012</v>
      </c>
      <c r="H33" s="3">
        <v>2013</v>
      </c>
      <c r="I33" s="3">
        <v>2014</v>
      </c>
      <c r="J33" s="3">
        <v>2015</v>
      </c>
      <c r="K33" s="3">
        <v>2016</v>
      </c>
      <c r="L33" s="3">
        <v>2017</v>
      </c>
      <c r="M33" s="3">
        <v>2018</v>
      </c>
      <c r="N33" s="3">
        <v>2019</v>
      </c>
      <c r="O33" s="3">
        <v>2020</v>
      </c>
      <c r="P33" s="3">
        <v>2021</v>
      </c>
      <c r="Q33" s="3">
        <v>2022</v>
      </c>
      <c r="R33" s="3">
        <v>2023</v>
      </c>
      <c r="S33" s="12" t="s">
        <v>365</v>
      </c>
      <c r="T33" s="12" t="s">
        <v>366</v>
      </c>
      <c r="U33" s="12" t="s">
        <v>367</v>
      </c>
      <c r="V33" s="12" t="s">
        <v>368</v>
      </c>
    </row>
    <row r="34" spans="1:23" x14ac:dyDescent="0.2">
      <c r="A34" s="4" t="s">
        <v>257</v>
      </c>
      <c r="B34" s="4">
        <v>12676</v>
      </c>
      <c r="C34" s="4">
        <v>19218</v>
      </c>
      <c r="D34" s="4">
        <v>16560</v>
      </c>
      <c r="E34" s="4">
        <v>14063</v>
      </c>
      <c r="F34" s="4">
        <v>22328</v>
      </c>
      <c r="G34" s="4">
        <v>25507</v>
      </c>
      <c r="H34" s="4">
        <v>28193</v>
      </c>
      <c r="I34" s="4">
        <v>27679</v>
      </c>
      <c r="J34" s="4">
        <v>30562</v>
      </c>
      <c r="K34" s="4">
        <v>33812</v>
      </c>
      <c r="L34" s="4">
        <v>32685</v>
      </c>
      <c r="M34" s="4">
        <v>35164</v>
      </c>
      <c r="N34" s="4">
        <v>33963</v>
      </c>
      <c r="O34" s="4">
        <v>23743</v>
      </c>
      <c r="P34" s="4">
        <v>35214</v>
      </c>
      <c r="Q34" s="4">
        <v>36556</v>
      </c>
      <c r="R34" s="4">
        <v>39027</v>
      </c>
      <c r="S34" s="85">
        <f t="shared" ref="S34:S40" si="6">(R34-I34)/I34</f>
        <v>0.4099859098955887</v>
      </c>
      <c r="T34" s="92">
        <f t="shared" ref="T34:T40" si="7">(R34-N34)/N34</f>
        <v>0.14910343609221799</v>
      </c>
      <c r="U34" s="92">
        <f t="shared" ref="U34:U40" si="8">(R34-Q34)/Q34</f>
        <v>6.7594922858080747E-2</v>
      </c>
      <c r="V34" s="94">
        <f t="shared" ref="V34:V40" si="9">R34/R$9</f>
        <v>0.13132577554790578</v>
      </c>
      <c r="W34" s="143"/>
    </row>
    <row r="35" spans="1:23" x14ac:dyDescent="0.2">
      <c r="A35" s="4" t="s">
        <v>258</v>
      </c>
      <c r="B35" s="163">
        <v>0</v>
      </c>
      <c r="C35" s="163">
        <v>0</v>
      </c>
      <c r="D35" s="163">
        <v>0</v>
      </c>
      <c r="E35" s="163">
        <v>0</v>
      </c>
      <c r="F35" s="163">
        <v>0</v>
      </c>
      <c r="G35" s="163">
        <v>0</v>
      </c>
      <c r="H35" s="163">
        <v>0</v>
      </c>
      <c r="I35" s="163">
        <v>0</v>
      </c>
      <c r="J35" s="163">
        <v>0</v>
      </c>
      <c r="K35" s="163">
        <v>0</v>
      </c>
      <c r="L35" s="163">
        <v>0</v>
      </c>
      <c r="M35" s="163">
        <v>0</v>
      </c>
      <c r="N35" s="4">
        <v>17</v>
      </c>
      <c r="O35" s="4">
        <v>82</v>
      </c>
      <c r="P35" s="4">
        <v>1025</v>
      </c>
      <c r="Q35" s="4">
        <v>1546</v>
      </c>
      <c r="R35" s="4">
        <v>1610</v>
      </c>
      <c r="S35" s="85" t="s">
        <v>307</v>
      </c>
      <c r="T35" s="92">
        <f t="shared" si="7"/>
        <v>93.705882352941174</v>
      </c>
      <c r="U35" s="92">
        <f t="shared" si="8"/>
        <v>4.1397153945666239E-2</v>
      </c>
      <c r="V35" s="94">
        <f t="shared" si="9"/>
        <v>5.4176467223237329E-3</v>
      </c>
      <c r="W35" s="143"/>
    </row>
    <row r="36" spans="1:23" x14ac:dyDescent="0.2">
      <c r="A36" s="4" t="s">
        <v>6</v>
      </c>
      <c r="B36" s="4">
        <v>17170</v>
      </c>
      <c r="C36" s="4">
        <v>18691</v>
      </c>
      <c r="D36" s="4">
        <v>23665</v>
      </c>
      <c r="E36" s="4">
        <v>23683</v>
      </c>
      <c r="F36" s="4">
        <v>30697</v>
      </c>
      <c r="G36" s="4">
        <v>38160</v>
      </c>
      <c r="H36" s="4">
        <v>47372</v>
      </c>
      <c r="I36" s="4">
        <v>56386</v>
      </c>
      <c r="J36" s="4">
        <v>68483</v>
      </c>
      <c r="K36" s="4">
        <v>76424</v>
      </c>
      <c r="L36" s="4">
        <v>80063</v>
      </c>
      <c r="M36" s="4">
        <v>80044</v>
      </c>
      <c r="N36" s="4">
        <v>75735</v>
      </c>
      <c r="O36" s="4">
        <v>64318</v>
      </c>
      <c r="P36" s="4">
        <v>82696</v>
      </c>
      <c r="Q36" s="4">
        <v>78524</v>
      </c>
      <c r="R36" s="4">
        <v>80047</v>
      </c>
      <c r="S36" s="85">
        <f t="shared" si="6"/>
        <v>0.41962543893874366</v>
      </c>
      <c r="T36" s="92">
        <f t="shared" si="7"/>
        <v>5.6935366739288305E-2</v>
      </c>
      <c r="U36" s="92">
        <f t="shared" si="8"/>
        <v>1.9395344098619531E-2</v>
      </c>
      <c r="V36" s="94">
        <f t="shared" si="9"/>
        <v>0.26935799203841482</v>
      </c>
      <c r="W36" s="143"/>
    </row>
    <row r="37" spans="1:23" x14ac:dyDescent="0.2">
      <c r="A37" s="27" t="s">
        <v>321</v>
      </c>
      <c r="B37" s="27">
        <v>23857</v>
      </c>
      <c r="C37" s="27">
        <v>24349</v>
      </c>
      <c r="D37" s="27">
        <v>27333</v>
      </c>
      <c r="E37" s="27">
        <v>27401</v>
      </c>
      <c r="F37" s="27">
        <v>25956</v>
      </c>
      <c r="G37" s="4">
        <v>26572</v>
      </c>
      <c r="H37" s="4">
        <v>27590</v>
      </c>
      <c r="I37" s="4">
        <v>28230</v>
      </c>
      <c r="J37" s="4">
        <v>29198</v>
      </c>
      <c r="K37" s="4">
        <v>28429</v>
      </c>
      <c r="L37" s="4">
        <v>30234</v>
      </c>
      <c r="M37" s="4">
        <v>29724</v>
      </c>
      <c r="N37" s="4">
        <v>29804</v>
      </c>
      <c r="O37" s="4">
        <v>23829</v>
      </c>
      <c r="P37" s="4">
        <v>34424</v>
      </c>
      <c r="Q37" s="4">
        <v>36341</v>
      </c>
      <c r="R37" s="4">
        <v>36357</v>
      </c>
      <c r="S37" s="85">
        <f t="shared" si="6"/>
        <v>0.28788522848034004</v>
      </c>
      <c r="T37" s="92">
        <f t="shared" si="7"/>
        <v>0.2198698161320628</v>
      </c>
      <c r="U37" s="92">
        <f t="shared" si="8"/>
        <v>4.4027407060895406E-4</v>
      </c>
      <c r="V37" s="94">
        <f t="shared" si="9"/>
        <v>0.12234123098355526</v>
      </c>
      <c r="W37" s="143"/>
    </row>
    <row r="38" spans="1:23" x14ac:dyDescent="0.2">
      <c r="A38" s="27" t="s">
        <v>322</v>
      </c>
      <c r="B38" s="27">
        <v>14220</v>
      </c>
      <c r="C38" s="27">
        <v>15139</v>
      </c>
      <c r="D38" s="27">
        <v>17516</v>
      </c>
      <c r="E38" s="27">
        <v>17191</v>
      </c>
      <c r="F38" s="27">
        <v>17394</v>
      </c>
      <c r="G38" s="4">
        <v>18936</v>
      </c>
      <c r="H38" s="4">
        <v>20600</v>
      </c>
      <c r="I38" s="4">
        <v>21727</v>
      </c>
      <c r="J38" s="4">
        <v>22770</v>
      </c>
      <c r="K38" s="4">
        <v>22507</v>
      </c>
      <c r="L38" s="4">
        <v>30315</v>
      </c>
      <c r="M38" s="4">
        <v>29335</v>
      </c>
      <c r="N38" s="4">
        <v>33611</v>
      </c>
      <c r="O38" s="4">
        <v>31849</v>
      </c>
      <c r="P38" s="4">
        <v>40244</v>
      </c>
      <c r="Q38" s="4">
        <v>54183</v>
      </c>
      <c r="R38" s="4">
        <v>53611</v>
      </c>
      <c r="S38" s="85">
        <f t="shared" si="6"/>
        <v>1.4674828554333319</v>
      </c>
      <c r="T38" s="92">
        <f t="shared" si="7"/>
        <v>0.59504328939930384</v>
      </c>
      <c r="U38" s="92">
        <f t="shared" si="8"/>
        <v>-1.0556816713729399E-2</v>
      </c>
      <c r="V38" s="94">
        <f t="shared" si="9"/>
        <v>0.18040090585745194</v>
      </c>
      <c r="W38" s="143"/>
    </row>
    <row r="39" spans="1:23" x14ac:dyDescent="0.2">
      <c r="A39" s="27" t="s">
        <v>221</v>
      </c>
      <c r="B39" s="27">
        <v>27378</v>
      </c>
      <c r="C39" s="27">
        <v>32931</v>
      </c>
      <c r="D39" s="27">
        <v>37818</v>
      </c>
      <c r="E39" s="27">
        <v>36280</v>
      </c>
      <c r="F39" s="27">
        <v>40216</v>
      </c>
      <c r="G39" s="4">
        <v>46481</v>
      </c>
      <c r="H39" s="4">
        <v>57965</v>
      </c>
      <c r="I39" s="4">
        <v>63084</v>
      </c>
      <c r="J39" s="4">
        <v>65300</v>
      </c>
      <c r="K39" s="4">
        <v>68833</v>
      </c>
      <c r="L39" s="4">
        <v>69563</v>
      </c>
      <c r="M39" s="4">
        <v>75199</v>
      </c>
      <c r="N39" s="4">
        <v>73013</v>
      </c>
      <c r="O39" s="4">
        <v>58449</v>
      </c>
      <c r="P39" s="4">
        <v>86990</v>
      </c>
      <c r="Q39" s="4">
        <v>83752</v>
      </c>
      <c r="R39" s="4">
        <v>86525</v>
      </c>
      <c r="S39" s="85">
        <f t="shared" si="6"/>
        <v>0.37158391985289457</v>
      </c>
      <c r="T39" s="92">
        <f t="shared" si="7"/>
        <v>0.18506293399805515</v>
      </c>
      <c r="U39" s="92">
        <f t="shared" si="8"/>
        <v>3.3109657082815935E-2</v>
      </c>
      <c r="V39" s="94">
        <f t="shared" si="9"/>
        <v>0.29115644885034847</v>
      </c>
      <c r="W39" s="143"/>
    </row>
    <row r="40" spans="1:23" x14ac:dyDescent="0.2">
      <c r="A40" s="5" t="s">
        <v>4</v>
      </c>
      <c r="B40" s="5">
        <v>95301</v>
      </c>
      <c r="C40" s="5">
        <v>110328</v>
      </c>
      <c r="D40" s="5">
        <v>122892</v>
      </c>
      <c r="E40" s="5">
        <v>118618</v>
      </c>
      <c r="F40" s="5">
        <v>136591</v>
      </c>
      <c r="G40" s="5">
        <v>155656</v>
      </c>
      <c r="H40" s="5">
        <v>181720</v>
      </c>
      <c r="I40" s="5">
        <v>197106</v>
      </c>
      <c r="J40" s="5">
        <v>216313</v>
      </c>
      <c r="K40" s="5">
        <v>230005</v>
      </c>
      <c r="L40" s="5">
        <v>242860</v>
      </c>
      <c r="M40" s="5">
        <v>249466</v>
      </c>
      <c r="N40" s="5">
        <v>246143</v>
      </c>
      <c r="O40" s="5">
        <v>202270</v>
      </c>
      <c r="P40" s="5">
        <v>280593</v>
      </c>
      <c r="Q40" s="5">
        <v>290902</v>
      </c>
      <c r="R40" s="5">
        <v>297177</v>
      </c>
      <c r="S40" s="69">
        <f t="shared" si="6"/>
        <v>0.50770143983440386</v>
      </c>
      <c r="T40" s="93">
        <f t="shared" si="7"/>
        <v>0.20733476068789281</v>
      </c>
      <c r="U40" s="93">
        <f t="shared" si="8"/>
        <v>2.1570838289183297E-2</v>
      </c>
      <c r="V40" s="95">
        <f t="shared" si="9"/>
        <v>1</v>
      </c>
      <c r="W40" s="143"/>
    </row>
    <row r="41" spans="1:23" x14ac:dyDescent="0.2">
      <c r="A41" s="117" t="s">
        <v>323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3" x14ac:dyDescent="0.2">
      <c r="A42" s="10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</row>
    <row r="43" spans="1:23" ht="15.75" x14ac:dyDescent="0.2">
      <c r="A43" s="22" t="s">
        <v>203</v>
      </c>
      <c r="B43" s="22"/>
      <c r="C43" s="22"/>
      <c r="D43" s="22"/>
      <c r="E43" s="22"/>
      <c r="F43" s="22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3" ht="27" customHeight="1" x14ac:dyDescent="0.2">
      <c r="A44" s="74" t="s">
        <v>23</v>
      </c>
      <c r="B44" s="3">
        <v>2007</v>
      </c>
      <c r="C44" s="3">
        <v>2008</v>
      </c>
      <c r="D44" s="3">
        <v>2009</v>
      </c>
      <c r="E44" s="3">
        <v>2010</v>
      </c>
      <c r="F44" s="3">
        <v>2011</v>
      </c>
      <c r="G44" s="3">
        <v>2012</v>
      </c>
      <c r="H44" s="3">
        <v>2013</v>
      </c>
      <c r="I44" s="3">
        <v>2014</v>
      </c>
      <c r="J44" s="3">
        <v>2015</v>
      </c>
      <c r="K44" s="3">
        <v>2016</v>
      </c>
      <c r="L44" s="3">
        <v>2017</v>
      </c>
      <c r="M44" s="3">
        <v>2018</v>
      </c>
      <c r="N44" s="3">
        <v>2019</v>
      </c>
      <c r="O44" s="3">
        <v>2020</v>
      </c>
      <c r="P44" s="3">
        <v>2021</v>
      </c>
      <c r="Q44" s="3">
        <v>2022</v>
      </c>
      <c r="R44" s="3">
        <v>2023</v>
      </c>
      <c r="S44" s="141" t="s">
        <v>365</v>
      </c>
      <c r="T44" s="141" t="s">
        <v>366</v>
      </c>
      <c r="U44" s="141" t="s">
        <v>367</v>
      </c>
      <c r="V44" s="141" t="s">
        <v>368</v>
      </c>
    </row>
    <row r="45" spans="1:23" x14ac:dyDescent="0.2">
      <c r="A45" s="5" t="s">
        <v>257</v>
      </c>
      <c r="B45" s="5">
        <v>12676</v>
      </c>
      <c r="C45" s="5">
        <v>19218</v>
      </c>
      <c r="D45" s="5">
        <v>16560</v>
      </c>
      <c r="E45" s="5">
        <v>14063</v>
      </c>
      <c r="F45" s="5">
        <v>22328</v>
      </c>
      <c r="G45" s="20">
        <v>25507</v>
      </c>
      <c r="H45" s="20">
        <v>28193</v>
      </c>
      <c r="I45" s="20">
        <v>27679</v>
      </c>
      <c r="J45" s="20">
        <v>30562</v>
      </c>
      <c r="K45" s="20">
        <v>33812</v>
      </c>
      <c r="L45" s="20">
        <v>32685</v>
      </c>
      <c r="M45" s="20">
        <v>35164</v>
      </c>
      <c r="N45" s="20">
        <v>33963</v>
      </c>
      <c r="O45" s="20">
        <v>23743</v>
      </c>
      <c r="P45" s="20">
        <v>35214</v>
      </c>
      <c r="Q45" s="20">
        <v>36556</v>
      </c>
      <c r="R45" s="20">
        <v>39027</v>
      </c>
      <c r="S45" s="139">
        <f t="shared" ref="S45:S65" si="10">(R45-I45)/I45</f>
        <v>0.4099859098955887</v>
      </c>
      <c r="T45" s="139">
        <f t="shared" ref="T45:T65" si="11">(R45-N45)/N45</f>
        <v>0.14910343609221799</v>
      </c>
      <c r="U45" s="139">
        <f t="shared" ref="U45:U65" si="12">(R45-Q45)/Q45</f>
        <v>6.7594922858080747E-2</v>
      </c>
      <c r="V45" s="139">
        <f t="shared" ref="V45:V65" si="13">R45/R$9</f>
        <v>0.13132577554790578</v>
      </c>
      <c r="W45" s="143"/>
    </row>
    <row r="46" spans="1:23" x14ac:dyDescent="0.2">
      <c r="A46" s="71" t="s">
        <v>1</v>
      </c>
      <c r="B46" s="71">
        <v>12676</v>
      </c>
      <c r="C46" s="71">
        <v>19218</v>
      </c>
      <c r="D46" s="71">
        <v>16550</v>
      </c>
      <c r="E46" s="71">
        <v>14052</v>
      </c>
      <c r="F46" s="71">
        <v>22315</v>
      </c>
      <c r="G46" s="4">
        <v>25499</v>
      </c>
      <c r="H46" s="4">
        <v>28183</v>
      </c>
      <c r="I46" s="4">
        <v>27679</v>
      </c>
      <c r="J46" s="4">
        <v>30562</v>
      </c>
      <c r="K46" s="4">
        <v>33803</v>
      </c>
      <c r="L46" s="4">
        <v>32675</v>
      </c>
      <c r="M46" s="4">
        <v>35159</v>
      </c>
      <c r="N46" s="4">
        <v>33960</v>
      </c>
      <c r="O46" s="4">
        <v>23740</v>
      </c>
      <c r="P46" s="4">
        <v>35207</v>
      </c>
      <c r="Q46" s="4">
        <v>36547</v>
      </c>
      <c r="R46" s="4">
        <v>39025</v>
      </c>
      <c r="S46" s="85">
        <f t="shared" si="10"/>
        <v>0.4099136529498898</v>
      </c>
      <c r="T46" s="85">
        <f t="shared" si="11"/>
        <v>0.14914605418138988</v>
      </c>
      <c r="U46" s="85">
        <f t="shared" si="12"/>
        <v>6.7803102853859418E-2</v>
      </c>
      <c r="V46" s="85">
        <f t="shared" si="13"/>
        <v>0.13131904555197743</v>
      </c>
      <c r="W46" s="143"/>
    </row>
    <row r="47" spans="1:23" x14ac:dyDescent="0.2">
      <c r="A47" s="71" t="s">
        <v>3</v>
      </c>
      <c r="B47" s="71">
        <v>0</v>
      </c>
      <c r="C47" s="71">
        <v>0</v>
      </c>
      <c r="D47" s="71">
        <v>10</v>
      </c>
      <c r="E47" s="71">
        <v>11</v>
      </c>
      <c r="F47" s="71">
        <v>13</v>
      </c>
      <c r="G47" s="4">
        <v>8</v>
      </c>
      <c r="H47" s="4">
        <v>10</v>
      </c>
      <c r="I47" s="4">
        <v>0</v>
      </c>
      <c r="J47" s="4">
        <v>0</v>
      </c>
      <c r="K47" s="4">
        <v>9</v>
      </c>
      <c r="L47" s="4">
        <v>10</v>
      </c>
      <c r="M47" s="4">
        <v>5</v>
      </c>
      <c r="N47" s="4">
        <v>3</v>
      </c>
      <c r="O47" s="4">
        <v>3</v>
      </c>
      <c r="P47" s="4">
        <v>7</v>
      </c>
      <c r="Q47" s="4">
        <v>9</v>
      </c>
      <c r="R47" s="4">
        <v>2</v>
      </c>
      <c r="S47" s="85" t="s">
        <v>307</v>
      </c>
      <c r="T47" s="85">
        <f t="shared" si="11"/>
        <v>-0.33333333333333331</v>
      </c>
      <c r="U47" s="85">
        <f t="shared" si="12"/>
        <v>-0.77777777777777779</v>
      </c>
      <c r="V47" s="85">
        <f t="shared" si="13"/>
        <v>6.7299959283524635E-6</v>
      </c>
      <c r="W47" s="143"/>
    </row>
    <row r="48" spans="1:23" x14ac:dyDescent="0.2">
      <c r="A48" s="5" t="s">
        <v>258</v>
      </c>
      <c r="B48" s="124">
        <v>0</v>
      </c>
      <c r="C48" s="124">
        <v>0</v>
      </c>
      <c r="D48" s="124">
        <v>0</v>
      </c>
      <c r="E48" s="124">
        <v>0</v>
      </c>
      <c r="F48" s="124">
        <v>0</v>
      </c>
      <c r="G48" s="124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5">
        <v>17</v>
      </c>
      <c r="O48" s="5">
        <v>82</v>
      </c>
      <c r="P48" s="5">
        <v>1025</v>
      </c>
      <c r="Q48" s="5">
        <v>1546</v>
      </c>
      <c r="R48" s="5">
        <v>1610</v>
      </c>
      <c r="S48" s="69" t="s">
        <v>307</v>
      </c>
      <c r="T48" s="69">
        <f t="shared" si="11"/>
        <v>93.705882352941174</v>
      </c>
      <c r="U48" s="69">
        <f t="shared" si="12"/>
        <v>4.1397153945666239E-2</v>
      </c>
      <c r="V48" s="69">
        <f t="shared" si="13"/>
        <v>5.4176467223237329E-3</v>
      </c>
      <c r="W48" s="143"/>
    </row>
    <row r="49" spans="1:23" x14ac:dyDescent="0.2">
      <c r="A49" s="71" t="s">
        <v>1</v>
      </c>
      <c r="B49" s="71">
        <v>0</v>
      </c>
      <c r="C49" s="71">
        <v>0</v>
      </c>
      <c r="D49" s="71">
        <v>0</v>
      </c>
      <c r="E49" s="71">
        <v>0</v>
      </c>
      <c r="F49" s="71">
        <v>0</v>
      </c>
      <c r="G49" s="71">
        <v>0</v>
      </c>
      <c r="H49" s="71">
        <v>0</v>
      </c>
      <c r="I49" s="71">
        <v>0</v>
      </c>
      <c r="J49" s="71">
        <v>0</v>
      </c>
      <c r="K49" s="71">
        <v>0</v>
      </c>
      <c r="L49" s="71">
        <v>0</v>
      </c>
      <c r="M49" s="71">
        <v>0</v>
      </c>
      <c r="N49" s="4">
        <v>17</v>
      </c>
      <c r="O49" s="4">
        <v>82</v>
      </c>
      <c r="P49" s="4">
        <v>1025</v>
      </c>
      <c r="Q49" s="4">
        <v>1546</v>
      </c>
      <c r="R49" s="4">
        <v>1610</v>
      </c>
      <c r="S49" s="85" t="s">
        <v>307</v>
      </c>
      <c r="T49" s="85">
        <f t="shared" si="11"/>
        <v>93.705882352941174</v>
      </c>
      <c r="U49" s="85">
        <f t="shared" si="12"/>
        <v>4.1397153945666239E-2</v>
      </c>
      <c r="V49" s="85">
        <f t="shared" si="13"/>
        <v>5.4176467223237329E-3</v>
      </c>
      <c r="W49" s="143"/>
    </row>
    <row r="50" spans="1:23" x14ac:dyDescent="0.2">
      <c r="A50" s="5" t="s">
        <v>6</v>
      </c>
      <c r="B50" s="5">
        <v>17170</v>
      </c>
      <c r="C50" s="5">
        <v>18691</v>
      </c>
      <c r="D50" s="5">
        <v>23665</v>
      </c>
      <c r="E50" s="5">
        <v>23683</v>
      </c>
      <c r="F50" s="5">
        <v>30697</v>
      </c>
      <c r="G50" s="20">
        <v>38160</v>
      </c>
      <c r="H50" s="20">
        <v>47372</v>
      </c>
      <c r="I50" s="20">
        <v>56386</v>
      </c>
      <c r="J50" s="20">
        <v>68483</v>
      </c>
      <c r="K50" s="20">
        <v>76424</v>
      </c>
      <c r="L50" s="20">
        <v>80063</v>
      </c>
      <c r="M50" s="20">
        <v>80044</v>
      </c>
      <c r="N50" s="20">
        <v>75735</v>
      </c>
      <c r="O50" s="20">
        <v>64318</v>
      </c>
      <c r="P50" s="20">
        <v>82696</v>
      </c>
      <c r="Q50" s="20">
        <v>78524</v>
      </c>
      <c r="R50" s="20">
        <v>80047</v>
      </c>
      <c r="S50" s="139">
        <f t="shared" si="10"/>
        <v>0.41962543893874366</v>
      </c>
      <c r="T50" s="139">
        <f t="shared" si="11"/>
        <v>5.6935366739288305E-2</v>
      </c>
      <c r="U50" s="139">
        <f t="shared" si="12"/>
        <v>1.9395344098619531E-2</v>
      </c>
      <c r="V50" s="139">
        <f t="shared" si="13"/>
        <v>0.26935799203841482</v>
      </c>
      <c r="W50" s="143"/>
    </row>
    <row r="51" spans="1:23" x14ac:dyDescent="0.2">
      <c r="A51" s="71" t="s">
        <v>1</v>
      </c>
      <c r="B51" s="71">
        <v>17170</v>
      </c>
      <c r="C51" s="71">
        <v>18691</v>
      </c>
      <c r="D51" s="71">
        <v>23637</v>
      </c>
      <c r="E51" s="71">
        <v>23683</v>
      </c>
      <c r="F51" s="71">
        <v>30697</v>
      </c>
      <c r="G51" s="4">
        <v>38160</v>
      </c>
      <c r="H51" s="4">
        <v>47367</v>
      </c>
      <c r="I51" s="4">
        <v>56365</v>
      </c>
      <c r="J51" s="4">
        <v>68227</v>
      </c>
      <c r="K51" s="4">
        <v>73783</v>
      </c>
      <c r="L51" s="4">
        <v>78901</v>
      </c>
      <c r="M51" s="4">
        <v>79168</v>
      </c>
      <c r="N51" s="4">
        <v>74327</v>
      </c>
      <c r="O51" s="4">
        <v>63253</v>
      </c>
      <c r="P51" s="4">
        <v>81547</v>
      </c>
      <c r="Q51" s="4">
        <v>77331</v>
      </c>
      <c r="R51" s="4">
        <v>78284</v>
      </c>
      <c r="S51" s="85">
        <f t="shared" si="10"/>
        <v>0.38887607557881665</v>
      </c>
      <c r="T51" s="85">
        <f t="shared" si="11"/>
        <v>5.3237719805723359E-2</v>
      </c>
      <c r="U51" s="85">
        <f t="shared" si="12"/>
        <v>1.2323647696266697E-2</v>
      </c>
      <c r="V51" s="85">
        <f t="shared" si="13"/>
        <v>0.26342550062757214</v>
      </c>
      <c r="W51" s="143"/>
    </row>
    <row r="52" spans="1:23" x14ac:dyDescent="0.2">
      <c r="A52" s="71" t="s">
        <v>3</v>
      </c>
      <c r="B52" s="71">
        <v>0</v>
      </c>
      <c r="C52" s="71">
        <v>0</v>
      </c>
      <c r="D52" s="71">
        <v>28</v>
      </c>
      <c r="E52" s="71">
        <v>0</v>
      </c>
      <c r="F52" s="71">
        <v>0</v>
      </c>
      <c r="G52" s="4">
        <v>0</v>
      </c>
      <c r="H52" s="4">
        <v>5</v>
      </c>
      <c r="I52" s="4">
        <v>21</v>
      </c>
      <c r="J52" s="4">
        <v>256</v>
      </c>
      <c r="K52" s="4">
        <v>2641</v>
      </c>
      <c r="L52" s="4">
        <v>1162</v>
      </c>
      <c r="M52" s="4">
        <v>876</v>
      </c>
      <c r="N52" s="4">
        <v>1408</v>
      </c>
      <c r="O52" s="4">
        <v>1065</v>
      </c>
      <c r="P52" s="4">
        <v>1149</v>
      </c>
      <c r="Q52" s="4">
        <v>1193</v>
      </c>
      <c r="R52" s="4">
        <v>1763</v>
      </c>
      <c r="S52" s="85">
        <f t="shared" si="10"/>
        <v>82.952380952380949</v>
      </c>
      <c r="T52" s="85">
        <f t="shared" si="11"/>
        <v>0.25213068181818182</v>
      </c>
      <c r="U52" s="85">
        <f t="shared" si="12"/>
        <v>0.47778709136630343</v>
      </c>
      <c r="V52" s="85">
        <f t="shared" si="13"/>
        <v>5.9324914108426965E-3</v>
      </c>
      <c r="W52" s="143"/>
    </row>
    <row r="53" spans="1:23" x14ac:dyDescent="0.2">
      <c r="A53" s="5" t="s">
        <v>324</v>
      </c>
      <c r="B53" s="5">
        <v>23857</v>
      </c>
      <c r="C53" s="5">
        <v>24349</v>
      </c>
      <c r="D53" s="5">
        <v>27333</v>
      </c>
      <c r="E53" s="5">
        <v>27401</v>
      </c>
      <c r="F53" s="5">
        <v>25956</v>
      </c>
      <c r="G53" s="20">
        <v>26572</v>
      </c>
      <c r="H53" s="20">
        <v>27590</v>
      </c>
      <c r="I53" s="20">
        <v>28230</v>
      </c>
      <c r="J53" s="20">
        <v>29198</v>
      </c>
      <c r="K53" s="20">
        <v>28429</v>
      </c>
      <c r="L53" s="20">
        <v>30234</v>
      </c>
      <c r="M53" s="20">
        <v>29724</v>
      </c>
      <c r="N53" s="20">
        <v>29804</v>
      </c>
      <c r="O53" s="20">
        <v>23829</v>
      </c>
      <c r="P53" s="20">
        <v>34424</v>
      </c>
      <c r="Q53" s="20">
        <v>36341</v>
      </c>
      <c r="R53" s="20">
        <v>36357</v>
      </c>
      <c r="S53" s="139">
        <f t="shared" si="10"/>
        <v>0.28788522848034004</v>
      </c>
      <c r="T53" s="139">
        <f t="shared" si="11"/>
        <v>0.2198698161320628</v>
      </c>
      <c r="U53" s="139">
        <f t="shared" si="12"/>
        <v>4.4027407060895406E-4</v>
      </c>
      <c r="V53" s="139">
        <f t="shared" si="13"/>
        <v>0.12234123098355526</v>
      </c>
      <c r="W53" s="143"/>
    </row>
    <row r="54" spans="1:23" x14ac:dyDescent="0.2">
      <c r="A54" s="71" t="s">
        <v>1</v>
      </c>
      <c r="B54" s="71">
        <v>20835</v>
      </c>
      <c r="C54" s="71">
        <v>20848</v>
      </c>
      <c r="D54" s="71">
        <v>23500</v>
      </c>
      <c r="E54" s="71">
        <v>23147</v>
      </c>
      <c r="F54" s="71">
        <v>21623</v>
      </c>
      <c r="G54" s="4">
        <v>21615</v>
      </c>
      <c r="H54" s="4">
        <v>21805</v>
      </c>
      <c r="I54" s="4">
        <v>22309</v>
      </c>
      <c r="J54" s="4">
        <v>23261</v>
      </c>
      <c r="K54" s="4">
        <v>22450</v>
      </c>
      <c r="L54" s="4">
        <v>24273</v>
      </c>
      <c r="M54" s="4">
        <v>23355</v>
      </c>
      <c r="N54" s="4">
        <v>23595</v>
      </c>
      <c r="O54" s="4">
        <v>19464</v>
      </c>
      <c r="P54" s="4">
        <v>27005</v>
      </c>
      <c r="Q54" s="4">
        <v>29016</v>
      </c>
      <c r="R54" s="4">
        <v>28468</v>
      </c>
      <c r="S54" s="85">
        <f t="shared" si="10"/>
        <v>0.27607691962884934</v>
      </c>
      <c r="T54" s="85">
        <f t="shared" si="11"/>
        <v>0.20652680652680652</v>
      </c>
      <c r="U54" s="85">
        <f t="shared" si="12"/>
        <v>-1.8886131789357597E-2</v>
      </c>
      <c r="V54" s="85">
        <f t="shared" si="13"/>
        <v>9.5794762044168966E-2</v>
      </c>
      <c r="W54" s="143"/>
    </row>
    <row r="55" spans="1:23" x14ac:dyDescent="0.2">
      <c r="A55" s="118" t="s">
        <v>2</v>
      </c>
      <c r="B55" s="71">
        <v>1648</v>
      </c>
      <c r="C55" s="71">
        <v>1920</v>
      </c>
      <c r="D55" s="71">
        <v>2327</v>
      </c>
      <c r="E55" s="71">
        <v>2421</v>
      </c>
      <c r="F55" s="71">
        <v>2696</v>
      </c>
      <c r="G55" s="4">
        <v>2990</v>
      </c>
      <c r="H55" s="4">
        <v>3331</v>
      </c>
      <c r="I55" s="4">
        <v>3547</v>
      </c>
      <c r="J55" s="4">
        <v>3709</v>
      </c>
      <c r="K55" s="4">
        <v>3532</v>
      </c>
      <c r="L55" s="4">
        <v>4053</v>
      </c>
      <c r="M55" s="4">
        <v>4198</v>
      </c>
      <c r="N55" s="4">
        <v>3991</v>
      </c>
      <c r="O55" s="4">
        <v>2882</v>
      </c>
      <c r="P55" s="4">
        <v>4413</v>
      </c>
      <c r="Q55" s="4">
        <v>3259</v>
      </c>
      <c r="R55" s="4">
        <v>4105</v>
      </c>
      <c r="S55" s="85">
        <f t="shared" si="10"/>
        <v>0.15731604172540176</v>
      </c>
      <c r="T55" s="85">
        <f t="shared" si="11"/>
        <v>2.8564269606614883E-2</v>
      </c>
      <c r="U55" s="85">
        <f t="shared" si="12"/>
        <v>0.25958883092973306</v>
      </c>
      <c r="V55" s="85">
        <f t="shared" si="13"/>
        <v>1.381331664294343E-2</v>
      </c>
      <c r="W55" s="143"/>
    </row>
    <row r="56" spans="1:23" x14ac:dyDescent="0.2">
      <c r="A56" s="71" t="s">
        <v>3</v>
      </c>
      <c r="B56" s="71">
        <v>1374</v>
      </c>
      <c r="C56" s="71">
        <v>1581</v>
      </c>
      <c r="D56" s="71">
        <v>1506</v>
      </c>
      <c r="E56" s="71">
        <v>1833</v>
      </c>
      <c r="F56" s="71">
        <v>1637</v>
      </c>
      <c r="G56" s="4">
        <v>1967</v>
      </c>
      <c r="H56" s="4">
        <v>2454</v>
      </c>
      <c r="I56" s="4">
        <v>2374</v>
      </c>
      <c r="J56" s="4">
        <v>2228</v>
      </c>
      <c r="K56" s="4">
        <v>2447</v>
      </c>
      <c r="L56" s="4">
        <v>1908</v>
      </c>
      <c r="M56" s="4">
        <v>2171</v>
      </c>
      <c r="N56" s="4">
        <v>2218</v>
      </c>
      <c r="O56" s="4">
        <v>1483</v>
      </c>
      <c r="P56" s="4">
        <v>3006</v>
      </c>
      <c r="Q56" s="4">
        <v>4066</v>
      </c>
      <c r="R56" s="4">
        <v>3784</v>
      </c>
      <c r="S56" s="85">
        <f t="shared" si="10"/>
        <v>0.59393428812131421</v>
      </c>
      <c r="T56" s="85">
        <f t="shared" si="11"/>
        <v>0.70604147880973855</v>
      </c>
      <c r="U56" s="85">
        <f t="shared" si="12"/>
        <v>-6.9355632070831286E-2</v>
      </c>
      <c r="V56" s="85">
        <f t="shared" si="13"/>
        <v>1.2733152296442861E-2</v>
      </c>
      <c r="W56" s="143"/>
    </row>
    <row r="57" spans="1:23" x14ac:dyDescent="0.2">
      <c r="A57" s="5" t="s">
        <v>322</v>
      </c>
      <c r="B57" s="5">
        <v>14220</v>
      </c>
      <c r="C57" s="5">
        <v>15139</v>
      </c>
      <c r="D57" s="5">
        <v>17516</v>
      </c>
      <c r="E57" s="5">
        <v>17191</v>
      </c>
      <c r="F57" s="5">
        <v>17394</v>
      </c>
      <c r="G57" s="20">
        <v>18936</v>
      </c>
      <c r="H57" s="20">
        <v>20600</v>
      </c>
      <c r="I57" s="20">
        <v>21727</v>
      </c>
      <c r="J57" s="20">
        <v>22770</v>
      </c>
      <c r="K57" s="88">
        <v>22507</v>
      </c>
      <c r="L57" s="88">
        <v>30315</v>
      </c>
      <c r="M57" s="88">
        <v>29335</v>
      </c>
      <c r="N57" s="88">
        <v>33611</v>
      </c>
      <c r="O57" s="88">
        <v>31849</v>
      </c>
      <c r="P57" s="88">
        <v>40244</v>
      </c>
      <c r="Q57" s="88">
        <v>54183</v>
      </c>
      <c r="R57" s="88">
        <v>53611</v>
      </c>
      <c r="S57" s="69">
        <f t="shared" si="10"/>
        <v>1.4674828554333319</v>
      </c>
      <c r="T57" s="69">
        <f t="shared" si="11"/>
        <v>0.59504328939930384</v>
      </c>
      <c r="U57" s="69">
        <f t="shared" si="12"/>
        <v>-1.0556816713729399E-2</v>
      </c>
      <c r="V57" s="69">
        <f t="shared" si="13"/>
        <v>0.18040090585745194</v>
      </c>
      <c r="W57" s="143"/>
    </row>
    <row r="58" spans="1:23" x14ac:dyDescent="0.2">
      <c r="A58" s="71" t="s">
        <v>1</v>
      </c>
      <c r="B58" s="71">
        <v>11377</v>
      </c>
      <c r="C58" s="71">
        <v>11878</v>
      </c>
      <c r="D58" s="71">
        <v>13532</v>
      </c>
      <c r="E58" s="71">
        <v>13044</v>
      </c>
      <c r="F58" s="71">
        <v>12982</v>
      </c>
      <c r="G58" s="4">
        <v>14600</v>
      </c>
      <c r="H58" s="4">
        <v>15841</v>
      </c>
      <c r="I58" s="4">
        <v>16362</v>
      </c>
      <c r="J58" s="4">
        <v>17012</v>
      </c>
      <c r="K58" s="4">
        <v>16409</v>
      </c>
      <c r="L58" s="4">
        <v>18372</v>
      </c>
      <c r="M58" s="4">
        <v>17137</v>
      </c>
      <c r="N58" s="4">
        <v>19227</v>
      </c>
      <c r="O58" s="4">
        <v>17479</v>
      </c>
      <c r="P58" s="4">
        <v>25913</v>
      </c>
      <c r="Q58" s="4">
        <v>27164</v>
      </c>
      <c r="R58" s="4">
        <v>28369</v>
      </c>
      <c r="S58" s="85">
        <f t="shared" si="10"/>
        <v>0.73383449456056715</v>
      </c>
      <c r="T58" s="85">
        <f t="shared" si="11"/>
        <v>0.47547719352993184</v>
      </c>
      <c r="U58" s="85">
        <f t="shared" si="12"/>
        <v>4.4360182594610512E-2</v>
      </c>
      <c r="V58" s="85">
        <f t="shared" si="13"/>
        <v>9.5461627245715511E-2</v>
      </c>
      <c r="W58" s="143"/>
    </row>
    <row r="59" spans="1:23" x14ac:dyDescent="0.2">
      <c r="A59" s="118" t="s">
        <v>2</v>
      </c>
      <c r="B59" s="71">
        <v>1565</v>
      </c>
      <c r="C59" s="71">
        <v>1478</v>
      </c>
      <c r="D59" s="71">
        <v>1909</v>
      </c>
      <c r="E59" s="71">
        <v>1865</v>
      </c>
      <c r="F59" s="71">
        <v>2099</v>
      </c>
      <c r="G59" s="4">
        <v>2085</v>
      </c>
      <c r="H59" s="4">
        <v>2814</v>
      </c>
      <c r="I59" s="4">
        <v>3018</v>
      </c>
      <c r="J59" s="4">
        <v>2931</v>
      </c>
      <c r="K59" s="4">
        <v>3106</v>
      </c>
      <c r="L59" s="4">
        <v>3410</v>
      </c>
      <c r="M59" s="4">
        <v>3489</v>
      </c>
      <c r="N59" s="4">
        <v>3780</v>
      </c>
      <c r="O59" s="4">
        <v>3488</v>
      </c>
      <c r="P59" s="4">
        <v>4992</v>
      </c>
      <c r="Q59" s="4">
        <v>5167</v>
      </c>
      <c r="R59" s="4">
        <v>5401</v>
      </c>
      <c r="S59" s="85">
        <f t="shared" si="10"/>
        <v>0.78959575878064947</v>
      </c>
      <c r="T59" s="85">
        <f t="shared" si="11"/>
        <v>0.42883597883597885</v>
      </c>
      <c r="U59" s="85">
        <f t="shared" si="12"/>
        <v>4.5287400812850785E-2</v>
      </c>
      <c r="V59" s="85">
        <f t="shared" si="13"/>
        <v>1.8174354004515829E-2</v>
      </c>
      <c r="W59" s="143"/>
    </row>
    <row r="60" spans="1:23" x14ac:dyDescent="0.2">
      <c r="A60" s="71" t="s">
        <v>3</v>
      </c>
      <c r="B60" s="71">
        <v>1278</v>
      </c>
      <c r="C60" s="71">
        <v>1783</v>
      </c>
      <c r="D60" s="71">
        <v>2075</v>
      </c>
      <c r="E60" s="71">
        <v>2282</v>
      </c>
      <c r="F60" s="71">
        <v>2313</v>
      </c>
      <c r="G60" s="4">
        <v>2251</v>
      </c>
      <c r="H60" s="4">
        <v>1945</v>
      </c>
      <c r="I60" s="4">
        <v>2347</v>
      </c>
      <c r="J60" s="4">
        <v>2827</v>
      </c>
      <c r="K60" s="4">
        <v>2992</v>
      </c>
      <c r="L60" s="4">
        <v>8533</v>
      </c>
      <c r="M60" s="4">
        <v>8709</v>
      </c>
      <c r="N60" s="4">
        <v>10604</v>
      </c>
      <c r="O60" s="4">
        <v>10882</v>
      </c>
      <c r="P60" s="4">
        <v>9339</v>
      </c>
      <c r="Q60" s="4">
        <v>21852</v>
      </c>
      <c r="R60" s="4">
        <v>19841</v>
      </c>
      <c r="S60" s="85">
        <f t="shared" si="10"/>
        <v>7.4537707711972727</v>
      </c>
      <c r="T60" s="85">
        <f t="shared" si="11"/>
        <v>0.87108638249717085</v>
      </c>
      <c r="U60" s="85">
        <f t="shared" si="12"/>
        <v>-9.2028189639392272E-2</v>
      </c>
      <c r="V60" s="85">
        <f t="shared" si="13"/>
        <v>6.676492460722061E-2</v>
      </c>
      <c r="W60" s="143"/>
    </row>
    <row r="61" spans="1:23" x14ac:dyDescent="0.2">
      <c r="A61" s="5" t="s">
        <v>221</v>
      </c>
      <c r="B61" s="5">
        <v>27378</v>
      </c>
      <c r="C61" s="5">
        <v>32931</v>
      </c>
      <c r="D61" s="5">
        <v>37818</v>
      </c>
      <c r="E61" s="5">
        <v>36280</v>
      </c>
      <c r="F61" s="5">
        <v>40216</v>
      </c>
      <c r="G61" s="20">
        <v>46481</v>
      </c>
      <c r="H61" s="20">
        <v>57965</v>
      </c>
      <c r="I61" s="20">
        <v>63084</v>
      </c>
      <c r="J61" s="20">
        <v>65300</v>
      </c>
      <c r="K61" s="20">
        <v>68833</v>
      </c>
      <c r="L61" s="20">
        <v>69563</v>
      </c>
      <c r="M61" s="20">
        <v>75199</v>
      </c>
      <c r="N61" s="20">
        <v>73013</v>
      </c>
      <c r="O61" s="20">
        <v>58449</v>
      </c>
      <c r="P61" s="20">
        <v>86990</v>
      </c>
      <c r="Q61" s="20">
        <v>83752</v>
      </c>
      <c r="R61" s="20">
        <v>86525</v>
      </c>
      <c r="S61" s="139">
        <f t="shared" si="10"/>
        <v>0.37158391985289457</v>
      </c>
      <c r="T61" s="139">
        <f t="shared" si="11"/>
        <v>0.18506293399805515</v>
      </c>
      <c r="U61" s="139">
        <f t="shared" si="12"/>
        <v>3.3109657082815935E-2</v>
      </c>
      <c r="V61" s="139">
        <f t="shared" si="13"/>
        <v>0.29115644885034847</v>
      </c>
      <c r="W61" s="143"/>
    </row>
    <row r="62" spans="1:23" x14ac:dyDescent="0.2">
      <c r="A62" s="71" t="s">
        <v>1</v>
      </c>
      <c r="B62" s="71">
        <v>22745</v>
      </c>
      <c r="C62" s="71">
        <v>25802</v>
      </c>
      <c r="D62" s="71">
        <v>28284</v>
      </c>
      <c r="E62" s="71">
        <v>27751</v>
      </c>
      <c r="F62" s="71">
        <v>30233</v>
      </c>
      <c r="G62" s="4">
        <v>35503</v>
      </c>
      <c r="H62" s="4">
        <v>43340</v>
      </c>
      <c r="I62" s="4">
        <v>48494</v>
      </c>
      <c r="J62" s="4">
        <v>49750</v>
      </c>
      <c r="K62" s="4">
        <v>50632</v>
      </c>
      <c r="L62" s="4">
        <v>51219</v>
      </c>
      <c r="M62" s="4">
        <v>53383</v>
      </c>
      <c r="N62" s="4">
        <v>49610</v>
      </c>
      <c r="O62" s="4">
        <v>35675</v>
      </c>
      <c r="P62" s="4">
        <v>57206</v>
      </c>
      <c r="Q62" s="4">
        <v>53896</v>
      </c>
      <c r="R62" s="4">
        <v>53597</v>
      </c>
      <c r="S62" s="85">
        <f t="shared" si="10"/>
        <v>0.10522951292943457</v>
      </c>
      <c r="T62" s="85">
        <f t="shared" si="11"/>
        <v>8.0366861519854865E-2</v>
      </c>
      <c r="U62" s="85">
        <f t="shared" si="12"/>
        <v>-5.5477215377764582E-3</v>
      </c>
      <c r="V62" s="85">
        <f t="shared" si="13"/>
        <v>0.18035379588595349</v>
      </c>
      <c r="W62" s="143"/>
    </row>
    <row r="63" spans="1:23" x14ac:dyDescent="0.2">
      <c r="A63" s="118" t="s">
        <v>2</v>
      </c>
      <c r="B63" s="71">
        <v>2268</v>
      </c>
      <c r="C63" s="71">
        <v>2841</v>
      </c>
      <c r="D63" s="71">
        <v>4370</v>
      </c>
      <c r="E63" s="71">
        <v>3802</v>
      </c>
      <c r="F63" s="71">
        <v>5216</v>
      </c>
      <c r="G63" s="4">
        <v>5514</v>
      </c>
      <c r="H63" s="4">
        <v>6464</v>
      </c>
      <c r="I63" s="4">
        <v>6437</v>
      </c>
      <c r="J63" s="4">
        <v>7344</v>
      </c>
      <c r="K63" s="4">
        <v>7339</v>
      </c>
      <c r="L63" s="4">
        <v>7347</v>
      </c>
      <c r="M63" s="4">
        <v>8641</v>
      </c>
      <c r="N63" s="4">
        <v>8413</v>
      </c>
      <c r="O63" s="4">
        <v>8871</v>
      </c>
      <c r="P63" s="4">
        <v>9891</v>
      </c>
      <c r="Q63" s="4">
        <v>10951</v>
      </c>
      <c r="R63" s="4">
        <v>12432</v>
      </c>
      <c r="S63" s="85">
        <f t="shared" si="10"/>
        <v>0.93133447258039459</v>
      </c>
      <c r="T63" s="85">
        <f t="shared" si="11"/>
        <v>0.47771306311660527</v>
      </c>
      <c r="U63" s="85">
        <f t="shared" si="12"/>
        <v>0.13523879097799288</v>
      </c>
      <c r="V63" s="85">
        <f t="shared" si="13"/>
        <v>4.1833654690638912E-2</v>
      </c>
      <c r="W63" s="143"/>
    </row>
    <row r="64" spans="1:23" x14ac:dyDescent="0.2">
      <c r="A64" s="71" t="s">
        <v>3</v>
      </c>
      <c r="B64" s="71">
        <v>2365</v>
      </c>
      <c r="C64" s="71">
        <v>4288</v>
      </c>
      <c r="D64" s="71">
        <v>5164</v>
      </c>
      <c r="E64" s="71">
        <v>4727</v>
      </c>
      <c r="F64" s="71">
        <v>4767</v>
      </c>
      <c r="G64" s="4">
        <v>5464</v>
      </c>
      <c r="H64" s="4">
        <v>8161</v>
      </c>
      <c r="I64" s="4">
        <v>8153</v>
      </c>
      <c r="J64" s="4">
        <v>8206</v>
      </c>
      <c r="K64" s="4">
        <v>10862</v>
      </c>
      <c r="L64" s="4">
        <v>10997</v>
      </c>
      <c r="M64" s="4">
        <v>13175</v>
      </c>
      <c r="N64" s="4">
        <v>14990</v>
      </c>
      <c r="O64" s="4">
        <v>13903</v>
      </c>
      <c r="P64" s="4">
        <v>19893</v>
      </c>
      <c r="Q64" s="4">
        <v>18905</v>
      </c>
      <c r="R64" s="4">
        <v>20496</v>
      </c>
      <c r="S64" s="85">
        <f t="shared" si="10"/>
        <v>1.5139212559793942</v>
      </c>
      <c r="T64" s="85">
        <f t="shared" si="11"/>
        <v>0.36731154102735158</v>
      </c>
      <c r="U64" s="85">
        <f t="shared" si="12"/>
        <v>8.4157630256545893E-2</v>
      </c>
      <c r="V64" s="85">
        <f t="shared" si="13"/>
        <v>6.8968998273756049E-2</v>
      </c>
      <c r="W64" s="143"/>
    </row>
    <row r="65" spans="1:23" x14ac:dyDescent="0.2">
      <c r="A65" s="5" t="s">
        <v>4</v>
      </c>
      <c r="B65" s="5">
        <v>95301</v>
      </c>
      <c r="C65" s="5">
        <v>110328</v>
      </c>
      <c r="D65" s="5">
        <v>122892</v>
      </c>
      <c r="E65" s="5">
        <v>118618</v>
      </c>
      <c r="F65" s="5">
        <v>136591</v>
      </c>
      <c r="G65" s="5">
        <v>155656</v>
      </c>
      <c r="H65" s="5">
        <v>181720</v>
      </c>
      <c r="I65" s="5">
        <v>197106</v>
      </c>
      <c r="J65" s="5">
        <v>216313</v>
      </c>
      <c r="K65" s="5">
        <v>230005</v>
      </c>
      <c r="L65" s="5">
        <v>242860</v>
      </c>
      <c r="M65" s="5">
        <v>249466</v>
      </c>
      <c r="N65" s="5">
        <v>246143</v>
      </c>
      <c r="O65" s="5">
        <v>202270</v>
      </c>
      <c r="P65" s="5">
        <v>280593</v>
      </c>
      <c r="Q65" s="5">
        <v>290902</v>
      </c>
      <c r="R65" s="5">
        <v>297177</v>
      </c>
      <c r="S65" s="69">
        <f t="shared" si="10"/>
        <v>0.50770143983440386</v>
      </c>
      <c r="T65" s="69">
        <f t="shared" si="11"/>
        <v>0.20733476068789281</v>
      </c>
      <c r="U65" s="69">
        <f t="shared" si="12"/>
        <v>2.1570838289183297E-2</v>
      </c>
      <c r="V65" s="69">
        <f t="shared" si="13"/>
        <v>1</v>
      </c>
      <c r="W65" s="143"/>
    </row>
    <row r="66" spans="1:23" x14ac:dyDescent="0.2">
      <c r="A66" s="117" t="s">
        <v>323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</row>
    <row r="67" spans="1:23" x14ac:dyDescent="0.2">
      <c r="A67" s="10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3" ht="15.75" x14ac:dyDescent="0.2">
      <c r="A68" s="22" t="s">
        <v>194</v>
      </c>
      <c r="B68" s="22"/>
      <c r="C68" s="22"/>
      <c r="D68" s="22"/>
      <c r="E68" s="22"/>
      <c r="F68" s="22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</row>
    <row r="69" spans="1:23" ht="25.5" x14ac:dyDescent="0.2">
      <c r="A69" s="74" t="s">
        <v>211</v>
      </c>
      <c r="B69" s="3">
        <v>2007</v>
      </c>
      <c r="C69" s="3">
        <v>2008</v>
      </c>
      <c r="D69" s="3">
        <v>2009</v>
      </c>
      <c r="E69" s="3">
        <v>2010</v>
      </c>
      <c r="F69" s="3">
        <v>2011</v>
      </c>
      <c r="G69" s="3">
        <v>2012</v>
      </c>
      <c r="H69" s="3">
        <v>2013</v>
      </c>
      <c r="I69" s="3">
        <v>2014</v>
      </c>
      <c r="J69" s="3">
        <v>2015</v>
      </c>
      <c r="K69" s="3">
        <v>2016</v>
      </c>
      <c r="L69" s="3">
        <v>2017</v>
      </c>
      <c r="M69" s="3">
        <v>2018</v>
      </c>
      <c r="N69" s="3">
        <v>2019</v>
      </c>
      <c r="O69" s="3">
        <v>2020</v>
      </c>
      <c r="P69" s="3">
        <v>2021</v>
      </c>
      <c r="Q69" s="3">
        <v>2022</v>
      </c>
      <c r="R69" s="3">
        <v>2023</v>
      </c>
      <c r="S69" s="12" t="s">
        <v>365</v>
      </c>
      <c r="T69" s="12" t="s">
        <v>366</v>
      </c>
      <c r="U69" s="12" t="s">
        <v>367</v>
      </c>
      <c r="V69" s="12" t="s">
        <v>368</v>
      </c>
    </row>
    <row r="70" spans="1:23" x14ac:dyDescent="0.2">
      <c r="A70" s="27" t="s">
        <v>192</v>
      </c>
      <c r="B70" s="27">
        <v>51552</v>
      </c>
      <c r="C70" s="27">
        <v>61844</v>
      </c>
      <c r="D70" s="27">
        <v>67611</v>
      </c>
      <c r="E70" s="27">
        <v>64522</v>
      </c>
      <c r="F70" s="27">
        <v>76218</v>
      </c>
      <c r="G70" s="4">
        <v>87573</v>
      </c>
      <c r="H70" s="4">
        <v>102598</v>
      </c>
      <c r="I70" s="4">
        <v>110153</v>
      </c>
      <c r="J70" s="4">
        <v>120358</v>
      </c>
      <c r="K70" s="4">
        <v>129992</v>
      </c>
      <c r="L70" s="4">
        <v>137705</v>
      </c>
      <c r="M70" s="4">
        <v>141212</v>
      </c>
      <c r="N70" s="4">
        <v>139969</v>
      </c>
      <c r="O70" s="4">
        <v>114461</v>
      </c>
      <c r="P70" s="4">
        <v>162941</v>
      </c>
      <c r="Q70" s="4">
        <v>165969</v>
      </c>
      <c r="R70" s="4">
        <v>167135</v>
      </c>
      <c r="S70" s="85">
        <f>(R70-I70)/I70</f>
        <v>0.51729866640037037</v>
      </c>
      <c r="T70" s="92">
        <f>(R70-N70)/N70</f>
        <v>0.19408583329165743</v>
      </c>
      <c r="U70" s="92">
        <f>(R70-Q70)/Q70</f>
        <v>7.0254083593924163E-3</v>
      </c>
      <c r="V70" s="94">
        <f t="shared" ref="V70:V73" si="14">R70/R$9</f>
        <v>0.56240893474259446</v>
      </c>
      <c r="W70" s="91"/>
    </row>
    <row r="71" spans="1:23" x14ac:dyDescent="0.2">
      <c r="A71" s="27" t="s">
        <v>193</v>
      </c>
      <c r="B71" s="27">
        <v>43749</v>
      </c>
      <c r="C71" s="27">
        <v>48484</v>
      </c>
      <c r="D71" s="27">
        <v>55281</v>
      </c>
      <c r="E71" s="27">
        <v>54096</v>
      </c>
      <c r="F71" s="27">
        <v>60373</v>
      </c>
      <c r="G71" s="4">
        <v>68083</v>
      </c>
      <c r="H71" s="4">
        <v>79122</v>
      </c>
      <c r="I71" s="4">
        <v>86953</v>
      </c>
      <c r="J71" s="4">
        <v>95955</v>
      </c>
      <c r="K71" s="4">
        <v>100013</v>
      </c>
      <c r="L71" s="4">
        <v>105155</v>
      </c>
      <c r="M71" s="4">
        <v>108254</v>
      </c>
      <c r="N71" s="4">
        <v>106174</v>
      </c>
      <c r="O71" s="4">
        <v>87809</v>
      </c>
      <c r="P71" s="4">
        <v>117652</v>
      </c>
      <c r="Q71" s="4">
        <v>124933</v>
      </c>
      <c r="R71" s="4">
        <v>130039</v>
      </c>
      <c r="S71" s="85">
        <f>(R71-I71)/I71</f>
        <v>0.49550906811725876</v>
      </c>
      <c r="T71" s="92">
        <f>(R71-N71)/N71</f>
        <v>0.2247725431838303</v>
      </c>
      <c r="U71" s="92">
        <f>(R71-Q71)/Q71</f>
        <v>4.0869906269760593E-2</v>
      </c>
      <c r="V71" s="94">
        <f t="shared" si="14"/>
        <v>0.437580970263513</v>
      </c>
    </row>
    <row r="72" spans="1:23" x14ac:dyDescent="0.2">
      <c r="A72" s="27" t="s">
        <v>413</v>
      </c>
      <c r="B72" s="27">
        <v>0</v>
      </c>
      <c r="C72" s="27">
        <v>0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4">
        <v>3</v>
      </c>
      <c r="S72" s="85" t="s">
        <v>307</v>
      </c>
      <c r="T72" s="92" t="s">
        <v>307</v>
      </c>
      <c r="U72" s="92" t="s">
        <v>307</v>
      </c>
      <c r="V72" s="94">
        <f t="shared" ref="V72" si="15">R72/R$9</f>
        <v>1.0094993892528694E-5</v>
      </c>
    </row>
    <row r="73" spans="1:23" x14ac:dyDescent="0.2">
      <c r="A73" s="5" t="s">
        <v>4</v>
      </c>
      <c r="B73" s="5">
        <v>95301</v>
      </c>
      <c r="C73" s="5">
        <v>110328</v>
      </c>
      <c r="D73" s="5">
        <v>122892</v>
      </c>
      <c r="E73" s="5">
        <v>118618</v>
      </c>
      <c r="F73" s="5">
        <v>136591</v>
      </c>
      <c r="G73" s="5">
        <v>155656</v>
      </c>
      <c r="H73" s="5">
        <v>181720</v>
      </c>
      <c r="I73" s="5">
        <v>197106</v>
      </c>
      <c r="J73" s="5">
        <v>216313</v>
      </c>
      <c r="K73" s="5">
        <v>230005</v>
      </c>
      <c r="L73" s="5">
        <v>242860</v>
      </c>
      <c r="M73" s="5">
        <v>249466</v>
      </c>
      <c r="N73" s="5">
        <v>246143</v>
      </c>
      <c r="O73" s="5">
        <v>202270</v>
      </c>
      <c r="P73" s="5">
        <v>280593</v>
      </c>
      <c r="Q73" s="5">
        <v>290902</v>
      </c>
      <c r="R73" s="5">
        <v>297177</v>
      </c>
      <c r="S73" s="69">
        <f>(R73-I73)/I73</f>
        <v>0.50770143983440386</v>
      </c>
      <c r="T73" s="93">
        <f>(R73-N73)/N73</f>
        <v>0.20733476068789281</v>
      </c>
      <c r="U73" s="93">
        <f>(R73-Q73)/Q73</f>
        <v>2.1570838289183297E-2</v>
      </c>
      <c r="V73" s="95">
        <f t="shared" si="14"/>
        <v>1</v>
      </c>
    </row>
    <row r="74" spans="1:23" x14ac:dyDescent="0.2">
      <c r="A74" s="31"/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31"/>
      <c r="T74" s="104"/>
      <c r="U74" s="31"/>
      <c r="V74" s="108"/>
    </row>
    <row r="75" spans="1:23" ht="15.75" x14ac:dyDescent="0.2">
      <c r="A75" s="22" t="s">
        <v>24</v>
      </c>
      <c r="B75" s="22"/>
      <c r="C75" s="22"/>
      <c r="D75" s="22"/>
      <c r="E75" s="22"/>
      <c r="F75" s="22"/>
      <c r="G75" s="31"/>
      <c r="L75" s="91"/>
      <c r="M75" s="91"/>
      <c r="N75" s="91"/>
      <c r="O75" s="91"/>
      <c r="P75" s="91"/>
      <c r="Q75" s="91"/>
      <c r="R75" s="91"/>
      <c r="T75" s="104"/>
    </row>
    <row r="76" spans="1:23" ht="25.5" x14ac:dyDescent="0.2">
      <c r="A76" s="74" t="s">
        <v>25</v>
      </c>
      <c r="B76" s="3">
        <v>2007</v>
      </c>
      <c r="C76" s="3">
        <v>2008</v>
      </c>
      <c r="D76" s="3">
        <v>2009</v>
      </c>
      <c r="E76" s="3">
        <v>2010</v>
      </c>
      <c r="F76" s="3">
        <v>2011</v>
      </c>
      <c r="G76" s="3">
        <v>2012</v>
      </c>
      <c r="H76" s="3">
        <v>2013</v>
      </c>
      <c r="I76" s="3">
        <v>2014</v>
      </c>
      <c r="J76" s="3">
        <v>2015</v>
      </c>
      <c r="K76" s="3">
        <v>2016</v>
      </c>
      <c r="L76" s="3">
        <v>2017</v>
      </c>
      <c r="M76" s="3">
        <v>2018</v>
      </c>
      <c r="N76" s="3">
        <v>2019</v>
      </c>
      <c r="O76" s="3">
        <v>2020</v>
      </c>
      <c r="P76" s="3">
        <v>2021</v>
      </c>
      <c r="Q76" s="3">
        <v>2022</v>
      </c>
      <c r="R76" s="3">
        <v>2023</v>
      </c>
      <c r="S76" s="12" t="s">
        <v>365</v>
      </c>
      <c r="T76" s="12" t="s">
        <v>366</v>
      </c>
      <c r="U76" s="12" t="s">
        <v>367</v>
      </c>
      <c r="V76" s="12" t="s">
        <v>368</v>
      </c>
    </row>
    <row r="77" spans="1:23" x14ac:dyDescent="0.2">
      <c r="A77" s="4" t="s">
        <v>26</v>
      </c>
      <c r="B77" s="4">
        <v>69</v>
      </c>
      <c r="C77" s="4">
        <v>821</v>
      </c>
      <c r="D77" s="4">
        <v>678</v>
      </c>
      <c r="E77" s="4">
        <v>81</v>
      </c>
      <c r="F77" s="4">
        <v>132</v>
      </c>
      <c r="G77" s="4">
        <v>170</v>
      </c>
      <c r="H77" s="4">
        <v>227</v>
      </c>
      <c r="I77" s="4">
        <v>319</v>
      </c>
      <c r="J77" s="4">
        <v>452</v>
      </c>
      <c r="K77" s="4">
        <v>519</v>
      </c>
      <c r="L77" s="4">
        <v>634</v>
      </c>
      <c r="M77" s="4">
        <v>539</v>
      </c>
      <c r="N77" s="4">
        <v>533</v>
      </c>
      <c r="O77" s="4">
        <v>322</v>
      </c>
      <c r="P77" s="4">
        <v>645</v>
      </c>
      <c r="Q77" s="4">
        <v>681</v>
      </c>
      <c r="R77" s="4">
        <v>602</v>
      </c>
      <c r="S77" s="85">
        <f t="shared" ref="S77:S84" si="16">(R77-I77)/I77</f>
        <v>0.88714733542319746</v>
      </c>
      <c r="T77" s="92">
        <f t="shared" ref="T77:T84" si="17">(R77-N77)/N77</f>
        <v>0.12945590994371481</v>
      </c>
      <c r="U77" s="92">
        <f t="shared" ref="U77:U84" si="18">(R77-Q77)/Q77</f>
        <v>-0.11600587371512482</v>
      </c>
      <c r="V77" s="94">
        <f t="shared" ref="V77:V84" si="19">R77/R$9</f>
        <v>2.0257287744340916E-3</v>
      </c>
      <c r="W77" s="91"/>
    </row>
    <row r="78" spans="1:23" x14ac:dyDescent="0.2">
      <c r="A78" s="4" t="s">
        <v>27</v>
      </c>
      <c r="B78" s="4">
        <v>36180</v>
      </c>
      <c r="C78" s="4">
        <v>41343</v>
      </c>
      <c r="D78" s="4">
        <v>44575</v>
      </c>
      <c r="E78" s="4">
        <v>43532</v>
      </c>
      <c r="F78" s="4">
        <v>54196</v>
      </c>
      <c r="G78" s="4">
        <v>62954</v>
      </c>
      <c r="H78" s="4">
        <v>71597</v>
      </c>
      <c r="I78" s="4">
        <v>76361</v>
      </c>
      <c r="J78" s="4">
        <v>82899</v>
      </c>
      <c r="K78" s="4">
        <v>85751</v>
      </c>
      <c r="L78" s="4">
        <v>89726</v>
      </c>
      <c r="M78" s="4">
        <v>88984</v>
      </c>
      <c r="N78" s="4">
        <v>87416</v>
      </c>
      <c r="O78" s="4">
        <v>65719</v>
      </c>
      <c r="P78" s="4">
        <v>94983</v>
      </c>
      <c r="Q78" s="4">
        <v>95209</v>
      </c>
      <c r="R78" s="4">
        <v>96887</v>
      </c>
      <c r="S78" s="85">
        <f t="shared" si="16"/>
        <v>0.26880213721664198</v>
      </c>
      <c r="T78" s="92">
        <f t="shared" si="17"/>
        <v>0.10834401024983985</v>
      </c>
      <c r="U78" s="92">
        <f t="shared" si="18"/>
        <v>1.7624384249388187E-2</v>
      </c>
      <c r="V78" s="94">
        <f t="shared" si="19"/>
        <v>0.32602455775514255</v>
      </c>
      <c r="W78" s="91"/>
    </row>
    <row r="79" spans="1:23" x14ac:dyDescent="0.2">
      <c r="A79" s="4" t="s">
        <v>28</v>
      </c>
      <c r="B79" s="4">
        <v>34256</v>
      </c>
      <c r="C79" s="4">
        <v>37473</v>
      </c>
      <c r="D79" s="4">
        <v>41367</v>
      </c>
      <c r="E79" s="4">
        <v>40651</v>
      </c>
      <c r="F79" s="4">
        <v>44093</v>
      </c>
      <c r="G79" s="4">
        <v>49366</v>
      </c>
      <c r="H79" s="4">
        <v>58074</v>
      </c>
      <c r="I79" s="4">
        <v>63822</v>
      </c>
      <c r="J79" s="4">
        <v>69497</v>
      </c>
      <c r="K79" s="4">
        <v>72903</v>
      </c>
      <c r="L79" s="4">
        <v>77369</v>
      </c>
      <c r="M79" s="4">
        <v>78245</v>
      </c>
      <c r="N79" s="4">
        <v>74946</v>
      </c>
      <c r="O79" s="4">
        <v>59582</v>
      </c>
      <c r="P79" s="4">
        <v>85266</v>
      </c>
      <c r="Q79" s="4">
        <v>86108</v>
      </c>
      <c r="R79" s="4">
        <v>84154</v>
      </c>
      <c r="S79" s="85">
        <f t="shared" si="16"/>
        <v>0.31857353263764848</v>
      </c>
      <c r="T79" s="92">
        <f t="shared" si="17"/>
        <v>0.12286179382488725</v>
      </c>
      <c r="U79" s="92">
        <f t="shared" si="18"/>
        <v>-2.2692432758860966E-2</v>
      </c>
      <c r="V79" s="94">
        <f t="shared" si="19"/>
        <v>0.28317803867728658</v>
      </c>
      <c r="W79" s="91"/>
    </row>
    <row r="80" spans="1:23" x14ac:dyDescent="0.2">
      <c r="A80" s="4" t="s">
        <v>29</v>
      </c>
      <c r="B80" s="4">
        <v>11460</v>
      </c>
      <c r="C80" s="4">
        <v>13260</v>
      </c>
      <c r="D80" s="4">
        <v>15183</v>
      </c>
      <c r="E80" s="4">
        <v>14683</v>
      </c>
      <c r="F80" s="4">
        <v>16574</v>
      </c>
      <c r="G80" s="4">
        <v>19113</v>
      </c>
      <c r="H80" s="4">
        <v>23507</v>
      </c>
      <c r="I80" s="4">
        <v>26156</v>
      </c>
      <c r="J80" s="4">
        <v>28810</v>
      </c>
      <c r="K80" s="4">
        <v>31879</v>
      </c>
      <c r="L80" s="4">
        <v>33338</v>
      </c>
      <c r="M80" s="4">
        <v>36140</v>
      </c>
      <c r="N80" s="4">
        <v>36061</v>
      </c>
      <c r="O80" s="4">
        <v>32552</v>
      </c>
      <c r="P80" s="4">
        <v>41769</v>
      </c>
      <c r="Q80" s="4">
        <v>44651</v>
      </c>
      <c r="R80" s="4">
        <v>45331</v>
      </c>
      <c r="S80" s="85">
        <f t="shared" si="16"/>
        <v>0.73310139165009935</v>
      </c>
      <c r="T80" s="92">
        <f t="shared" si="17"/>
        <v>0.2570644186239982</v>
      </c>
      <c r="U80" s="92">
        <f t="shared" si="18"/>
        <v>1.5229222189872568E-2</v>
      </c>
      <c r="V80" s="94">
        <f t="shared" si="19"/>
        <v>0.15253872271407276</v>
      </c>
      <c r="W80" s="91"/>
    </row>
    <row r="81" spans="1:23" x14ac:dyDescent="0.2">
      <c r="A81" s="4" t="s">
        <v>30</v>
      </c>
      <c r="B81" s="4">
        <v>5596</v>
      </c>
      <c r="C81" s="4">
        <v>7062</v>
      </c>
      <c r="D81" s="4">
        <v>8679</v>
      </c>
      <c r="E81" s="4">
        <v>8401</v>
      </c>
      <c r="F81" s="4">
        <v>9215</v>
      </c>
      <c r="G81" s="4">
        <v>10474</v>
      </c>
      <c r="H81" s="4">
        <v>12460</v>
      </c>
      <c r="I81" s="4">
        <v>13634</v>
      </c>
      <c r="J81" s="4">
        <v>15241</v>
      </c>
      <c r="K81" s="4">
        <v>17257</v>
      </c>
      <c r="L81" s="4">
        <v>18829</v>
      </c>
      <c r="M81" s="4">
        <v>20831</v>
      </c>
      <c r="N81" s="4">
        <v>21182</v>
      </c>
      <c r="O81" s="4">
        <v>19650</v>
      </c>
      <c r="P81" s="4">
        <v>25282</v>
      </c>
      <c r="Q81" s="4">
        <v>27598</v>
      </c>
      <c r="R81" s="4">
        <v>29683</v>
      </c>
      <c r="S81" s="85">
        <f t="shared" si="16"/>
        <v>1.177130702655127</v>
      </c>
      <c r="T81" s="92">
        <f t="shared" si="17"/>
        <v>0.40133131904447172</v>
      </c>
      <c r="U81" s="92">
        <f t="shared" si="18"/>
        <v>7.5548952822668311E-2</v>
      </c>
      <c r="V81" s="94">
        <f t="shared" si="19"/>
        <v>9.988323457064309E-2</v>
      </c>
      <c r="W81" s="91"/>
    </row>
    <row r="82" spans="1:23" x14ac:dyDescent="0.2">
      <c r="A82" s="4" t="s">
        <v>31</v>
      </c>
      <c r="B82" s="4">
        <v>7408</v>
      </c>
      <c r="C82" s="4">
        <v>10141</v>
      </c>
      <c r="D82" s="4">
        <v>12351</v>
      </c>
      <c r="E82" s="4">
        <v>11190</v>
      </c>
      <c r="F82" s="4">
        <v>12296</v>
      </c>
      <c r="G82" s="4">
        <v>13464</v>
      </c>
      <c r="H82" s="4">
        <v>15734</v>
      </c>
      <c r="I82" s="4">
        <v>16426</v>
      </c>
      <c r="J82" s="4">
        <v>19275</v>
      </c>
      <c r="K82" s="4">
        <v>21691</v>
      </c>
      <c r="L82" s="4">
        <v>22956</v>
      </c>
      <c r="M82" s="4">
        <v>24722</v>
      </c>
      <c r="N82" s="4">
        <v>25998</v>
      </c>
      <c r="O82" s="4">
        <v>24444</v>
      </c>
      <c r="P82" s="4">
        <v>32631</v>
      </c>
      <c r="Q82" s="4">
        <v>36632</v>
      </c>
      <c r="R82" s="4">
        <v>40510</v>
      </c>
      <c r="S82" s="85">
        <f t="shared" si="16"/>
        <v>1.4662121027639108</v>
      </c>
      <c r="T82" s="92">
        <f t="shared" si="17"/>
        <v>0.55819678436802833</v>
      </c>
      <c r="U82" s="92">
        <f t="shared" si="18"/>
        <v>0.10586372570430225</v>
      </c>
      <c r="V82" s="94">
        <f t="shared" si="19"/>
        <v>0.13631606752877914</v>
      </c>
      <c r="W82" s="91"/>
    </row>
    <row r="83" spans="1:23" x14ac:dyDescent="0.2">
      <c r="A83" s="4" t="s">
        <v>32</v>
      </c>
      <c r="B83" s="4">
        <v>332</v>
      </c>
      <c r="C83" s="4">
        <v>228</v>
      </c>
      <c r="D83" s="4">
        <v>59</v>
      </c>
      <c r="E83" s="4">
        <v>80</v>
      </c>
      <c r="F83" s="4">
        <v>85</v>
      </c>
      <c r="G83" s="4">
        <v>115</v>
      </c>
      <c r="H83" s="4">
        <v>121</v>
      </c>
      <c r="I83" s="4">
        <v>388</v>
      </c>
      <c r="J83" s="4">
        <v>139</v>
      </c>
      <c r="K83" s="4">
        <v>5</v>
      </c>
      <c r="L83" s="4">
        <v>8</v>
      </c>
      <c r="M83" s="4">
        <v>5</v>
      </c>
      <c r="N83" s="4">
        <v>7</v>
      </c>
      <c r="O83" s="4">
        <v>1</v>
      </c>
      <c r="P83" s="4">
        <v>17</v>
      </c>
      <c r="Q83" s="4">
        <v>23</v>
      </c>
      <c r="R83" s="4">
        <v>10</v>
      </c>
      <c r="S83" s="85">
        <f t="shared" si="16"/>
        <v>-0.97422680412371132</v>
      </c>
      <c r="T83" s="92">
        <f t="shared" si="17"/>
        <v>0.42857142857142855</v>
      </c>
      <c r="U83" s="92">
        <f t="shared" si="18"/>
        <v>-0.56521739130434778</v>
      </c>
      <c r="V83" s="94">
        <f t="shared" si="19"/>
        <v>3.3649979641762319E-5</v>
      </c>
      <c r="W83" s="91"/>
    </row>
    <row r="84" spans="1:23" x14ac:dyDescent="0.2">
      <c r="A84" s="5" t="s">
        <v>4</v>
      </c>
      <c r="B84" s="5">
        <v>95301</v>
      </c>
      <c r="C84" s="5">
        <v>110328</v>
      </c>
      <c r="D84" s="5">
        <v>122892</v>
      </c>
      <c r="E84" s="5">
        <v>118618</v>
      </c>
      <c r="F84" s="5">
        <v>136591</v>
      </c>
      <c r="G84" s="5">
        <v>155656</v>
      </c>
      <c r="H84" s="5">
        <v>181720</v>
      </c>
      <c r="I84" s="5">
        <v>197106</v>
      </c>
      <c r="J84" s="5">
        <v>216313</v>
      </c>
      <c r="K84" s="5">
        <v>230005</v>
      </c>
      <c r="L84" s="5">
        <v>242860</v>
      </c>
      <c r="M84" s="5">
        <v>249466</v>
      </c>
      <c r="N84" s="5">
        <v>246143</v>
      </c>
      <c r="O84" s="5">
        <v>202270</v>
      </c>
      <c r="P84" s="5">
        <v>280593</v>
      </c>
      <c r="Q84" s="5">
        <v>290902</v>
      </c>
      <c r="R84" s="5">
        <v>297177</v>
      </c>
      <c r="S84" s="69">
        <f t="shared" si="16"/>
        <v>0.50770143983440386</v>
      </c>
      <c r="T84" s="93">
        <f t="shared" si="17"/>
        <v>0.20733476068789281</v>
      </c>
      <c r="U84" s="93">
        <f t="shared" si="18"/>
        <v>2.1570838289183297E-2</v>
      </c>
      <c r="V84" s="95">
        <f t="shared" si="19"/>
        <v>1</v>
      </c>
      <c r="W84" s="91"/>
    </row>
    <row r="85" spans="1:23" x14ac:dyDescent="0.2">
      <c r="A85" s="164" t="s">
        <v>34</v>
      </c>
      <c r="B85" s="165">
        <v>27.833503564320999</v>
      </c>
      <c r="C85" s="166">
        <v>28.159990917347901</v>
      </c>
      <c r="D85" s="166">
        <v>28.5136743820978</v>
      </c>
      <c r="E85" s="166">
        <v>28.396199214741799</v>
      </c>
      <c r="F85" s="166">
        <v>28.081470248304999</v>
      </c>
      <c r="G85" s="166">
        <v>28.0213834294495</v>
      </c>
      <c r="H85" s="166">
        <v>28.110793561638602</v>
      </c>
      <c r="I85" s="166">
        <v>28.061814373875301</v>
      </c>
      <c r="J85" s="166">
        <v>28.188126231646699</v>
      </c>
      <c r="K85" s="166">
        <v>28.409213043478299</v>
      </c>
      <c r="L85" s="166">
        <v>28.452436051587</v>
      </c>
      <c r="M85" s="166">
        <v>28.714548566709801</v>
      </c>
      <c r="N85" s="166">
        <v>28.9004859102285</v>
      </c>
      <c r="O85" s="166">
        <v>29.5049908784836</v>
      </c>
      <c r="P85" s="166">
        <v>29.248328438640499</v>
      </c>
      <c r="Q85" s="166">
        <v>29.542301094269401</v>
      </c>
      <c r="R85" s="166">
        <v>29.808414124044699</v>
      </c>
      <c r="S85" s="112"/>
      <c r="T85" s="113"/>
      <c r="U85" s="113"/>
      <c r="V85" s="114"/>
    </row>
    <row r="86" spans="1:23" x14ac:dyDescent="0.2">
      <c r="A86" s="126"/>
      <c r="B86" s="126"/>
      <c r="C86" s="126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58"/>
      <c r="U86" s="127"/>
      <c r="V86" s="128"/>
    </row>
    <row r="87" spans="1:23" ht="15.75" x14ac:dyDescent="0.2">
      <c r="A87" s="22" t="s">
        <v>33</v>
      </c>
      <c r="B87" s="22"/>
      <c r="C87" s="22"/>
      <c r="D87" s="22"/>
      <c r="E87" s="22"/>
      <c r="F87" s="22"/>
      <c r="G87" s="31"/>
      <c r="H87" s="31"/>
      <c r="I87" s="31"/>
      <c r="J87" s="31"/>
      <c r="K87" s="31"/>
      <c r="N87" s="144"/>
      <c r="O87" s="144"/>
      <c r="P87" s="144"/>
      <c r="Q87" s="144"/>
      <c r="R87" s="144"/>
      <c r="T87" s="91"/>
      <c r="U87" s="127"/>
    </row>
    <row r="88" spans="1:23" ht="25.5" x14ac:dyDescent="0.2">
      <c r="A88" s="74" t="s">
        <v>9</v>
      </c>
      <c r="B88" s="3">
        <v>2007</v>
      </c>
      <c r="C88" s="3">
        <v>2008</v>
      </c>
      <c r="D88" s="3">
        <v>2009</v>
      </c>
      <c r="E88" s="3">
        <v>2010</v>
      </c>
      <c r="F88" s="3">
        <v>2011</v>
      </c>
      <c r="G88" s="3">
        <v>2012</v>
      </c>
      <c r="H88" s="3">
        <v>2013</v>
      </c>
      <c r="I88" s="3">
        <v>2014</v>
      </c>
      <c r="J88" s="3">
        <v>2015</v>
      </c>
      <c r="K88" s="3">
        <v>2016</v>
      </c>
      <c r="L88" s="3">
        <v>2017</v>
      </c>
      <c r="M88" s="3">
        <v>2018</v>
      </c>
      <c r="N88" s="3">
        <v>2019</v>
      </c>
      <c r="O88" s="3">
        <v>2020</v>
      </c>
      <c r="P88" s="3">
        <v>2021</v>
      </c>
      <c r="Q88" s="3">
        <v>2022</v>
      </c>
      <c r="R88" s="3">
        <v>2023</v>
      </c>
      <c r="S88" s="12" t="s">
        <v>365</v>
      </c>
      <c r="T88" s="12" t="s">
        <v>366</v>
      </c>
      <c r="U88" s="12" t="s">
        <v>367</v>
      </c>
      <c r="V88" s="12" t="s">
        <v>368</v>
      </c>
    </row>
    <row r="89" spans="1:23" x14ac:dyDescent="0.2">
      <c r="A89" s="4" t="s">
        <v>229</v>
      </c>
      <c r="B89" s="4">
        <v>1716</v>
      </c>
      <c r="C89" s="4">
        <v>1793</v>
      </c>
      <c r="D89" s="4">
        <v>1933</v>
      </c>
      <c r="E89" s="4">
        <v>1866</v>
      </c>
      <c r="F89" s="4">
        <v>2076</v>
      </c>
      <c r="G89" s="15">
        <v>2070</v>
      </c>
      <c r="H89" s="15">
        <v>2355</v>
      </c>
      <c r="I89" s="15">
        <v>2759</v>
      </c>
      <c r="J89" s="15">
        <v>2568</v>
      </c>
      <c r="K89" s="15">
        <v>2513</v>
      </c>
      <c r="L89" s="15">
        <v>2761</v>
      </c>
      <c r="M89" s="4">
        <v>3119</v>
      </c>
      <c r="N89" s="4">
        <v>3029</v>
      </c>
      <c r="O89" s="4">
        <v>2483</v>
      </c>
      <c r="P89" s="4">
        <v>3620</v>
      </c>
      <c r="Q89" s="4">
        <v>3110</v>
      </c>
      <c r="R89" s="4">
        <v>3364</v>
      </c>
      <c r="S89" s="85">
        <f t="shared" ref="S89:S105" si="20">(R89-I89)/I89</f>
        <v>0.2192823486770569</v>
      </c>
      <c r="T89" s="92">
        <f t="shared" ref="T89:T105" si="21">(R89-N89)/N89</f>
        <v>0.11059755694948828</v>
      </c>
      <c r="U89" s="92">
        <f t="shared" ref="U89:U105" si="22">(R89-Q89)/Q89</f>
        <v>8.1672025723472666E-2</v>
      </c>
      <c r="V89" s="94">
        <f t="shared" ref="V89:V105" si="23">R89/R$9</f>
        <v>1.1319853151488844E-2</v>
      </c>
    </row>
    <row r="90" spans="1:23" x14ac:dyDescent="0.2">
      <c r="A90" s="4" t="s">
        <v>230</v>
      </c>
      <c r="B90" s="4">
        <v>1114</v>
      </c>
      <c r="C90" s="4">
        <v>1476</v>
      </c>
      <c r="D90" s="4">
        <v>1411</v>
      </c>
      <c r="E90" s="4">
        <v>1311</v>
      </c>
      <c r="F90" s="4">
        <v>1535</v>
      </c>
      <c r="G90" s="15">
        <v>1595</v>
      </c>
      <c r="H90" s="15">
        <v>1911</v>
      </c>
      <c r="I90" s="15">
        <v>2206</v>
      </c>
      <c r="J90" s="15">
        <v>2549</v>
      </c>
      <c r="K90" s="15">
        <v>2547</v>
      </c>
      <c r="L90" s="15">
        <v>2882</v>
      </c>
      <c r="M90" s="4">
        <v>3392</v>
      </c>
      <c r="N90" s="4">
        <v>2995</v>
      </c>
      <c r="O90" s="4">
        <v>2594</v>
      </c>
      <c r="P90" s="4">
        <v>4297</v>
      </c>
      <c r="Q90" s="4">
        <v>3787</v>
      </c>
      <c r="R90" s="4">
        <v>3683</v>
      </c>
      <c r="S90" s="85">
        <f t="shared" si="20"/>
        <v>0.66953762466001809</v>
      </c>
      <c r="T90" s="92">
        <f t="shared" si="21"/>
        <v>0.2297161936560935</v>
      </c>
      <c r="U90" s="92">
        <f t="shared" si="22"/>
        <v>-2.7462371270134671E-2</v>
      </c>
      <c r="V90" s="94">
        <f t="shared" si="23"/>
        <v>1.239328750206106E-2</v>
      </c>
    </row>
    <row r="91" spans="1:23" x14ac:dyDescent="0.2">
      <c r="A91" s="4" t="s">
        <v>231</v>
      </c>
      <c r="B91" s="4">
        <v>3415</v>
      </c>
      <c r="C91" s="4">
        <v>3548</v>
      </c>
      <c r="D91" s="4">
        <v>4213</v>
      </c>
      <c r="E91" s="4">
        <v>4051</v>
      </c>
      <c r="F91" s="4">
        <v>4368</v>
      </c>
      <c r="G91" s="15">
        <v>5182</v>
      </c>
      <c r="H91" s="15">
        <v>6107</v>
      </c>
      <c r="I91" s="15">
        <v>6596</v>
      </c>
      <c r="J91" s="15">
        <v>8261</v>
      </c>
      <c r="K91" s="15">
        <v>7558</v>
      </c>
      <c r="L91" s="15">
        <v>7135</v>
      </c>
      <c r="M91" s="4">
        <v>7542</v>
      </c>
      <c r="N91" s="4">
        <v>7083</v>
      </c>
      <c r="O91" s="4">
        <v>5830</v>
      </c>
      <c r="P91" s="4">
        <v>7430</v>
      </c>
      <c r="Q91" s="4">
        <v>7910</v>
      </c>
      <c r="R91" s="4">
        <v>8186</v>
      </c>
      <c r="S91" s="85">
        <f t="shared" si="20"/>
        <v>0.24105518496058218</v>
      </c>
      <c r="T91" s="92">
        <f t="shared" si="21"/>
        <v>0.15572497529295495</v>
      </c>
      <c r="U91" s="92">
        <f t="shared" si="22"/>
        <v>3.4892541087231353E-2</v>
      </c>
      <c r="V91" s="94">
        <f t="shared" si="23"/>
        <v>2.7545873334746632E-2</v>
      </c>
    </row>
    <row r="92" spans="1:23" x14ac:dyDescent="0.2">
      <c r="A92" s="4" t="s">
        <v>232</v>
      </c>
      <c r="B92" s="4">
        <v>640</v>
      </c>
      <c r="C92" s="4">
        <v>736</v>
      </c>
      <c r="D92" s="4">
        <v>941</v>
      </c>
      <c r="E92" s="4">
        <v>1074</v>
      </c>
      <c r="F92" s="4">
        <v>831</v>
      </c>
      <c r="G92" s="15">
        <v>1061</v>
      </c>
      <c r="H92" s="15">
        <v>1173</v>
      </c>
      <c r="I92" s="15">
        <v>1357</v>
      </c>
      <c r="J92" s="15">
        <v>1586</v>
      </c>
      <c r="K92" s="15">
        <v>1924</v>
      </c>
      <c r="L92" s="15">
        <v>1982</v>
      </c>
      <c r="M92" s="4">
        <v>1875</v>
      </c>
      <c r="N92" s="4">
        <v>2117</v>
      </c>
      <c r="O92" s="4">
        <v>1878</v>
      </c>
      <c r="P92" s="4">
        <v>2632</v>
      </c>
      <c r="Q92" s="4">
        <v>2796</v>
      </c>
      <c r="R92" s="4">
        <v>2543</v>
      </c>
      <c r="S92" s="85">
        <f t="shared" si="20"/>
        <v>0.87398673544583638</v>
      </c>
      <c r="T92" s="92">
        <f t="shared" si="21"/>
        <v>0.20122815304676428</v>
      </c>
      <c r="U92" s="92">
        <f t="shared" si="22"/>
        <v>-9.0486409155937059E-2</v>
      </c>
      <c r="V92" s="94">
        <f t="shared" si="23"/>
        <v>8.5571898229001575E-3</v>
      </c>
    </row>
    <row r="93" spans="1:23" x14ac:dyDescent="0.2">
      <c r="A93" s="4" t="s">
        <v>233</v>
      </c>
      <c r="B93" s="4">
        <v>2936</v>
      </c>
      <c r="C93" s="4">
        <v>4102</v>
      </c>
      <c r="D93" s="4">
        <v>3732</v>
      </c>
      <c r="E93" s="4">
        <v>3374</v>
      </c>
      <c r="F93" s="4">
        <v>3633</v>
      </c>
      <c r="G93" s="15">
        <v>4471</v>
      </c>
      <c r="H93" s="15">
        <v>6114</v>
      </c>
      <c r="I93" s="15">
        <v>6108</v>
      </c>
      <c r="J93" s="15">
        <v>6486</v>
      </c>
      <c r="K93" s="15">
        <v>7028</v>
      </c>
      <c r="L93" s="15">
        <v>7535</v>
      </c>
      <c r="M93" s="4">
        <v>8262</v>
      </c>
      <c r="N93" s="4">
        <v>8472</v>
      </c>
      <c r="O93" s="4">
        <v>5848</v>
      </c>
      <c r="P93" s="4">
        <v>9918</v>
      </c>
      <c r="Q93" s="4">
        <v>9355</v>
      </c>
      <c r="R93" s="4">
        <v>9839</v>
      </c>
      <c r="S93" s="85">
        <f t="shared" si="20"/>
        <v>0.61083824492468897</v>
      </c>
      <c r="T93" s="92">
        <f t="shared" si="21"/>
        <v>0.16135505193578847</v>
      </c>
      <c r="U93" s="92">
        <f t="shared" si="22"/>
        <v>5.1737039016568682E-2</v>
      </c>
      <c r="V93" s="94">
        <f t="shared" si="23"/>
        <v>3.3108214969529946E-2</v>
      </c>
    </row>
    <row r="94" spans="1:23" x14ac:dyDescent="0.2">
      <c r="A94" s="4" t="s">
        <v>234</v>
      </c>
      <c r="B94" s="4">
        <v>11071</v>
      </c>
      <c r="C94" s="4">
        <v>12306</v>
      </c>
      <c r="D94" s="4">
        <v>13897</v>
      </c>
      <c r="E94" s="4">
        <v>12555</v>
      </c>
      <c r="F94" s="4">
        <v>14057</v>
      </c>
      <c r="G94" s="15">
        <v>17568</v>
      </c>
      <c r="H94" s="15">
        <v>18986</v>
      </c>
      <c r="I94" s="15">
        <v>21073</v>
      </c>
      <c r="J94" s="15">
        <v>22731</v>
      </c>
      <c r="K94" s="15">
        <v>23606</v>
      </c>
      <c r="L94" s="15">
        <v>24893</v>
      </c>
      <c r="M94" s="4">
        <v>24070</v>
      </c>
      <c r="N94" s="4">
        <v>23164</v>
      </c>
      <c r="O94" s="4">
        <v>18979</v>
      </c>
      <c r="P94" s="4">
        <v>25194</v>
      </c>
      <c r="Q94" s="4">
        <v>26265</v>
      </c>
      <c r="R94" s="4">
        <v>25616</v>
      </c>
      <c r="S94" s="85">
        <f t="shared" si="20"/>
        <v>0.21558392255492811</v>
      </c>
      <c r="T94" s="92">
        <f t="shared" si="21"/>
        <v>0.10585391124158176</v>
      </c>
      <c r="U94" s="92">
        <f t="shared" si="22"/>
        <v>-2.4709689701123166E-2</v>
      </c>
      <c r="V94" s="94">
        <f t="shared" si="23"/>
        <v>8.6197787850338353E-2</v>
      </c>
    </row>
    <row r="95" spans="1:23" x14ac:dyDescent="0.2">
      <c r="A95" s="27" t="s">
        <v>245</v>
      </c>
      <c r="B95" s="27">
        <v>47463</v>
      </c>
      <c r="C95" s="27">
        <v>53474</v>
      </c>
      <c r="D95" s="27">
        <v>59877</v>
      </c>
      <c r="E95" s="27">
        <v>61112</v>
      </c>
      <c r="F95" s="27">
        <v>70196</v>
      </c>
      <c r="G95" s="15">
        <v>77951</v>
      </c>
      <c r="H95" s="15">
        <v>91254</v>
      </c>
      <c r="I95" s="15">
        <v>97212</v>
      </c>
      <c r="J95" s="15">
        <v>105284</v>
      </c>
      <c r="K95" s="15">
        <v>113076</v>
      </c>
      <c r="L95" s="15">
        <v>121950</v>
      </c>
      <c r="M95" s="27">
        <v>125646</v>
      </c>
      <c r="N95" s="27">
        <v>127297</v>
      </c>
      <c r="O95" s="27">
        <v>110096</v>
      </c>
      <c r="P95" s="27">
        <v>148500</v>
      </c>
      <c r="Q95" s="27">
        <v>158314</v>
      </c>
      <c r="R95" s="27">
        <v>165122</v>
      </c>
      <c r="S95" s="85">
        <f t="shared" si="20"/>
        <v>0.69857630745175492</v>
      </c>
      <c r="T95" s="92">
        <f t="shared" si="21"/>
        <v>0.29713975977438589</v>
      </c>
      <c r="U95" s="92">
        <f t="shared" si="22"/>
        <v>4.3003145647257983E-2</v>
      </c>
      <c r="V95" s="94">
        <f t="shared" si="23"/>
        <v>0.5556351938407077</v>
      </c>
    </row>
    <row r="96" spans="1:23" x14ac:dyDescent="0.2">
      <c r="A96" s="27" t="s">
        <v>266</v>
      </c>
      <c r="B96" s="4">
        <v>1675</v>
      </c>
      <c r="C96" s="4">
        <v>2257</v>
      </c>
      <c r="D96" s="4">
        <v>2390</v>
      </c>
      <c r="E96" s="4">
        <v>2332</v>
      </c>
      <c r="F96" s="4">
        <v>3384</v>
      </c>
      <c r="G96" s="15">
        <v>3847</v>
      </c>
      <c r="H96" s="15">
        <v>4635</v>
      </c>
      <c r="I96" s="15">
        <v>5235</v>
      </c>
      <c r="J96" s="15">
        <v>6437</v>
      </c>
      <c r="K96" s="15">
        <v>7169</v>
      </c>
      <c r="L96" s="15">
        <v>6768</v>
      </c>
      <c r="M96" s="4">
        <v>6526</v>
      </c>
      <c r="N96" s="4">
        <v>6315</v>
      </c>
      <c r="O96" s="4">
        <v>4733</v>
      </c>
      <c r="P96" s="4">
        <v>5814</v>
      </c>
      <c r="Q96" s="4">
        <v>5687</v>
      </c>
      <c r="R96" s="4">
        <v>5357</v>
      </c>
      <c r="S96" s="85">
        <f t="shared" si="20"/>
        <v>2.3304680038204392E-2</v>
      </c>
      <c r="T96" s="92">
        <f t="shared" si="21"/>
        <v>-0.15170229612034838</v>
      </c>
      <c r="U96" s="92">
        <f t="shared" si="22"/>
        <v>-5.8027079303675046E-2</v>
      </c>
      <c r="V96" s="94">
        <f t="shared" si="23"/>
        <v>1.8026294094092073E-2</v>
      </c>
    </row>
    <row r="97" spans="1:23" x14ac:dyDescent="0.2">
      <c r="A97" s="4" t="s">
        <v>235</v>
      </c>
      <c r="B97" s="4">
        <v>3159</v>
      </c>
      <c r="C97" s="4">
        <v>4430</v>
      </c>
      <c r="D97" s="4">
        <v>6241</v>
      </c>
      <c r="E97" s="4">
        <v>4355</v>
      </c>
      <c r="F97" s="4">
        <v>5148</v>
      </c>
      <c r="G97" s="15">
        <v>6664</v>
      </c>
      <c r="H97" s="15">
        <v>7548</v>
      </c>
      <c r="I97" s="15">
        <v>8306</v>
      </c>
      <c r="J97" s="15">
        <v>9211</v>
      </c>
      <c r="K97" s="15">
        <v>9936</v>
      </c>
      <c r="L97" s="15">
        <v>10175</v>
      </c>
      <c r="M97" s="4">
        <v>10486</v>
      </c>
      <c r="N97" s="4">
        <v>10114</v>
      </c>
      <c r="O97" s="4">
        <v>8235</v>
      </c>
      <c r="P97" s="4">
        <v>11548</v>
      </c>
      <c r="Q97" s="4">
        <v>12236</v>
      </c>
      <c r="R97" s="4">
        <v>11545</v>
      </c>
      <c r="S97" s="85">
        <f t="shared" si="20"/>
        <v>0.38995906573561279</v>
      </c>
      <c r="T97" s="92">
        <f t="shared" si="21"/>
        <v>0.14148704765671347</v>
      </c>
      <c r="U97" s="92">
        <f t="shared" si="22"/>
        <v>-5.6472703497875122E-2</v>
      </c>
      <c r="V97" s="94">
        <f t="shared" si="23"/>
        <v>3.8848901496414595E-2</v>
      </c>
    </row>
    <row r="98" spans="1:23" x14ac:dyDescent="0.2">
      <c r="A98" s="4" t="s">
        <v>248</v>
      </c>
      <c r="B98" s="4">
        <v>1881</v>
      </c>
      <c r="C98" s="4">
        <v>2046</v>
      </c>
      <c r="D98" s="4">
        <v>2519</v>
      </c>
      <c r="E98" s="4">
        <v>2196</v>
      </c>
      <c r="F98" s="4">
        <v>3085</v>
      </c>
      <c r="G98" s="15">
        <v>3369</v>
      </c>
      <c r="H98" s="15">
        <v>4214</v>
      </c>
      <c r="I98" s="15">
        <v>4400</v>
      </c>
      <c r="J98" s="15">
        <v>4849</v>
      </c>
      <c r="K98" s="15">
        <v>5106</v>
      </c>
      <c r="L98" s="15">
        <v>5250</v>
      </c>
      <c r="M98" s="4">
        <v>5726</v>
      </c>
      <c r="N98" s="4">
        <v>4959</v>
      </c>
      <c r="O98" s="4">
        <v>3345</v>
      </c>
      <c r="P98" s="4">
        <v>5393</v>
      </c>
      <c r="Q98" s="4">
        <v>5215</v>
      </c>
      <c r="R98" s="4">
        <v>5318</v>
      </c>
      <c r="S98" s="85">
        <f t="shared" si="20"/>
        <v>0.20863636363636365</v>
      </c>
      <c r="T98" s="92">
        <f t="shared" si="21"/>
        <v>7.2393627747529748E-2</v>
      </c>
      <c r="U98" s="92">
        <f t="shared" si="22"/>
        <v>1.9750719079578139E-2</v>
      </c>
      <c r="V98" s="94">
        <f t="shared" si="23"/>
        <v>1.78950591734892E-2</v>
      </c>
    </row>
    <row r="99" spans="1:23" x14ac:dyDescent="0.2">
      <c r="A99" s="4" t="s">
        <v>236</v>
      </c>
      <c r="B99" s="4">
        <v>10802</v>
      </c>
      <c r="C99" s="4">
        <v>12942</v>
      </c>
      <c r="D99" s="4">
        <v>12853</v>
      </c>
      <c r="E99" s="4">
        <v>12303</v>
      </c>
      <c r="F99" s="4">
        <v>14464</v>
      </c>
      <c r="G99" s="15">
        <v>16792</v>
      </c>
      <c r="H99" s="15">
        <v>20405</v>
      </c>
      <c r="I99" s="15">
        <v>22167</v>
      </c>
      <c r="J99" s="15">
        <v>24407</v>
      </c>
      <c r="K99" s="15">
        <v>25112</v>
      </c>
      <c r="L99" s="15">
        <v>26096</v>
      </c>
      <c r="M99" s="4">
        <v>26824</v>
      </c>
      <c r="N99" s="4">
        <v>25779</v>
      </c>
      <c r="O99" s="4">
        <v>19846</v>
      </c>
      <c r="P99" s="4">
        <v>28179</v>
      </c>
      <c r="Q99" s="4">
        <v>26898</v>
      </c>
      <c r="R99" s="4">
        <v>27759</v>
      </c>
      <c r="S99" s="85">
        <f t="shared" si="20"/>
        <v>0.25226688320476381</v>
      </c>
      <c r="T99" s="92">
        <f t="shared" si="21"/>
        <v>7.6806703130455026E-2</v>
      </c>
      <c r="U99" s="92">
        <f t="shared" si="22"/>
        <v>3.2009814856123135E-2</v>
      </c>
      <c r="V99" s="94">
        <f t="shared" si="23"/>
        <v>9.3408978487568017E-2</v>
      </c>
    </row>
    <row r="100" spans="1:23" x14ac:dyDescent="0.2">
      <c r="A100" s="4" t="s">
        <v>237</v>
      </c>
      <c r="B100" s="4">
        <v>4746</v>
      </c>
      <c r="C100" s="4">
        <v>5806</v>
      </c>
      <c r="D100" s="4">
        <v>5891</v>
      </c>
      <c r="E100" s="4">
        <v>5914</v>
      </c>
      <c r="F100" s="4">
        <v>6354</v>
      </c>
      <c r="G100" s="15">
        <v>6814</v>
      </c>
      <c r="H100" s="15">
        <v>7750</v>
      </c>
      <c r="I100" s="15">
        <v>9360</v>
      </c>
      <c r="J100" s="15">
        <v>10350</v>
      </c>
      <c r="K100" s="15">
        <v>11491</v>
      </c>
      <c r="L100" s="15">
        <v>10947</v>
      </c>
      <c r="M100" s="4">
        <v>11222</v>
      </c>
      <c r="N100" s="4">
        <v>11163</v>
      </c>
      <c r="O100" s="4">
        <v>7606</v>
      </c>
      <c r="P100" s="4">
        <v>12807</v>
      </c>
      <c r="Q100" s="4">
        <v>14345</v>
      </c>
      <c r="R100" s="4">
        <v>13720</v>
      </c>
      <c r="S100" s="85">
        <f t="shared" si="20"/>
        <v>0.46581196581196582</v>
      </c>
      <c r="T100" s="92">
        <f t="shared" si="21"/>
        <v>0.22906028845292484</v>
      </c>
      <c r="U100" s="92">
        <f t="shared" si="22"/>
        <v>-4.3569187870338096E-2</v>
      </c>
      <c r="V100" s="94">
        <f t="shared" si="23"/>
        <v>4.6167772068497898E-2</v>
      </c>
    </row>
    <row r="101" spans="1:23" x14ac:dyDescent="0.2">
      <c r="A101" s="4" t="s">
        <v>238</v>
      </c>
      <c r="B101" s="4">
        <v>1634</v>
      </c>
      <c r="C101" s="4">
        <v>1759</v>
      </c>
      <c r="D101" s="4">
        <v>2304</v>
      </c>
      <c r="E101" s="4">
        <v>1833</v>
      </c>
      <c r="F101" s="4">
        <v>2311</v>
      </c>
      <c r="G101" s="15">
        <v>2256</v>
      </c>
      <c r="H101" s="15">
        <v>2755</v>
      </c>
      <c r="I101" s="15">
        <v>3063</v>
      </c>
      <c r="J101" s="15">
        <v>3308</v>
      </c>
      <c r="K101" s="15">
        <v>3487</v>
      </c>
      <c r="L101" s="15">
        <v>3828</v>
      </c>
      <c r="M101" s="4">
        <v>3765</v>
      </c>
      <c r="N101" s="4">
        <v>4080</v>
      </c>
      <c r="O101" s="4">
        <v>2982</v>
      </c>
      <c r="P101" s="4">
        <v>4737</v>
      </c>
      <c r="Q101" s="4">
        <v>4859</v>
      </c>
      <c r="R101" s="4">
        <v>4777</v>
      </c>
      <c r="S101" s="85">
        <f t="shared" si="20"/>
        <v>0.55958210904342143</v>
      </c>
      <c r="T101" s="92">
        <f t="shared" si="21"/>
        <v>0.17083333333333334</v>
      </c>
      <c r="U101" s="92">
        <f t="shared" si="22"/>
        <v>-1.687590039102696E-2</v>
      </c>
      <c r="V101" s="94">
        <f t="shared" si="23"/>
        <v>1.607459527486986E-2</v>
      </c>
    </row>
    <row r="102" spans="1:23" x14ac:dyDescent="0.2">
      <c r="A102" s="4" t="s">
        <v>239</v>
      </c>
      <c r="B102" s="4">
        <v>2156</v>
      </c>
      <c r="C102" s="4">
        <v>2745</v>
      </c>
      <c r="D102" s="4">
        <v>3462</v>
      </c>
      <c r="E102" s="4">
        <v>3325</v>
      </c>
      <c r="F102" s="4">
        <v>3841</v>
      </c>
      <c r="G102" s="15">
        <v>4840</v>
      </c>
      <c r="H102" s="15">
        <v>5087</v>
      </c>
      <c r="I102" s="15">
        <v>5618</v>
      </c>
      <c r="J102" s="15">
        <v>6475</v>
      </c>
      <c r="K102" s="15">
        <v>7801</v>
      </c>
      <c r="L102" s="15">
        <v>8596</v>
      </c>
      <c r="M102" s="4">
        <v>8857</v>
      </c>
      <c r="N102" s="4">
        <v>7879</v>
      </c>
      <c r="O102" s="4">
        <v>6455</v>
      </c>
      <c r="P102" s="4">
        <v>8593</v>
      </c>
      <c r="Q102" s="4">
        <v>8024</v>
      </c>
      <c r="R102" s="4">
        <v>8738</v>
      </c>
      <c r="S102" s="85">
        <f t="shared" si="20"/>
        <v>0.55535777856888568</v>
      </c>
      <c r="T102" s="92">
        <f t="shared" si="21"/>
        <v>0.10902398781571265</v>
      </c>
      <c r="U102" s="92">
        <f t="shared" si="22"/>
        <v>8.8983050847457626E-2</v>
      </c>
      <c r="V102" s="94">
        <f t="shared" si="23"/>
        <v>2.9403352210971911E-2</v>
      </c>
    </row>
    <row r="103" spans="1:23" x14ac:dyDescent="0.2">
      <c r="A103" s="4" t="s">
        <v>240</v>
      </c>
      <c r="B103" s="4">
        <v>157</v>
      </c>
      <c r="C103" s="4">
        <v>133</v>
      </c>
      <c r="D103" s="4">
        <v>199</v>
      </c>
      <c r="E103" s="4">
        <v>265</v>
      </c>
      <c r="F103" s="4">
        <v>223</v>
      </c>
      <c r="G103" s="15">
        <v>173</v>
      </c>
      <c r="H103" s="15">
        <v>211</v>
      </c>
      <c r="I103" s="15">
        <v>408</v>
      </c>
      <c r="J103" s="15">
        <v>402</v>
      </c>
      <c r="K103" s="15">
        <v>446</v>
      </c>
      <c r="L103" s="15">
        <v>555</v>
      </c>
      <c r="M103" s="4">
        <v>581</v>
      </c>
      <c r="N103" s="4">
        <v>522</v>
      </c>
      <c r="O103" s="4">
        <v>489</v>
      </c>
      <c r="P103" s="4">
        <v>567</v>
      </c>
      <c r="Q103" s="4">
        <v>519</v>
      </c>
      <c r="R103" s="4">
        <v>413</v>
      </c>
      <c r="S103" s="85">
        <f t="shared" si="20"/>
        <v>1.2254901960784314E-2</v>
      </c>
      <c r="T103" s="92">
        <f t="shared" si="21"/>
        <v>-0.20881226053639848</v>
      </c>
      <c r="U103" s="92">
        <f t="shared" si="22"/>
        <v>-0.20423892100192678</v>
      </c>
      <c r="V103" s="94">
        <f t="shared" si="23"/>
        <v>1.3897441592047837E-3</v>
      </c>
    </row>
    <row r="104" spans="1:23" x14ac:dyDescent="0.2">
      <c r="A104" s="4" t="s">
        <v>241</v>
      </c>
      <c r="B104" s="4">
        <v>736</v>
      </c>
      <c r="C104" s="4">
        <v>775</v>
      </c>
      <c r="D104" s="4">
        <v>1029</v>
      </c>
      <c r="E104" s="4">
        <v>752</v>
      </c>
      <c r="F104" s="4">
        <v>1085</v>
      </c>
      <c r="G104" s="15">
        <v>1003</v>
      </c>
      <c r="H104" s="15">
        <v>1215</v>
      </c>
      <c r="I104" s="15">
        <v>1238</v>
      </c>
      <c r="J104" s="15">
        <v>1409</v>
      </c>
      <c r="K104" s="15">
        <v>1205</v>
      </c>
      <c r="L104" s="15">
        <v>1507</v>
      </c>
      <c r="M104" s="4">
        <v>1573</v>
      </c>
      <c r="N104" s="4">
        <v>1175</v>
      </c>
      <c r="O104" s="4">
        <v>871</v>
      </c>
      <c r="P104" s="4">
        <v>1364</v>
      </c>
      <c r="Q104" s="4">
        <v>1582</v>
      </c>
      <c r="R104" s="4">
        <v>1197</v>
      </c>
      <c r="S104" s="85">
        <f t="shared" si="20"/>
        <v>-3.3117932148626815E-2</v>
      </c>
      <c r="T104" s="92">
        <f t="shared" si="21"/>
        <v>1.872340425531915E-2</v>
      </c>
      <c r="U104" s="92">
        <f t="shared" si="22"/>
        <v>-0.24336283185840707</v>
      </c>
      <c r="V104" s="94">
        <f t="shared" si="23"/>
        <v>4.0279025631189489E-3</v>
      </c>
    </row>
    <row r="105" spans="1:23" x14ac:dyDescent="0.2">
      <c r="A105" s="5" t="s">
        <v>4</v>
      </c>
      <c r="B105" s="5">
        <v>95301</v>
      </c>
      <c r="C105" s="5">
        <v>110328</v>
      </c>
      <c r="D105" s="5">
        <v>122892</v>
      </c>
      <c r="E105" s="5">
        <v>118618</v>
      </c>
      <c r="F105" s="5">
        <v>136591</v>
      </c>
      <c r="G105" s="5">
        <v>155656</v>
      </c>
      <c r="H105" s="5">
        <v>181720</v>
      </c>
      <c r="I105" s="5">
        <v>197106</v>
      </c>
      <c r="J105" s="5">
        <v>216313</v>
      </c>
      <c r="K105" s="5">
        <v>230005</v>
      </c>
      <c r="L105" s="5">
        <v>242860</v>
      </c>
      <c r="M105" s="5">
        <v>249466</v>
      </c>
      <c r="N105" s="5">
        <v>246143</v>
      </c>
      <c r="O105" s="5">
        <v>202270</v>
      </c>
      <c r="P105" s="5">
        <v>280593</v>
      </c>
      <c r="Q105" s="5">
        <v>290902</v>
      </c>
      <c r="R105" s="5">
        <v>297177</v>
      </c>
      <c r="S105" s="69">
        <f t="shared" si="20"/>
        <v>0.50770143983440386</v>
      </c>
      <c r="T105" s="93">
        <f t="shared" si="21"/>
        <v>0.20733476068789281</v>
      </c>
      <c r="U105" s="93">
        <f t="shared" si="22"/>
        <v>2.1570838289183297E-2</v>
      </c>
      <c r="V105" s="95">
        <f t="shared" si="23"/>
        <v>1</v>
      </c>
    </row>
    <row r="106" spans="1:23" x14ac:dyDescent="0.2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</row>
    <row r="107" spans="1:23" ht="15.75" x14ac:dyDescent="0.2">
      <c r="A107" s="22" t="s">
        <v>268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</row>
    <row r="108" spans="1:23" ht="25.5" x14ac:dyDescent="0.2">
      <c r="A108" s="74" t="s">
        <v>40</v>
      </c>
      <c r="B108" s="3">
        <v>2007</v>
      </c>
      <c r="C108" s="3">
        <v>2008</v>
      </c>
      <c r="D108" s="3">
        <v>2009</v>
      </c>
      <c r="E108" s="3">
        <v>2010</v>
      </c>
      <c r="F108" s="3">
        <v>2011</v>
      </c>
      <c r="G108" s="3">
        <v>2012</v>
      </c>
      <c r="H108" s="3">
        <v>2013</v>
      </c>
      <c r="I108" s="3">
        <v>2014</v>
      </c>
      <c r="J108" s="3">
        <v>2015</v>
      </c>
      <c r="K108" s="3">
        <v>2016</v>
      </c>
      <c r="L108" s="3">
        <v>2017</v>
      </c>
      <c r="M108" s="3">
        <v>2018</v>
      </c>
      <c r="N108" s="3">
        <v>2019</v>
      </c>
      <c r="O108" s="3">
        <v>2020</v>
      </c>
      <c r="P108" s="3">
        <v>2021</v>
      </c>
      <c r="Q108" s="3">
        <v>2022</v>
      </c>
      <c r="R108" s="3">
        <v>2023</v>
      </c>
      <c r="S108" s="12" t="s">
        <v>365</v>
      </c>
      <c r="T108" s="12" t="s">
        <v>366</v>
      </c>
      <c r="U108" s="12" t="s">
        <v>367</v>
      </c>
      <c r="V108" s="12" t="s">
        <v>368</v>
      </c>
    </row>
    <row r="109" spans="1:23" x14ac:dyDescent="0.2">
      <c r="A109" s="4" t="s">
        <v>41</v>
      </c>
      <c r="B109" s="4">
        <v>69689</v>
      </c>
      <c r="C109" s="4">
        <v>81351</v>
      </c>
      <c r="D109" s="4">
        <v>84699</v>
      </c>
      <c r="E109" s="4">
        <v>81329</v>
      </c>
      <c r="F109" s="4">
        <v>90549</v>
      </c>
      <c r="G109" s="4">
        <v>102932</v>
      </c>
      <c r="H109" s="4">
        <v>114643</v>
      </c>
      <c r="I109" s="4">
        <v>121616</v>
      </c>
      <c r="J109" s="4">
        <v>129567</v>
      </c>
      <c r="K109" s="4">
        <v>136282</v>
      </c>
      <c r="L109" s="4">
        <v>144593</v>
      </c>
      <c r="M109" s="4">
        <v>143010</v>
      </c>
      <c r="N109" s="4">
        <v>143394</v>
      </c>
      <c r="O109" s="4">
        <v>107097</v>
      </c>
      <c r="P109" s="4">
        <v>163182</v>
      </c>
      <c r="Q109" s="4">
        <v>162541</v>
      </c>
      <c r="R109" s="4">
        <v>167070</v>
      </c>
      <c r="S109" s="85">
        <f t="shared" ref="S109:S114" si="24">(R109-I109)/I109</f>
        <v>0.37375016445204579</v>
      </c>
      <c r="T109" s="92">
        <f t="shared" ref="T109:T114" si="25">(R109-N109)/N109</f>
        <v>0.16511151094188042</v>
      </c>
      <c r="U109" s="92">
        <f t="shared" ref="U109:U114" si="26">(R109-Q109)/Q109</f>
        <v>2.7863738995084316E-2</v>
      </c>
      <c r="V109" s="94">
        <f t="shared" ref="V109:V114" si="27">R109/R$9</f>
        <v>0.56219020987492307</v>
      </c>
      <c r="W109" s="135"/>
    </row>
    <row r="110" spans="1:23" x14ac:dyDescent="0.2">
      <c r="A110" s="4" t="s">
        <v>42</v>
      </c>
      <c r="B110" s="4">
        <v>23347</v>
      </c>
      <c r="C110" s="4">
        <v>26061</v>
      </c>
      <c r="D110" s="4">
        <v>33292</v>
      </c>
      <c r="E110" s="4">
        <v>32922</v>
      </c>
      <c r="F110" s="4">
        <v>39765</v>
      </c>
      <c r="G110" s="4">
        <v>47281</v>
      </c>
      <c r="H110" s="4">
        <v>57957</v>
      </c>
      <c r="I110" s="4">
        <v>65204</v>
      </c>
      <c r="J110" s="4">
        <v>72976</v>
      </c>
      <c r="K110" s="4">
        <v>74688</v>
      </c>
      <c r="L110" s="4">
        <v>79498</v>
      </c>
      <c r="M110" s="4">
        <v>82439</v>
      </c>
      <c r="N110" s="4">
        <v>74371</v>
      </c>
      <c r="O110" s="4">
        <v>64479</v>
      </c>
      <c r="P110" s="4">
        <v>75954</v>
      </c>
      <c r="Q110" s="4">
        <v>76051</v>
      </c>
      <c r="R110" s="4">
        <v>69066</v>
      </c>
      <c r="S110" s="85">
        <f t="shared" si="24"/>
        <v>5.9229495122998591E-2</v>
      </c>
      <c r="T110" s="92">
        <f t="shared" si="25"/>
        <v>-7.1331567412028882E-2</v>
      </c>
      <c r="U110" s="92">
        <f t="shared" si="26"/>
        <v>-9.1846261061655998E-2</v>
      </c>
      <c r="V110" s="94">
        <f t="shared" si="27"/>
        <v>0.23240694939379561</v>
      </c>
      <c r="W110" s="135"/>
    </row>
    <row r="111" spans="1:23" x14ac:dyDescent="0.2">
      <c r="A111" s="4" t="s">
        <v>213</v>
      </c>
      <c r="B111" s="4">
        <v>296</v>
      </c>
      <c r="C111" s="4">
        <v>340</v>
      </c>
      <c r="D111" s="4">
        <v>252</v>
      </c>
      <c r="E111" s="4">
        <v>416</v>
      </c>
      <c r="F111" s="4">
        <v>1466</v>
      </c>
      <c r="G111" s="4">
        <v>882</v>
      </c>
      <c r="H111" s="4">
        <v>1233</v>
      </c>
      <c r="I111" s="4">
        <v>1542</v>
      </c>
      <c r="J111" s="4">
        <v>2136</v>
      </c>
      <c r="K111" s="4">
        <v>3371</v>
      </c>
      <c r="L111" s="4">
        <v>3559</v>
      </c>
      <c r="M111" s="4">
        <v>7576</v>
      </c>
      <c r="N111" s="4">
        <v>7631</v>
      </c>
      <c r="O111" s="4">
        <v>5807</v>
      </c>
      <c r="P111" s="4">
        <v>7405</v>
      </c>
      <c r="Q111" s="4">
        <v>9911</v>
      </c>
      <c r="R111" s="4">
        <v>8383</v>
      </c>
      <c r="S111" s="85">
        <f t="shared" si="24"/>
        <v>4.4364461738002596</v>
      </c>
      <c r="T111" s="92">
        <f t="shared" si="25"/>
        <v>9.8545406892936699E-2</v>
      </c>
      <c r="U111" s="92">
        <f t="shared" si="26"/>
        <v>-0.15417213197457372</v>
      </c>
      <c r="V111" s="94">
        <f t="shared" si="27"/>
        <v>2.8208777933689349E-2</v>
      </c>
      <c r="W111" s="135"/>
    </row>
    <row r="112" spans="1:23" x14ac:dyDescent="0.2">
      <c r="A112" s="4" t="s">
        <v>214</v>
      </c>
      <c r="B112" s="4">
        <v>887</v>
      </c>
      <c r="C112" s="4">
        <v>1037</v>
      </c>
      <c r="D112" s="4">
        <v>2210</v>
      </c>
      <c r="E112" s="4">
        <v>1317</v>
      </c>
      <c r="F112" s="4">
        <v>1301</v>
      </c>
      <c r="G112" s="4">
        <v>2337</v>
      </c>
      <c r="H112" s="4">
        <v>4722</v>
      </c>
      <c r="I112" s="4">
        <v>4612</v>
      </c>
      <c r="J112" s="4">
        <v>6357</v>
      </c>
      <c r="K112" s="4">
        <v>9696</v>
      </c>
      <c r="L112" s="4">
        <v>9198</v>
      </c>
      <c r="M112" s="4">
        <v>10296</v>
      </c>
      <c r="N112" s="4">
        <v>13078</v>
      </c>
      <c r="O112" s="4">
        <v>19350</v>
      </c>
      <c r="P112" s="4">
        <v>28229</v>
      </c>
      <c r="Q112" s="4">
        <v>38472</v>
      </c>
      <c r="R112" s="4">
        <v>49635</v>
      </c>
      <c r="S112" s="85">
        <f t="shared" si="24"/>
        <v>9.762142237640937</v>
      </c>
      <c r="T112" s="92">
        <f t="shared" si="25"/>
        <v>2.7953050925217924</v>
      </c>
      <c r="U112" s="92">
        <f t="shared" si="26"/>
        <v>0.29015907673112912</v>
      </c>
      <c r="V112" s="94">
        <f t="shared" si="27"/>
        <v>0.16702167395188727</v>
      </c>
      <c r="W112" s="135"/>
    </row>
    <row r="113" spans="1:23" x14ac:dyDescent="0.2">
      <c r="A113" s="4" t="s">
        <v>43</v>
      </c>
      <c r="B113" s="4">
        <v>1082</v>
      </c>
      <c r="C113" s="4">
        <v>1539</v>
      </c>
      <c r="D113" s="4">
        <v>2439</v>
      </c>
      <c r="E113" s="4">
        <v>2634</v>
      </c>
      <c r="F113" s="4">
        <v>3510</v>
      </c>
      <c r="G113" s="4">
        <v>2224</v>
      </c>
      <c r="H113" s="4">
        <v>3165</v>
      </c>
      <c r="I113" s="4">
        <v>4132</v>
      </c>
      <c r="J113" s="4">
        <v>5277</v>
      </c>
      <c r="K113" s="4">
        <v>5968</v>
      </c>
      <c r="L113" s="4">
        <v>6012</v>
      </c>
      <c r="M113" s="4">
        <v>6145</v>
      </c>
      <c r="N113" s="4">
        <v>7669</v>
      </c>
      <c r="O113" s="4">
        <v>5537</v>
      </c>
      <c r="P113" s="4">
        <v>5823</v>
      </c>
      <c r="Q113" s="4">
        <v>3927</v>
      </c>
      <c r="R113" s="159">
        <v>3023</v>
      </c>
      <c r="S113" s="85">
        <f t="shared" si="24"/>
        <v>-0.26839303000968057</v>
      </c>
      <c r="T113" s="92">
        <f t="shared" si="25"/>
        <v>-0.60581562133263789</v>
      </c>
      <c r="U113" s="92">
        <f t="shared" si="26"/>
        <v>-0.23020117137764196</v>
      </c>
      <c r="V113" s="94">
        <f t="shared" si="27"/>
        <v>1.0172388845704749E-2</v>
      </c>
      <c r="W113" s="135"/>
    </row>
    <row r="114" spans="1:23" x14ac:dyDescent="0.2">
      <c r="A114" s="5" t="s">
        <v>4</v>
      </c>
      <c r="B114" s="5">
        <v>95301</v>
      </c>
      <c r="C114" s="5">
        <v>110328</v>
      </c>
      <c r="D114" s="5">
        <v>122892</v>
      </c>
      <c r="E114" s="5">
        <v>118618</v>
      </c>
      <c r="F114" s="5">
        <v>136591</v>
      </c>
      <c r="G114" s="5">
        <v>155656</v>
      </c>
      <c r="H114" s="5">
        <v>181720</v>
      </c>
      <c r="I114" s="5">
        <v>197106</v>
      </c>
      <c r="J114" s="5">
        <v>216313</v>
      </c>
      <c r="K114" s="5">
        <v>230005</v>
      </c>
      <c r="L114" s="5">
        <v>242860</v>
      </c>
      <c r="M114" s="5">
        <v>249466</v>
      </c>
      <c r="N114" s="5">
        <v>246143</v>
      </c>
      <c r="O114" s="5">
        <v>202270</v>
      </c>
      <c r="P114" s="5">
        <v>280593</v>
      </c>
      <c r="Q114" s="5">
        <v>290902</v>
      </c>
      <c r="R114" s="5">
        <v>297177</v>
      </c>
      <c r="S114" s="69">
        <f t="shared" si="24"/>
        <v>0.50770143983440386</v>
      </c>
      <c r="T114" s="93">
        <f t="shared" si="25"/>
        <v>0.20733476068789281</v>
      </c>
      <c r="U114" s="93">
        <f t="shared" si="26"/>
        <v>2.1570838289183297E-2</v>
      </c>
      <c r="V114" s="95">
        <f t="shared" si="27"/>
        <v>1</v>
      </c>
    </row>
    <row r="115" spans="1:23" x14ac:dyDescent="0.2">
      <c r="A115" s="31"/>
      <c r="B115" s="31"/>
      <c r="C115" s="31"/>
      <c r="D115" s="31"/>
      <c r="E115" s="31"/>
      <c r="F115" s="104"/>
      <c r="G115" s="104"/>
      <c r="H115" s="104"/>
      <c r="I115" s="104"/>
      <c r="J115" s="104"/>
      <c r="K115" s="104"/>
      <c r="L115" s="104"/>
      <c r="M115" s="104"/>
      <c r="N115" s="160"/>
      <c r="O115" s="160"/>
      <c r="P115" s="160"/>
      <c r="Q115" s="160"/>
      <c r="R115" s="160"/>
      <c r="S115" s="161"/>
      <c r="T115" s="31"/>
      <c r="U115" s="31"/>
      <c r="V115" s="31"/>
    </row>
    <row r="116" spans="1:23" x14ac:dyDescent="0.2">
      <c r="A116" s="57" t="s">
        <v>222</v>
      </c>
      <c r="B116" s="57"/>
      <c r="C116" s="57"/>
      <c r="D116" s="57"/>
      <c r="E116" s="57"/>
      <c r="F116" s="107"/>
      <c r="G116" s="107"/>
      <c r="N116" s="144"/>
      <c r="O116" s="144"/>
      <c r="P116" s="144"/>
      <c r="Q116" s="144"/>
      <c r="R116" s="144"/>
      <c r="S116" s="103"/>
      <c r="T116" s="31"/>
      <c r="U116" s="31"/>
      <c r="V116" s="31"/>
    </row>
    <row r="117" spans="1:23" x14ac:dyDescent="0.2">
      <c r="A117" s="31"/>
      <c r="B117" s="31"/>
      <c r="C117" s="31"/>
      <c r="D117" s="31"/>
      <c r="E117" s="31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31"/>
      <c r="U117" s="31"/>
      <c r="V117" s="31"/>
    </row>
    <row r="118" spans="1:23" x14ac:dyDescent="0.2">
      <c r="A118" s="58" t="s">
        <v>21</v>
      </c>
      <c r="B118" s="58"/>
      <c r="C118" s="58"/>
      <c r="D118" s="58"/>
      <c r="E118" s="58"/>
      <c r="F118" s="58"/>
      <c r="G118" s="31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31"/>
      <c r="T118" s="31"/>
      <c r="U118" s="31"/>
      <c r="V118" s="31"/>
    </row>
    <row r="119" spans="1:23" x14ac:dyDescent="0.2">
      <c r="A119" s="31"/>
      <c r="B119" s="31"/>
      <c r="C119" s="31"/>
      <c r="D119" s="31"/>
      <c r="E119" s="31"/>
      <c r="F119" s="31"/>
      <c r="G119" s="31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31"/>
      <c r="T119" s="31"/>
      <c r="U119" s="31"/>
      <c r="V119" s="31"/>
    </row>
    <row r="120" spans="1:23" x14ac:dyDescent="0.2"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</row>
    <row r="121" spans="1:23" x14ac:dyDescent="0.2"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</row>
    <row r="122" spans="1:23" x14ac:dyDescent="0.2"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</row>
  </sheetData>
  <hyperlinks>
    <hyperlink ref="A118" location="Indice!A5" display="Volver al índice" xr:uid="{00000000-0004-0000-0200-000000000000}"/>
  </hyperlinks>
  <pageMargins left="0.7" right="0.7" top="0.75" bottom="0.75" header="0.3" footer="0.3"/>
  <pageSetup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I112"/>
  <sheetViews>
    <sheetView showGridLines="0" zoomScale="80" zoomScaleNormal="80" workbookViewId="0">
      <pane ySplit="2" topLeftCell="A3" activePane="bottomLeft" state="frozen"/>
      <selection pane="bottomLeft" activeCell="A87" sqref="A87"/>
    </sheetView>
  </sheetViews>
  <sheetFormatPr baseColWidth="10" defaultColWidth="10.85546875" defaultRowHeight="15" x14ac:dyDescent="0.2"/>
  <cols>
    <col min="1" max="1" width="37.140625" style="1" customWidth="1"/>
    <col min="2" max="5" width="17" style="35" customWidth="1"/>
    <col min="6" max="9" width="12.42578125" style="1" customWidth="1"/>
    <col min="10" max="16384" width="10.85546875" style="1"/>
  </cols>
  <sheetData>
    <row r="1" spans="1:5" ht="21" x14ac:dyDescent="0.2">
      <c r="A1" s="54" t="s">
        <v>370</v>
      </c>
      <c r="B1" s="36"/>
      <c r="C1" s="36"/>
      <c r="D1" s="36"/>
      <c r="E1" s="36"/>
    </row>
    <row r="2" spans="1:5" ht="24.75" customHeight="1" x14ac:dyDescent="0.2">
      <c r="A2" s="31"/>
      <c r="B2" s="36"/>
      <c r="C2" s="36"/>
      <c r="D2" s="36"/>
      <c r="E2" s="36"/>
    </row>
    <row r="3" spans="1:5" x14ac:dyDescent="0.2">
      <c r="A3" s="31"/>
      <c r="B3" s="36"/>
      <c r="C3" s="36"/>
      <c r="D3" s="36"/>
      <c r="E3" s="36"/>
    </row>
    <row r="4" spans="1:5" ht="15.75" x14ac:dyDescent="0.2">
      <c r="A4" s="22" t="s">
        <v>371</v>
      </c>
      <c r="B4" s="36"/>
      <c r="C4" s="36"/>
      <c r="D4" s="36"/>
      <c r="E4" s="36"/>
    </row>
    <row r="5" spans="1:5" ht="30" customHeight="1" x14ac:dyDescent="0.2">
      <c r="A5" s="75" t="s">
        <v>211</v>
      </c>
      <c r="B5" s="37" t="s">
        <v>5</v>
      </c>
      <c r="C5" s="37" t="s">
        <v>6</v>
      </c>
      <c r="D5" s="37" t="s">
        <v>7</v>
      </c>
      <c r="E5" s="37" t="s">
        <v>8</v>
      </c>
    </row>
    <row r="6" spans="1:5" x14ac:dyDescent="0.2">
      <c r="A6" s="4" t="s">
        <v>372</v>
      </c>
      <c r="B6" s="33">
        <v>23051</v>
      </c>
      <c r="C6" s="33">
        <v>42655</v>
      </c>
      <c r="D6" s="33">
        <v>63007</v>
      </c>
      <c r="E6" s="33">
        <v>128713</v>
      </c>
    </row>
    <row r="7" spans="1:5" ht="15" customHeight="1" x14ac:dyDescent="0.2">
      <c r="A7" s="4" t="s">
        <v>373</v>
      </c>
      <c r="B7" s="33">
        <v>17584</v>
      </c>
      <c r="C7" s="33">
        <v>35629</v>
      </c>
      <c r="D7" s="33">
        <v>47426</v>
      </c>
      <c r="E7" s="33">
        <v>100639</v>
      </c>
    </row>
    <row r="8" spans="1:5" x14ac:dyDescent="0.2">
      <c r="A8" s="4" t="s">
        <v>420</v>
      </c>
      <c r="B8" s="33">
        <v>0</v>
      </c>
      <c r="C8" s="33">
        <v>0</v>
      </c>
      <c r="D8" s="33">
        <v>1</v>
      </c>
      <c r="E8" s="33">
        <v>1</v>
      </c>
    </row>
    <row r="9" spans="1:5" x14ac:dyDescent="0.2">
      <c r="A9" s="5" t="s">
        <v>374</v>
      </c>
      <c r="B9" s="34">
        <v>40635</v>
      </c>
      <c r="C9" s="34">
        <v>78284</v>
      </c>
      <c r="D9" s="34">
        <v>110434</v>
      </c>
      <c r="E9" s="34">
        <v>229353</v>
      </c>
    </row>
    <row r="10" spans="1:5" x14ac:dyDescent="0.2">
      <c r="A10" s="31"/>
      <c r="B10" s="36"/>
      <c r="C10" s="36"/>
      <c r="D10" s="36"/>
      <c r="E10" s="36"/>
    </row>
    <row r="11" spans="1:5" ht="15.75" x14ac:dyDescent="0.2">
      <c r="A11" s="22" t="s">
        <v>375</v>
      </c>
      <c r="B11" s="36"/>
      <c r="C11" s="36"/>
      <c r="D11" s="36"/>
      <c r="E11" s="36"/>
    </row>
    <row r="12" spans="1:5" ht="30" customHeight="1" x14ac:dyDescent="0.2">
      <c r="A12" s="75" t="s">
        <v>25</v>
      </c>
      <c r="B12" s="37" t="s">
        <v>5</v>
      </c>
      <c r="C12" s="37" t="s">
        <v>6</v>
      </c>
      <c r="D12" s="37" t="s">
        <v>7</v>
      </c>
      <c r="E12" s="37" t="s">
        <v>8</v>
      </c>
    </row>
    <row r="13" spans="1:5" x14ac:dyDescent="0.2">
      <c r="A13" s="4" t="s">
        <v>26</v>
      </c>
      <c r="B13" s="109">
        <v>287</v>
      </c>
      <c r="C13" s="109">
        <v>157</v>
      </c>
      <c r="D13" s="109">
        <v>113</v>
      </c>
      <c r="E13" s="109">
        <v>557</v>
      </c>
    </row>
    <row r="14" spans="1:5" x14ac:dyDescent="0.2">
      <c r="A14" s="4" t="s">
        <v>27</v>
      </c>
      <c r="B14" s="109">
        <v>18449</v>
      </c>
      <c r="C14" s="109">
        <v>29030</v>
      </c>
      <c r="D14" s="109">
        <v>46480</v>
      </c>
      <c r="E14" s="109">
        <v>93959</v>
      </c>
    </row>
    <row r="15" spans="1:5" x14ac:dyDescent="0.2">
      <c r="A15" s="4" t="s">
        <v>28</v>
      </c>
      <c r="B15" s="109">
        <v>9732</v>
      </c>
      <c r="C15" s="109">
        <v>17894</v>
      </c>
      <c r="D15" s="109">
        <v>41869</v>
      </c>
      <c r="E15" s="109">
        <v>69495</v>
      </c>
    </row>
    <row r="16" spans="1:5" x14ac:dyDescent="0.2">
      <c r="A16" s="4" t="s">
        <v>29</v>
      </c>
      <c r="B16" s="109">
        <v>5059</v>
      </c>
      <c r="C16" s="109">
        <v>11913</v>
      </c>
      <c r="D16" s="109">
        <v>10693</v>
      </c>
      <c r="E16" s="109">
        <v>27665</v>
      </c>
    </row>
    <row r="17" spans="1:9" x14ac:dyDescent="0.2">
      <c r="A17" s="4" t="s">
        <v>30</v>
      </c>
      <c r="B17" s="109">
        <v>3065</v>
      </c>
      <c r="C17" s="109">
        <v>8256</v>
      </c>
      <c r="D17" s="109">
        <v>5196</v>
      </c>
      <c r="E17" s="109">
        <v>16517</v>
      </c>
    </row>
    <row r="18" spans="1:9" x14ac:dyDescent="0.2">
      <c r="A18" s="4" t="s">
        <v>31</v>
      </c>
      <c r="B18" s="109">
        <v>4043</v>
      </c>
      <c r="C18" s="109">
        <v>11031</v>
      </c>
      <c r="D18" s="109">
        <v>6081</v>
      </c>
      <c r="E18" s="109">
        <v>21155</v>
      </c>
    </row>
    <row r="19" spans="1:9" x14ac:dyDescent="0.2">
      <c r="A19" s="4" t="s">
        <v>32</v>
      </c>
      <c r="B19" s="109">
        <v>0</v>
      </c>
      <c r="C19" s="109">
        <v>3</v>
      </c>
      <c r="D19" s="109">
        <v>2</v>
      </c>
      <c r="E19" s="109">
        <v>5</v>
      </c>
    </row>
    <row r="20" spans="1:9" x14ac:dyDescent="0.2">
      <c r="A20" s="5" t="s">
        <v>4</v>
      </c>
      <c r="B20" s="110">
        <v>40635</v>
      </c>
      <c r="C20" s="110">
        <v>78284</v>
      </c>
      <c r="D20" s="110">
        <v>110434</v>
      </c>
      <c r="E20" s="110">
        <v>229353</v>
      </c>
    </row>
    <row r="21" spans="1:9" x14ac:dyDescent="0.2">
      <c r="A21" s="74" t="s">
        <v>34</v>
      </c>
      <c r="B21" s="80">
        <v>27.815085517411099</v>
      </c>
      <c r="C21" s="80">
        <v>29.608053039690301</v>
      </c>
      <c r="D21" s="80">
        <v>27.062454723268601</v>
      </c>
      <c r="E21" s="86">
        <v>28.064665922528199</v>
      </c>
    </row>
    <row r="22" spans="1:9" x14ac:dyDescent="0.2">
      <c r="A22" s="31"/>
      <c r="B22" s="31"/>
      <c r="C22" s="31"/>
      <c r="D22" s="31"/>
      <c r="E22" s="31"/>
      <c r="F22" s="31"/>
    </row>
    <row r="23" spans="1:9" ht="15.75" x14ac:dyDescent="0.2">
      <c r="A23" s="22" t="s">
        <v>376</v>
      </c>
      <c r="B23" s="36"/>
      <c r="C23" s="36"/>
      <c r="D23" s="36"/>
      <c r="E23" s="36"/>
    </row>
    <row r="24" spans="1:9" ht="30" customHeight="1" x14ac:dyDescent="0.2">
      <c r="A24" s="75" t="s">
        <v>35</v>
      </c>
      <c r="B24" s="37" t="s">
        <v>5</v>
      </c>
      <c r="C24" s="37" t="s">
        <v>6</v>
      </c>
      <c r="D24" s="37" t="s">
        <v>7</v>
      </c>
      <c r="E24" s="37" t="s">
        <v>8</v>
      </c>
    </row>
    <row r="25" spans="1:9" x14ac:dyDescent="0.2">
      <c r="A25" s="4" t="s">
        <v>36</v>
      </c>
      <c r="B25" s="33">
        <v>40635</v>
      </c>
      <c r="C25" s="33">
        <v>37837</v>
      </c>
      <c r="D25" s="33">
        <v>5398</v>
      </c>
      <c r="E25" s="33">
        <v>83870</v>
      </c>
    </row>
    <row r="26" spans="1:9" x14ac:dyDescent="0.2">
      <c r="A26" s="4" t="s">
        <v>37</v>
      </c>
      <c r="B26" s="33">
        <v>0</v>
      </c>
      <c r="C26" s="33">
        <v>40447</v>
      </c>
      <c r="D26" s="33">
        <v>4984</v>
      </c>
      <c r="E26" s="33">
        <v>45431</v>
      </c>
    </row>
    <row r="27" spans="1:9" x14ac:dyDescent="0.2">
      <c r="A27" s="4" t="s">
        <v>38</v>
      </c>
      <c r="B27" s="33">
        <v>0</v>
      </c>
      <c r="C27" s="33">
        <v>0</v>
      </c>
      <c r="D27" s="33">
        <v>3028</v>
      </c>
      <c r="E27" s="33">
        <v>3028</v>
      </c>
    </row>
    <row r="28" spans="1:9" x14ac:dyDescent="0.2">
      <c r="A28" s="4" t="s">
        <v>39</v>
      </c>
      <c r="B28" s="34">
        <v>0</v>
      </c>
      <c r="C28" s="34">
        <v>0</v>
      </c>
      <c r="D28" s="33">
        <v>97024</v>
      </c>
      <c r="E28" s="33">
        <v>97024</v>
      </c>
    </row>
    <row r="29" spans="1:9" x14ac:dyDescent="0.2">
      <c r="A29" s="5" t="s">
        <v>4</v>
      </c>
      <c r="B29" s="53">
        <v>40635</v>
      </c>
      <c r="C29" s="53">
        <v>78284</v>
      </c>
      <c r="D29" s="53">
        <v>110434</v>
      </c>
      <c r="E29" s="53">
        <v>229353</v>
      </c>
    </row>
    <row r="30" spans="1:9" x14ac:dyDescent="0.2">
      <c r="A30" s="31"/>
      <c r="B30" s="36"/>
      <c r="C30" s="36"/>
      <c r="D30" s="36"/>
      <c r="E30" s="36"/>
    </row>
    <row r="31" spans="1:9" ht="15.75" x14ac:dyDescent="0.2">
      <c r="A31" s="22" t="s">
        <v>377</v>
      </c>
      <c r="B31" s="36"/>
      <c r="C31" s="36"/>
      <c r="D31" s="36"/>
      <c r="E31" s="36"/>
    </row>
    <row r="32" spans="1:9" ht="30" customHeight="1" x14ac:dyDescent="0.2">
      <c r="A32" s="75" t="s">
        <v>10</v>
      </c>
      <c r="B32" s="37" t="s">
        <v>5</v>
      </c>
      <c r="C32" s="37" t="s">
        <v>6</v>
      </c>
      <c r="D32" s="37" t="s">
        <v>7</v>
      </c>
      <c r="E32" s="37" t="s">
        <v>8</v>
      </c>
      <c r="G32" s="132"/>
      <c r="H32" s="132"/>
      <c r="I32" s="132"/>
    </row>
    <row r="33" spans="1:9" x14ac:dyDescent="0.2">
      <c r="A33" s="4" t="s">
        <v>11</v>
      </c>
      <c r="B33" s="33">
        <v>10163</v>
      </c>
      <c r="C33" s="33">
        <v>23633</v>
      </c>
      <c r="D33" s="33">
        <v>17099</v>
      </c>
      <c r="E33" s="33">
        <v>50895</v>
      </c>
      <c r="G33" s="91"/>
      <c r="H33" s="91"/>
      <c r="I33" s="91"/>
    </row>
    <row r="34" spans="1:9" x14ac:dyDescent="0.2">
      <c r="A34" s="4" t="s">
        <v>12</v>
      </c>
      <c r="B34" s="33">
        <v>1966</v>
      </c>
      <c r="C34" s="33">
        <v>1336</v>
      </c>
      <c r="D34" s="33">
        <v>2998</v>
      </c>
      <c r="E34" s="33">
        <v>6300</v>
      </c>
      <c r="G34" s="91"/>
      <c r="H34" s="91"/>
      <c r="I34" s="91"/>
    </row>
    <row r="35" spans="1:9" x14ac:dyDescent="0.2">
      <c r="A35" s="4" t="s">
        <v>13</v>
      </c>
      <c r="B35" s="33">
        <v>820</v>
      </c>
      <c r="C35" s="33">
        <v>4786</v>
      </c>
      <c r="D35" s="33">
        <v>4078</v>
      </c>
      <c r="E35" s="33">
        <v>9684</v>
      </c>
      <c r="G35" s="91"/>
      <c r="H35" s="91"/>
      <c r="I35" s="91"/>
    </row>
    <row r="36" spans="1:9" x14ac:dyDescent="0.2">
      <c r="A36" s="4" t="s">
        <v>14</v>
      </c>
      <c r="B36" s="33">
        <v>156</v>
      </c>
      <c r="C36" s="33">
        <v>354</v>
      </c>
      <c r="D36" s="33">
        <v>2168</v>
      </c>
      <c r="E36" s="33">
        <v>2678</v>
      </c>
      <c r="G36" s="91"/>
      <c r="H36" s="91"/>
      <c r="I36" s="91"/>
    </row>
    <row r="37" spans="1:9" x14ac:dyDescent="0.2">
      <c r="A37" s="4" t="s">
        <v>15</v>
      </c>
      <c r="B37" s="33">
        <v>1787</v>
      </c>
      <c r="C37" s="33">
        <v>7800</v>
      </c>
      <c r="D37" s="33">
        <v>15240</v>
      </c>
      <c r="E37" s="33">
        <v>24827</v>
      </c>
      <c r="G37" s="91"/>
      <c r="H37" s="91"/>
      <c r="I37" s="91"/>
    </row>
    <row r="38" spans="1:9" x14ac:dyDescent="0.2">
      <c r="A38" s="4" t="s">
        <v>16</v>
      </c>
      <c r="B38" s="33">
        <v>323</v>
      </c>
      <c r="C38" s="33">
        <v>632</v>
      </c>
      <c r="D38" s="33">
        <v>4696</v>
      </c>
      <c r="E38" s="33">
        <v>5651</v>
      </c>
      <c r="G38" s="91"/>
      <c r="H38" s="91"/>
      <c r="I38" s="91"/>
    </row>
    <row r="39" spans="1:9" x14ac:dyDescent="0.2">
      <c r="A39" s="4" t="s">
        <v>17</v>
      </c>
      <c r="B39" s="33">
        <v>5313</v>
      </c>
      <c r="C39" s="33">
        <v>6507</v>
      </c>
      <c r="D39" s="33">
        <v>13736</v>
      </c>
      <c r="E39" s="33">
        <v>25556</v>
      </c>
      <c r="G39" s="91"/>
      <c r="H39" s="91"/>
      <c r="I39" s="91"/>
    </row>
    <row r="40" spans="1:9" x14ac:dyDescent="0.2">
      <c r="A40" s="4" t="s">
        <v>18</v>
      </c>
      <c r="B40" s="33">
        <v>46</v>
      </c>
      <c r="C40" s="33">
        <v>194</v>
      </c>
      <c r="D40" s="33">
        <v>1269</v>
      </c>
      <c r="E40" s="33">
        <v>1509</v>
      </c>
      <c r="G40" s="91"/>
      <c r="H40" s="91"/>
      <c r="I40" s="91"/>
    </row>
    <row r="41" spans="1:9" x14ac:dyDescent="0.2">
      <c r="A41" s="4" t="s">
        <v>19</v>
      </c>
      <c r="B41" s="33">
        <v>7889</v>
      </c>
      <c r="C41" s="33">
        <v>9256</v>
      </c>
      <c r="D41" s="33">
        <v>26677</v>
      </c>
      <c r="E41" s="33">
        <v>43822</v>
      </c>
      <c r="G41" s="91"/>
      <c r="H41" s="91"/>
      <c r="I41" s="91"/>
    </row>
    <row r="42" spans="1:9" x14ac:dyDescent="0.2">
      <c r="A42" s="4" t="s">
        <v>20</v>
      </c>
      <c r="B42" s="33">
        <v>12172</v>
      </c>
      <c r="C42" s="33">
        <v>23786</v>
      </c>
      <c r="D42" s="33">
        <v>22473</v>
      </c>
      <c r="E42" s="33">
        <v>58431</v>
      </c>
      <c r="G42" s="91"/>
      <c r="H42" s="91"/>
      <c r="I42" s="91"/>
    </row>
    <row r="43" spans="1:9" x14ac:dyDescent="0.2">
      <c r="A43" s="5" t="s">
        <v>4</v>
      </c>
      <c r="B43" s="34">
        <v>40635</v>
      </c>
      <c r="C43" s="34">
        <v>78284</v>
      </c>
      <c r="D43" s="34">
        <v>110434</v>
      </c>
      <c r="E43" s="34">
        <v>229353</v>
      </c>
    </row>
    <row r="44" spans="1:9" x14ac:dyDescent="0.2">
      <c r="A44" s="31"/>
      <c r="B44" s="36"/>
      <c r="C44" s="36"/>
      <c r="D44" s="36"/>
      <c r="E44" s="36"/>
    </row>
    <row r="45" spans="1:9" ht="15.75" x14ac:dyDescent="0.2">
      <c r="A45" s="22" t="s">
        <v>378</v>
      </c>
      <c r="B45" s="36"/>
      <c r="C45" s="36"/>
      <c r="D45" s="36"/>
      <c r="E45" s="36"/>
    </row>
    <row r="46" spans="1:9" x14ac:dyDescent="0.2">
      <c r="A46" s="75" t="s">
        <v>10</v>
      </c>
      <c r="B46" s="37" t="s">
        <v>192</v>
      </c>
      <c r="C46" s="37" t="s">
        <v>193</v>
      </c>
      <c r="D46" s="37" t="s">
        <v>419</v>
      </c>
      <c r="E46" s="37" t="s">
        <v>8</v>
      </c>
    </row>
    <row r="47" spans="1:9" x14ac:dyDescent="0.2">
      <c r="A47" s="4" t="s">
        <v>11</v>
      </c>
      <c r="B47" s="33">
        <v>30100</v>
      </c>
      <c r="C47" s="33">
        <v>20795</v>
      </c>
      <c r="D47" s="33">
        <v>0</v>
      </c>
      <c r="E47" s="33">
        <v>50895</v>
      </c>
      <c r="F47" s="104"/>
    </row>
    <row r="48" spans="1:9" x14ac:dyDescent="0.2">
      <c r="A48" s="4" t="s">
        <v>12</v>
      </c>
      <c r="B48" s="33">
        <v>3564</v>
      </c>
      <c r="C48" s="33">
        <v>2736</v>
      </c>
      <c r="D48" s="33">
        <v>0</v>
      </c>
      <c r="E48" s="33">
        <v>6300</v>
      </c>
      <c r="F48" s="104"/>
    </row>
    <row r="49" spans="1:6" x14ac:dyDescent="0.2">
      <c r="A49" s="4" t="s">
        <v>13</v>
      </c>
      <c r="B49" s="33">
        <v>6091</v>
      </c>
      <c r="C49" s="33">
        <v>3593</v>
      </c>
      <c r="D49" s="33">
        <v>0</v>
      </c>
      <c r="E49" s="33">
        <v>9684</v>
      </c>
      <c r="F49" s="104"/>
    </row>
    <row r="50" spans="1:6" x14ac:dyDescent="0.2">
      <c r="A50" s="4" t="s">
        <v>14</v>
      </c>
      <c r="B50" s="33">
        <v>1131</v>
      </c>
      <c r="C50" s="33">
        <v>1547</v>
      </c>
      <c r="D50" s="33">
        <v>0</v>
      </c>
      <c r="E50" s="33">
        <v>2678</v>
      </c>
      <c r="F50" s="104"/>
    </row>
    <row r="51" spans="1:6" x14ac:dyDescent="0.2">
      <c r="A51" s="4" t="s">
        <v>15</v>
      </c>
      <c r="B51" s="33">
        <v>18069</v>
      </c>
      <c r="C51" s="33">
        <v>6757</v>
      </c>
      <c r="D51" s="33">
        <v>1</v>
      </c>
      <c r="E51" s="33">
        <v>24827</v>
      </c>
      <c r="F51" s="104"/>
    </row>
    <row r="52" spans="1:6" x14ac:dyDescent="0.2">
      <c r="A52" s="4" t="s">
        <v>16</v>
      </c>
      <c r="B52" s="33">
        <v>3179</v>
      </c>
      <c r="C52" s="33">
        <v>2472</v>
      </c>
      <c r="D52" s="33">
        <v>0</v>
      </c>
      <c r="E52" s="33">
        <v>5651</v>
      </c>
      <c r="F52" s="104"/>
    </row>
    <row r="53" spans="1:6" x14ac:dyDescent="0.2">
      <c r="A53" s="4" t="s">
        <v>17</v>
      </c>
      <c r="B53" s="33">
        <v>20004</v>
      </c>
      <c r="C53" s="33">
        <v>5552</v>
      </c>
      <c r="D53" s="33">
        <v>0</v>
      </c>
      <c r="E53" s="33">
        <v>25556</v>
      </c>
      <c r="F53" s="104"/>
    </row>
    <row r="54" spans="1:6" x14ac:dyDescent="0.2">
      <c r="A54" s="4" t="s">
        <v>18</v>
      </c>
      <c r="B54" s="33">
        <v>995</v>
      </c>
      <c r="C54" s="33">
        <v>514</v>
      </c>
      <c r="D54" s="33">
        <v>0</v>
      </c>
      <c r="E54" s="33">
        <v>1509</v>
      </c>
      <c r="F54" s="104"/>
    </row>
    <row r="55" spans="1:6" x14ac:dyDescent="0.2">
      <c r="A55" s="4" t="s">
        <v>19</v>
      </c>
      <c r="B55" s="33">
        <v>34528</v>
      </c>
      <c r="C55" s="33">
        <v>9294</v>
      </c>
      <c r="D55" s="33">
        <v>0</v>
      </c>
      <c r="E55" s="33">
        <v>43822</v>
      </c>
      <c r="F55" s="104"/>
    </row>
    <row r="56" spans="1:6" x14ac:dyDescent="0.2">
      <c r="A56" s="4" t="s">
        <v>20</v>
      </c>
      <c r="B56" s="33">
        <v>11052</v>
      </c>
      <c r="C56" s="33">
        <v>47379</v>
      </c>
      <c r="D56" s="33">
        <v>0</v>
      </c>
      <c r="E56" s="33">
        <v>58431</v>
      </c>
      <c r="F56" s="104"/>
    </row>
    <row r="57" spans="1:6" x14ac:dyDescent="0.2">
      <c r="A57" s="5" t="s">
        <v>4</v>
      </c>
      <c r="B57" s="34">
        <v>128713</v>
      </c>
      <c r="C57" s="34">
        <v>100639</v>
      </c>
      <c r="D57" s="34">
        <v>1</v>
      </c>
      <c r="E57" s="34">
        <v>229353</v>
      </c>
    </row>
    <row r="58" spans="1:6" x14ac:dyDescent="0.2">
      <c r="A58" s="31"/>
      <c r="B58" s="36"/>
      <c r="C58" s="36"/>
      <c r="D58" s="36"/>
      <c r="E58" s="36"/>
    </row>
    <row r="59" spans="1:6" ht="15.75" x14ac:dyDescent="0.2">
      <c r="A59" s="22" t="s">
        <v>379</v>
      </c>
      <c r="B59" s="36"/>
      <c r="C59" s="36"/>
      <c r="D59" s="36"/>
      <c r="E59" s="36"/>
    </row>
    <row r="60" spans="1:6" ht="30" customHeight="1" x14ac:dyDescent="0.2">
      <c r="A60" s="75" t="s">
        <v>40</v>
      </c>
      <c r="B60" s="37" t="s">
        <v>5</v>
      </c>
      <c r="C60" s="37" t="s">
        <v>6</v>
      </c>
      <c r="D60" s="37" t="s">
        <v>7</v>
      </c>
      <c r="E60" s="37" t="s">
        <v>8</v>
      </c>
    </row>
    <row r="61" spans="1:6" x14ac:dyDescent="0.2">
      <c r="A61" s="4" t="s">
        <v>41</v>
      </c>
      <c r="B61" s="33">
        <v>25472</v>
      </c>
      <c r="C61" s="33">
        <v>34609</v>
      </c>
      <c r="D61" s="33">
        <v>89105</v>
      </c>
      <c r="E61" s="33">
        <v>149186</v>
      </c>
    </row>
    <row r="62" spans="1:6" x14ac:dyDescent="0.2">
      <c r="A62" s="4" t="s">
        <v>42</v>
      </c>
      <c r="B62" s="33">
        <v>13099</v>
      </c>
      <c r="C62" s="33">
        <v>26078</v>
      </c>
      <c r="D62" s="33">
        <v>15427</v>
      </c>
      <c r="E62" s="33">
        <v>54604</v>
      </c>
    </row>
    <row r="63" spans="1:6" x14ac:dyDescent="0.2">
      <c r="A63" s="27" t="s">
        <v>213</v>
      </c>
      <c r="B63" s="33">
        <v>131</v>
      </c>
      <c r="C63" s="33">
        <v>1969</v>
      </c>
      <c r="D63" s="33">
        <v>521</v>
      </c>
      <c r="E63" s="33">
        <v>2621</v>
      </c>
    </row>
    <row r="64" spans="1:6" x14ac:dyDescent="0.2">
      <c r="A64" s="27" t="s">
        <v>214</v>
      </c>
      <c r="B64" s="33">
        <v>1932</v>
      </c>
      <c r="C64" s="33">
        <v>15582</v>
      </c>
      <c r="D64" s="33">
        <v>4616</v>
      </c>
      <c r="E64" s="33">
        <v>22130</v>
      </c>
    </row>
    <row r="65" spans="1:5" x14ac:dyDescent="0.2">
      <c r="A65" s="4" t="s">
        <v>43</v>
      </c>
      <c r="B65" s="33">
        <v>1</v>
      </c>
      <c r="C65" s="33">
        <v>46</v>
      </c>
      <c r="D65" s="33">
        <v>765</v>
      </c>
      <c r="E65" s="33">
        <v>812</v>
      </c>
    </row>
    <row r="66" spans="1:5" x14ac:dyDescent="0.2">
      <c r="A66" s="5" t="s">
        <v>4</v>
      </c>
      <c r="B66" s="34">
        <v>40635</v>
      </c>
      <c r="C66" s="34">
        <v>78284</v>
      </c>
      <c r="D66" s="34">
        <v>110434</v>
      </c>
      <c r="E66" s="34">
        <v>229353</v>
      </c>
    </row>
    <row r="67" spans="1:5" x14ac:dyDescent="0.2">
      <c r="A67" s="31"/>
      <c r="B67" s="36"/>
      <c r="C67" s="36"/>
      <c r="D67" s="36"/>
      <c r="E67" s="36"/>
    </row>
    <row r="68" spans="1:5" ht="15.75" x14ac:dyDescent="0.2">
      <c r="A68" s="22" t="s">
        <v>340</v>
      </c>
      <c r="B68" s="36"/>
      <c r="C68" s="36"/>
      <c r="D68" s="36"/>
      <c r="E68" s="36"/>
    </row>
    <row r="69" spans="1:5" ht="30" customHeight="1" x14ac:dyDescent="0.2">
      <c r="A69" s="75" t="s">
        <v>9</v>
      </c>
      <c r="B69" s="37" t="s">
        <v>5</v>
      </c>
      <c r="C69" s="37" t="s">
        <v>6</v>
      </c>
      <c r="D69" s="37" t="s">
        <v>7</v>
      </c>
      <c r="E69" s="37" t="s">
        <v>8</v>
      </c>
    </row>
    <row r="70" spans="1:5" x14ac:dyDescent="0.2">
      <c r="A70" s="4" t="s">
        <v>229</v>
      </c>
      <c r="B70" s="33">
        <v>1202</v>
      </c>
      <c r="C70" s="33">
        <v>341</v>
      </c>
      <c r="D70" s="33">
        <v>1688</v>
      </c>
      <c r="E70" s="33">
        <v>3231</v>
      </c>
    </row>
    <row r="71" spans="1:5" x14ac:dyDescent="0.2">
      <c r="A71" s="4" t="s">
        <v>230</v>
      </c>
      <c r="B71" s="33">
        <v>1256</v>
      </c>
      <c r="C71" s="33">
        <v>593</v>
      </c>
      <c r="D71" s="33">
        <v>1784</v>
      </c>
      <c r="E71" s="33">
        <v>3633</v>
      </c>
    </row>
    <row r="72" spans="1:5" x14ac:dyDescent="0.2">
      <c r="A72" s="4" t="s">
        <v>231</v>
      </c>
      <c r="B72" s="33">
        <v>2073</v>
      </c>
      <c r="C72" s="33">
        <v>2205</v>
      </c>
      <c r="D72" s="33">
        <v>3547</v>
      </c>
      <c r="E72" s="33">
        <v>7825</v>
      </c>
    </row>
    <row r="73" spans="1:5" x14ac:dyDescent="0.2">
      <c r="A73" s="4" t="s">
        <v>232</v>
      </c>
      <c r="B73" s="33">
        <v>683</v>
      </c>
      <c r="C73" s="33">
        <v>559</v>
      </c>
      <c r="D73" s="33">
        <v>1172</v>
      </c>
      <c r="E73" s="33">
        <v>2414</v>
      </c>
    </row>
    <row r="74" spans="1:5" x14ac:dyDescent="0.2">
      <c r="A74" s="4" t="s">
        <v>233</v>
      </c>
      <c r="B74" s="33">
        <v>2875</v>
      </c>
      <c r="C74" s="33">
        <v>2547</v>
      </c>
      <c r="D74" s="33">
        <v>3731</v>
      </c>
      <c r="E74" s="33">
        <v>9153</v>
      </c>
    </row>
    <row r="75" spans="1:5" x14ac:dyDescent="0.2">
      <c r="A75" s="4" t="s">
        <v>234</v>
      </c>
      <c r="B75" s="33">
        <v>3214</v>
      </c>
      <c r="C75" s="33">
        <v>6538</v>
      </c>
      <c r="D75" s="33">
        <v>13223</v>
      </c>
      <c r="E75" s="33">
        <v>22975</v>
      </c>
    </row>
    <row r="76" spans="1:5" x14ac:dyDescent="0.2">
      <c r="A76" s="27" t="s">
        <v>245</v>
      </c>
      <c r="B76" s="33">
        <v>12622</v>
      </c>
      <c r="C76" s="33">
        <v>45510</v>
      </c>
      <c r="D76" s="33">
        <v>52584</v>
      </c>
      <c r="E76" s="33">
        <v>110716</v>
      </c>
    </row>
    <row r="77" spans="1:5" x14ac:dyDescent="0.2">
      <c r="A77" s="27" t="s">
        <v>266</v>
      </c>
      <c r="B77" s="33">
        <v>1405</v>
      </c>
      <c r="C77" s="33">
        <v>2910</v>
      </c>
      <c r="D77" s="33">
        <v>1042</v>
      </c>
      <c r="E77" s="33">
        <v>5357</v>
      </c>
    </row>
    <row r="78" spans="1:5" x14ac:dyDescent="0.2">
      <c r="A78" s="4" t="s">
        <v>235</v>
      </c>
      <c r="B78" s="33">
        <v>3929</v>
      </c>
      <c r="C78" s="33">
        <v>1952</v>
      </c>
      <c r="D78" s="33">
        <v>4892</v>
      </c>
      <c r="E78" s="33">
        <v>10773</v>
      </c>
    </row>
    <row r="79" spans="1:5" x14ac:dyDescent="0.2">
      <c r="A79" s="4" t="s">
        <v>248</v>
      </c>
      <c r="B79" s="33">
        <v>1391</v>
      </c>
      <c r="C79" s="33">
        <v>1437</v>
      </c>
      <c r="D79" s="33">
        <v>2249</v>
      </c>
      <c r="E79" s="33">
        <v>5077</v>
      </c>
    </row>
    <row r="80" spans="1:5" x14ac:dyDescent="0.2">
      <c r="A80" s="4" t="s">
        <v>236</v>
      </c>
      <c r="B80" s="33">
        <v>3610</v>
      </c>
      <c r="C80" s="33">
        <v>7842</v>
      </c>
      <c r="D80" s="33">
        <v>12433</v>
      </c>
      <c r="E80" s="33">
        <v>23885</v>
      </c>
    </row>
    <row r="81" spans="1:5" x14ac:dyDescent="0.2">
      <c r="A81" s="4" t="s">
        <v>237</v>
      </c>
      <c r="B81" s="33">
        <v>2503</v>
      </c>
      <c r="C81" s="33">
        <v>2170</v>
      </c>
      <c r="D81" s="33">
        <v>5127</v>
      </c>
      <c r="E81" s="33">
        <v>9800</v>
      </c>
    </row>
    <row r="82" spans="1:5" x14ac:dyDescent="0.2">
      <c r="A82" s="4" t="s">
        <v>238</v>
      </c>
      <c r="B82" s="33">
        <v>1199</v>
      </c>
      <c r="C82" s="33">
        <v>652</v>
      </c>
      <c r="D82" s="33">
        <v>2628</v>
      </c>
      <c r="E82" s="33">
        <v>4479</v>
      </c>
    </row>
    <row r="83" spans="1:5" x14ac:dyDescent="0.2">
      <c r="A83" s="4" t="s">
        <v>239</v>
      </c>
      <c r="B83" s="33">
        <v>1883</v>
      </c>
      <c r="C83" s="33">
        <v>2758</v>
      </c>
      <c r="D83" s="33">
        <v>3788</v>
      </c>
      <c r="E83" s="33">
        <v>8429</v>
      </c>
    </row>
    <row r="84" spans="1:5" x14ac:dyDescent="0.2">
      <c r="A84" s="4" t="s">
        <v>240</v>
      </c>
      <c r="B84" s="33">
        <v>182</v>
      </c>
      <c r="C84" s="33">
        <v>36</v>
      </c>
      <c r="D84" s="33">
        <v>195</v>
      </c>
      <c r="E84" s="33">
        <v>413</v>
      </c>
    </row>
    <row r="85" spans="1:5" x14ac:dyDescent="0.2">
      <c r="A85" s="4" t="s">
        <v>241</v>
      </c>
      <c r="B85" s="33">
        <v>608</v>
      </c>
      <c r="C85" s="33">
        <v>234</v>
      </c>
      <c r="D85" s="33">
        <v>351</v>
      </c>
      <c r="E85" s="33">
        <v>1193</v>
      </c>
    </row>
    <row r="86" spans="1:5" x14ac:dyDescent="0.2">
      <c r="A86" s="5" t="s">
        <v>4</v>
      </c>
      <c r="B86" s="34">
        <v>40635</v>
      </c>
      <c r="C86" s="34">
        <v>78284</v>
      </c>
      <c r="D86" s="34">
        <v>110434</v>
      </c>
      <c r="E86" s="34">
        <v>229353</v>
      </c>
    </row>
    <row r="87" spans="1:5" x14ac:dyDescent="0.2">
      <c r="A87" s="31"/>
      <c r="B87" s="36"/>
      <c r="C87" s="36"/>
      <c r="D87" s="36"/>
      <c r="E87" s="36"/>
    </row>
    <row r="88" spans="1:5" ht="15.75" x14ac:dyDescent="0.2">
      <c r="A88" s="22" t="s">
        <v>380</v>
      </c>
      <c r="B88" s="36"/>
      <c r="C88" s="36"/>
      <c r="D88" s="36"/>
      <c r="E88" s="36"/>
    </row>
    <row r="89" spans="1:5" x14ac:dyDescent="0.2">
      <c r="A89" s="75" t="s">
        <v>9</v>
      </c>
      <c r="B89" s="37" t="s">
        <v>192</v>
      </c>
      <c r="C89" s="37" t="s">
        <v>193</v>
      </c>
      <c r="D89" s="37" t="s">
        <v>419</v>
      </c>
      <c r="E89" s="37" t="s">
        <v>8</v>
      </c>
    </row>
    <row r="90" spans="1:5" x14ac:dyDescent="0.2">
      <c r="A90" s="4" t="s">
        <v>229</v>
      </c>
      <c r="B90" s="33">
        <v>1897</v>
      </c>
      <c r="C90" s="33">
        <v>1334</v>
      </c>
      <c r="D90" s="33">
        <v>0</v>
      </c>
      <c r="E90" s="33">
        <v>3231</v>
      </c>
    </row>
    <row r="91" spans="1:5" x14ac:dyDescent="0.2">
      <c r="A91" s="4" t="s">
        <v>230</v>
      </c>
      <c r="B91" s="33">
        <v>2040</v>
      </c>
      <c r="C91" s="33">
        <v>1593</v>
      </c>
      <c r="D91" s="33">
        <v>0</v>
      </c>
      <c r="E91" s="33">
        <v>3633</v>
      </c>
    </row>
    <row r="92" spans="1:5" x14ac:dyDescent="0.2">
      <c r="A92" s="4" t="s">
        <v>231</v>
      </c>
      <c r="B92" s="33">
        <v>4217</v>
      </c>
      <c r="C92" s="33">
        <v>3608</v>
      </c>
      <c r="D92" s="33">
        <v>0</v>
      </c>
      <c r="E92" s="33">
        <v>7825</v>
      </c>
    </row>
    <row r="93" spans="1:5" x14ac:dyDescent="0.2">
      <c r="A93" s="4" t="s">
        <v>232</v>
      </c>
      <c r="B93" s="33">
        <v>1371</v>
      </c>
      <c r="C93" s="33">
        <v>1043</v>
      </c>
      <c r="D93" s="33">
        <v>0</v>
      </c>
      <c r="E93" s="33">
        <v>2414</v>
      </c>
    </row>
    <row r="94" spans="1:5" x14ac:dyDescent="0.2">
      <c r="A94" s="4" t="s">
        <v>233</v>
      </c>
      <c r="B94" s="33">
        <v>5184</v>
      </c>
      <c r="C94" s="33">
        <v>3969</v>
      </c>
      <c r="D94" s="33">
        <v>0</v>
      </c>
      <c r="E94" s="33">
        <v>9153</v>
      </c>
    </row>
    <row r="95" spans="1:5" x14ac:dyDescent="0.2">
      <c r="A95" s="4" t="s">
        <v>234</v>
      </c>
      <c r="B95" s="33">
        <v>13076</v>
      </c>
      <c r="C95" s="33">
        <v>9899</v>
      </c>
      <c r="D95" s="33">
        <v>0</v>
      </c>
      <c r="E95" s="33">
        <v>22975</v>
      </c>
    </row>
    <row r="96" spans="1:5" x14ac:dyDescent="0.2">
      <c r="A96" s="27" t="s">
        <v>245</v>
      </c>
      <c r="B96" s="33">
        <v>60631</v>
      </c>
      <c r="C96" s="33">
        <v>50084</v>
      </c>
      <c r="D96" s="33">
        <v>1</v>
      </c>
      <c r="E96" s="33">
        <v>110716</v>
      </c>
    </row>
    <row r="97" spans="1:5" x14ac:dyDescent="0.2">
      <c r="A97" s="27" t="s">
        <v>266</v>
      </c>
      <c r="B97" s="33">
        <v>3020</v>
      </c>
      <c r="C97" s="33">
        <v>2337</v>
      </c>
      <c r="D97" s="33">
        <v>0</v>
      </c>
      <c r="E97" s="33">
        <v>5357</v>
      </c>
    </row>
    <row r="98" spans="1:5" x14ac:dyDescent="0.2">
      <c r="A98" s="4" t="s">
        <v>235</v>
      </c>
      <c r="B98" s="33">
        <v>6580</v>
      </c>
      <c r="C98" s="33">
        <v>4193</v>
      </c>
      <c r="D98" s="33">
        <v>0</v>
      </c>
      <c r="E98" s="33">
        <v>10773</v>
      </c>
    </row>
    <row r="99" spans="1:5" x14ac:dyDescent="0.2">
      <c r="A99" s="4" t="s">
        <v>248</v>
      </c>
      <c r="B99" s="33">
        <v>2902</v>
      </c>
      <c r="C99" s="33">
        <v>2175</v>
      </c>
      <c r="D99" s="33">
        <v>0</v>
      </c>
      <c r="E99" s="33">
        <v>5077</v>
      </c>
    </row>
    <row r="100" spans="1:5" x14ac:dyDescent="0.2">
      <c r="A100" s="4" t="s">
        <v>236</v>
      </c>
      <c r="B100" s="33">
        <v>13402</v>
      </c>
      <c r="C100" s="33">
        <v>10483</v>
      </c>
      <c r="D100" s="33">
        <v>0</v>
      </c>
      <c r="E100" s="33">
        <v>23885</v>
      </c>
    </row>
    <row r="101" spans="1:5" x14ac:dyDescent="0.2">
      <c r="A101" s="4" t="s">
        <v>237</v>
      </c>
      <c r="B101" s="33">
        <v>5853</v>
      </c>
      <c r="C101" s="33">
        <v>3947</v>
      </c>
      <c r="D101" s="33">
        <v>0</v>
      </c>
      <c r="E101" s="33">
        <v>9800</v>
      </c>
    </row>
    <row r="102" spans="1:5" x14ac:dyDescent="0.2">
      <c r="A102" s="4" t="s">
        <v>238</v>
      </c>
      <c r="B102" s="33">
        <v>2572</v>
      </c>
      <c r="C102" s="33">
        <v>1907</v>
      </c>
      <c r="D102" s="33">
        <v>0</v>
      </c>
      <c r="E102" s="33">
        <v>4479</v>
      </c>
    </row>
    <row r="103" spans="1:5" x14ac:dyDescent="0.2">
      <c r="A103" s="4" t="s">
        <v>239</v>
      </c>
      <c r="B103" s="33">
        <v>5080</v>
      </c>
      <c r="C103" s="33">
        <v>3349</v>
      </c>
      <c r="D103" s="33">
        <v>0</v>
      </c>
      <c r="E103" s="33">
        <v>8429</v>
      </c>
    </row>
    <row r="104" spans="1:5" x14ac:dyDescent="0.2">
      <c r="A104" s="4" t="s">
        <v>240</v>
      </c>
      <c r="B104" s="33">
        <v>239</v>
      </c>
      <c r="C104" s="33">
        <v>174</v>
      </c>
      <c r="D104" s="33">
        <v>0</v>
      </c>
      <c r="E104" s="33">
        <v>413</v>
      </c>
    </row>
    <row r="105" spans="1:5" x14ac:dyDescent="0.2">
      <c r="A105" s="4" t="s">
        <v>241</v>
      </c>
      <c r="B105" s="33">
        <v>649</v>
      </c>
      <c r="C105" s="33">
        <v>544</v>
      </c>
      <c r="D105" s="33">
        <v>0</v>
      </c>
      <c r="E105" s="33">
        <v>1193</v>
      </c>
    </row>
    <row r="106" spans="1:5" x14ac:dyDescent="0.2">
      <c r="A106" s="5" t="s">
        <v>4</v>
      </c>
      <c r="B106" s="34">
        <v>128713</v>
      </c>
      <c r="C106" s="34">
        <v>100639</v>
      </c>
      <c r="D106" s="34">
        <v>1</v>
      </c>
      <c r="E106" s="34">
        <v>229353</v>
      </c>
    </row>
    <row r="107" spans="1:5" x14ac:dyDescent="0.2">
      <c r="A107" s="31"/>
      <c r="B107" s="36"/>
      <c r="C107" s="36"/>
      <c r="D107" s="36"/>
      <c r="E107" s="36"/>
    </row>
    <row r="108" spans="1:5" x14ac:dyDescent="0.2">
      <c r="A108" s="31"/>
      <c r="B108" s="36"/>
      <c r="C108" s="36"/>
      <c r="D108" s="36"/>
      <c r="E108" s="36"/>
    </row>
    <row r="109" spans="1:5" x14ac:dyDescent="0.2">
      <c r="A109" s="57" t="s">
        <v>222</v>
      </c>
      <c r="B109" s="36"/>
      <c r="C109" s="36"/>
      <c r="D109" s="36"/>
      <c r="E109" s="36"/>
    </row>
    <row r="110" spans="1:5" x14ac:dyDescent="0.2">
      <c r="A110" s="31"/>
      <c r="B110" s="36"/>
      <c r="C110" s="36"/>
      <c r="D110" s="36"/>
      <c r="E110" s="36"/>
    </row>
    <row r="111" spans="1:5" x14ac:dyDescent="0.2">
      <c r="A111" s="58" t="s">
        <v>21</v>
      </c>
      <c r="B111" s="36"/>
      <c r="C111" s="36"/>
      <c r="D111" s="36"/>
      <c r="E111" s="36"/>
    </row>
    <row r="112" spans="1:5" x14ac:dyDescent="0.2">
      <c r="A112" s="31"/>
      <c r="B112" s="36"/>
      <c r="C112" s="36"/>
      <c r="D112" s="36"/>
      <c r="E112" s="36"/>
    </row>
  </sheetData>
  <hyperlinks>
    <hyperlink ref="A111" location="Indice!A5" display="Volver al índice" xr:uid="{00000000-0004-0000-0300-000000000000}"/>
  </hyperlinks>
  <pageMargins left="0.7" right="0.7" top="0.75" bottom="0.75" header="0.3" footer="0.3"/>
  <pageSetup paperSize="3"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V293"/>
  <sheetViews>
    <sheetView showGridLines="0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31" sqref="P31"/>
    </sheetView>
  </sheetViews>
  <sheetFormatPr baseColWidth="10" defaultColWidth="10.85546875" defaultRowHeight="15" x14ac:dyDescent="0.2"/>
  <cols>
    <col min="1" max="1" width="37" style="28" customWidth="1"/>
    <col min="2" max="6" width="9.5703125" style="28" customWidth="1"/>
    <col min="7" max="13" width="9.5703125" style="1" customWidth="1"/>
    <col min="14" max="18" width="10.85546875" style="1" customWidth="1"/>
    <col min="19" max="19" width="12.5703125" style="1" customWidth="1"/>
    <col min="20" max="20" width="13" style="1" customWidth="1"/>
    <col min="21" max="21" width="12.42578125" style="1" customWidth="1"/>
    <col min="22" max="22" width="14.5703125" style="1" customWidth="1"/>
    <col min="23" max="16384" width="10.85546875" style="1"/>
  </cols>
  <sheetData>
    <row r="1" spans="1:22" ht="21" x14ac:dyDescent="0.2">
      <c r="A1" s="72" t="s">
        <v>381</v>
      </c>
      <c r="B1" s="72"/>
      <c r="C1" s="72"/>
      <c r="D1" s="72"/>
      <c r="E1" s="72"/>
      <c r="F1" s="72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24" customHeight="1" x14ac:dyDescent="0.2">
      <c r="A2" s="64"/>
      <c r="B2" s="64"/>
      <c r="C2" s="64"/>
      <c r="D2" s="64"/>
      <c r="E2" s="64"/>
      <c r="F2" s="64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x14ac:dyDescent="0.2">
      <c r="A3" s="63"/>
      <c r="B3" s="63"/>
      <c r="C3" s="63"/>
      <c r="D3" s="63"/>
      <c r="E3" s="63"/>
      <c r="F3" s="63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 ht="15.75" x14ac:dyDescent="0.2">
      <c r="A4" s="32" t="s">
        <v>271</v>
      </c>
      <c r="B4" s="32"/>
      <c r="C4" s="32"/>
      <c r="D4" s="32"/>
      <c r="E4" s="32"/>
      <c r="F4" s="32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 spans="1:22" ht="27" customHeight="1" x14ac:dyDescent="0.2">
      <c r="A5" s="74" t="s">
        <v>0</v>
      </c>
      <c r="B5" s="3">
        <v>2007</v>
      </c>
      <c r="C5" s="3">
        <v>2008</v>
      </c>
      <c r="D5" s="3">
        <v>2009</v>
      </c>
      <c r="E5" s="3">
        <v>2010</v>
      </c>
      <c r="F5" s="3">
        <v>2011</v>
      </c>
      <c r="G5" s="3">
        <v>2012</v>
      </c>
      <c r="H5" s="3">
        <v>2013</v>
      </c>
      <c r="I5" s="3">
        <v>2014</v>
      </c>
      <c r="J5" s="3">
        <v>2015</v>
      </c>
      <c r="K5" s="3">
        <v>2016</v>
      </c>
      <c r="L5" s="3">
        <v>2017</v>
      </c>
      <c r="M5" s="3">
        <v>2018</v>
      </c>
      <c r="N5" s="3">
        <v>2019</v>
      </c>
      <c r="O5" s="3">
        <v>2020</v>
      </c>
      <c r="P5" s="3">
        <v>2021</v>
      </c>
      <c r="Q5" s="3">
        <v>2022</v>
      </c>
      <c r="R5" s="3">
        <v>2023</v>
      </c>
      <c r="S5" s="12" t="s">
        <v>365</v>
      </c>
      <c r="T5" s="12" t="s">
        <v>366</v>
      </c>
      <c r="U5" s="12" t="s">
        <v>367</v>
      </c>
      <c r="V5" s="12" t="s">
        <v>368</v>
      </c>
    </row>
    <row r="6" spans="1:22" x14ac:dyDescent="0.2">
      <c r="A6" s="4" t="s">
        <v>5</v>
      </c>
      <c r="B6" s="4">
        <v>12676</v>
      </c>
      <c r="C6" s="4">
        <v>19218</v>
      </c>
      <c r="D6" s="4">
        <v>16550</v>
      </c>
      <c r="E6" s="4">
        <v>14052</v>
      </c>
      <c r="F6" s="4">
        <v>22315</v>
      </c>
      <c r="G6" s="4">
        <v>25499</v>
      </c>
      <c r="H6" s="4">
        <v>28183</v>
      </c>
      <c r="I6" s="4">
        <v>27679</v>
      </c>
      <c r="J6" s="4">
        <v>30562</v>
      </c>
      <c r="K6" s="4">
        <v>33803</v>
      </c>
      <c r="L6" s="4">
        <v>32675</v>
      </c>
      <c r="M6" s="4">
        <v>35159</v>
      </c>
      <c r="N6" s="4">
        <v>33977</v>
      </c>
      <c r="O6" s="4">
        <v>23822</v>
      </c>
      <c r="P6" s="4">
        <v>36232</v>
      </c>
      <c r="Q6" s="4">
        <v>38093</v>
      </c>
      <c r="R6" s="4">
        <v>40635</v>
      </c>
      <c r="S6" s="85">
        <f>(R6-I6)/I6</f>
        <v>0.46808049423750858</v>
      </c>
      <c r="T6" s="92">
        <f>(R6-N6)/N6</f>
        <v>0.19595608794184302</v>
      </c>
      <c r="U6" s="92">
        <f>(R6-Q6)/Q6</f>
        <v>6.6731420470952665E-2</v>
      </c>
      <c r="V6" s="94">
        <f>R6/R$9</f>
        <v>0.17717230644465082</v>
      </c>
    </row>
    <row r="7" spans="1:22" x14ac:dyDescent="0.2">
      <c r="A7" s="4" t="s">
        <v>6</v>
      </c>
      <c r="B7" s="4">
        <v>17170</v>
      </c>
      <c r="C7" s="4">
        <v>18691</v>
      </c>
      <c r="D7" s="4">
        <v>23637</v>
      </c>
      <c r="E7" s="4">
        <v>23683</v>
      </c>
      <c r="F7" s="4">
        <v>30697</v>
      </c>
      <c r="G7" s="4">
        <v>38160</v>
      </c>
      <c r="H7" s="4">
        <v>47367</v>
      </c>
      <c r="I7" s="4">
        <v>56365</v>
      </c>
      <c r="J7" s="4">
        <v>68227</v>
      </c>
      <c r="K7" s="4">
        <v>73783</v>
      </c>
      <c r="L7" s="4">
        <v>78901</v>
      </c>
      <c r="M7" s="4">
        <v>79168</v>
      </c>
      <c r="N7" s="4">
        <v>74327</v>
      </c>
      <c r="O7" s="4">
        <v>63253</v>
      </c>
      <c r="P7" s="4">
        <v>81547</v>
      </c>
      <c r="Q7" s="4">
        <v>77331</v>
      </c>
      <c r="R7" s="4">
        <v>78284</v>
      </c>
      <c r="S7" s="85">
        <f t="shared" ref="S7:S9" si="0">(R7-I7)/I7</f>
        <v>0.38887607557881665</v>
      </c>
      <c r="T7" s="92">
        <f t="shared" ref="T7:T9" si="1">(R7-N7)/N7</f>
        <v>5.3237719805723359E-2</v>
      </c>
      <c r="U7" s="92">
        <f t="shared" ref="U7:U9" si="2">(R7-Q7)/Q7</f>
        <v>1.2323647696266697E-2</v>
      </c>
      <c r="V7" s="94">
        <f t="shared" ref="V7:V9" si="3">R7/R$9</f>
        <v>0.3413253805269606</v>
      </c>
    </row>
    <row r="8" spans="1:22" x14ac:dyDescent="0.2">
      <c r="A8" s="4" t="s">
        <v>7</v>
      </c>
      <c r="B8" s="4">
        <v>54957</v>
      </c>
      <c r="C8" s="4">
        <v>58528</v>
      </c>
      <c r="D8" s="4">
        <v>65316</v>
      </c>
      <c r="E8" s="4">
        <v>63942</v>
      </c>
      <c r="F8" s="4">
        <v>64838</v>
      </c>
      <c r="G8" s="4">
        <v>71718</v>
      </c>
      <c r="H8" s="4">
        <v>80986</v>
      </c>
      <c r="I8" s="4">
        <v>87165</v>
      </c>
      <c r="J8" s="4">
        <v>90023</v>
      </c>
      <c r="K8" s="4">
        <v>89491</v>
      </c>
      <c r="L8" s="4">
        <v>93864</v>
      </c>
      <c r="M8" s="4">
        <v>93875</v>
      </c>
      <c r="N8" s="4">
        <v>92432</v>
      </c>
      <c r="O8" s="4">
        <v>72618</v>
      </c>
      <c r="P8" s="4">
        <v>110124</v>
      </c>
      <c r="Q8" s="4">
        <v>110076</v>
      </c>
      <c r="R8" s="4">
        <v>110434</v>
      </c>
      <c r="S8" s="85">
        <f t="shared" si="0"/>
        <v>0.26695347903401595</v>
      </c>
      <c r="T8" s="92">
        <f t="shared" si="1"/>
        <v>0.19475939068720791</v>
      </c>
      <c r="U8" s="92">
        <f t="shared" si="2"/>
        <v>3.2522984120062501E-3</v>
      </c>
      <c r="V8" s="94">
        <f t="shared" si="3"/>
        <v>0.48150231302838853</v>
      </c>
    </row>
    <row r="9" spans="1:22" x14ac:dyDescent="0.2">
      <c r="A9" s="5" t="s">
        <v>4</v>
      </c>
      <c r="B9" s="5">
        <v>84803</v>
      </c>
      <c r="C9" s="5">
        <v>96437</v>
      </c>
      <c r="D9" s="5">
        <v>105503</v>
      </c>
      <c r="E9" s="5">
        <v>101677</v>
      </c>
      <c r="F9" s="5">
        <v>117850</v>
      </c>
      <c r="G9" s="5">
        <v>135377</v>
      </c>
      <c r="H9" s="5">
        <v>156536</v>
      </c>
      <c r="I9" s="5">
        <v>171209</v>
      </c>
      <c r="J9" s="5">
        <v>188812</v>
      </c>
      <c r="K9" s="5">
        <v>197077</v>
      </c>
      <c r="L9" s="5">
        <v>205440</v>
      </c>
      <c r="M9" s="5">
        <v>208202</v>
      </c>
      <c r="N9" s="5">
        <v>200736</v>
      </c>
      <c r="O9" s="5">
        <v>159693</v>
      </c>
      <c r="P9" s="5">
        <v>227903</v>
      </c>
      <c r="Q9" s="5">
        <v>225500</v>
      </c>
      <c r="R9" s="5">
        <v>229353</v>
      </c>
      <c r="S9" s="69">
        <f t="shared" si="0"/>
        <v>0.3396083149834413</v>
      </c>
      <c r="T9" s="93">
        <f t="shared" si="1"/>
        <v>0.14256037780966044</v>
      </c>
      <c r="U9" s="93">
        <f t="shared" si="2"/>
        <v>1.7086474501108648E-2</v>
      </c>
      <c r="V9" s="95">
        <f t="shared" si="3"/>
        <v>1</v>
      </c>
    </row>
    <row r="10" spans="1:22" x14ac:dyDescent="0.2"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1"/>
    </row>
    <row r="11" spans="1:22" ht="15.75" x14ac:dyDescent="0.2">
      <c r="A11" s="32" t="s">
        <v>272</v>
      </c>
      <c r="B11" s="32"/>
      <c r="C11" s="32"/>
      <c r="D11" s="32"/>
      <c r="E11" s="32"/>
      <c r="F11" s="32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2" ht="27" customHeight="1" x14ac:dyDescent="0.2">
      <c r="A12" s="74" t="s">
        <v>0</v>
      </c>
      <c r="B12" s="3">
        <v>2007</v>
      </c>
      <c r="C12" s="3">
        <v>2008</v>
      </c>
      <c r="D12" s="3">
        <v>2009</v>
      </c>
      <c r="E12" s="3">
        <v>2010</v>
      </c>
      <c r="F12" s="3">
        <v>2011</v>
      </c>
      <c r="G12" s="3">
        <v>2012</v>
      </c>
      <c r="H12" s="3">
        <v>2013</v>
      </c>
      <c r="I12" s="3">
        <v>2014</v>
      </c>
      <c r="J12" s="3">
        <v>2015</v>
      </c>
      <c r="K12" s="3">
        <v>2016</v>
      </c>
      <c r="L12" s="3">
        <v>2017</v>
      </c>
      <c r="M12" s="3">
        <v>2018</v>
      </c>
      <c r="N12" s="3">
        <v>2019</v>
      </c>
      <c r="O12" s="3">
        <v>2020</v>
      </c>
      <c r="P12" s="3">
        <v>2021</v>
      </c>
      <c r="Q12" s="3">
        <v>2022</v>
      </c>
      <c r="R12" s="3">
        <v>2023</v>
      </c>
      <c r="S12" s="12" t="s">
        <v>365</v>
      </c>
      <c r="T12" s="12" t="s">
        <v>366</v>
      </c>
      <c r="U12" s="12" t="s">
        <v>367</v>
      </c>
      <c r="V12" s="12" t="s">
        <v>368</v>
      </c>
    </row>
    <row r="13" spans="1:22" x14ac:dyDescent="0.2">
      <c r="A13" s="4" t="s">
        <v>257</v>
      </c>
      <c r="B13" s="4">
        <v>12676</v>
      </c>
      <c r="C13" s="4">
        <v>19218</v>
      </c>
      <c r="D13" s="4">
        <v>16550</v>
      </c>
      <c r="E13" s="4">
        <v>14052</v>
      </c>
      <c r="F13" s="4">
        <v>22315</v>
      </c>
      <c r="G13" s="4">
        <v>25499</v>
      </c>
      <c r="H13" s="4">
        <v>28183</v>
      </c>
      <c r="I13" s="4">
        <v>27679</v>
      </c>
      <c r="J13" s="4">
        <v>30562</v>
      </c>
      <c r="K13" s="4">
        <v>33803</v>
      </c>
      <c r="L13" s="4">
        <v>32675</v>
      </c>
      <c r="M13" s="4">
        <v>35159</v>
      </c>
      <c r="N13" s="4">
        <v>33960</v>
      </c>
      <c r="O13" s="4">
        <v>23740</v>
      </c>
      <c r="P13" s="4">
        <v>35207</v>
      </c>
      <c r="Q13" s="4">
        <v>36547</v>
      </c>
      <c r="R13" s="4">
        <v>39025</v>
      </c>
      <c r="S13" s="85">
        <f t="shared" ref="S13:S19" si="4">(R13-I13)/I13</f>
        <v>0.4099136529498898</v>
      </c>
      <c r="T13" s="92">
        <f t="shared" ref="T13:T19" si="5">(R13-N13)/N13</f>
        <v>0.14914605418138988</v>
      </c>
      <c r="U13" s="92">
        <f t="shared" ref="U13:U19" si="6">(R13-Q13)/Q13</f>
        <v>6.7803102853859418E-2</v>
      </c>
      <c r="V13" s="94">
        <f t="shared" ref="V13:V19" si="7">R13/R$9</f>
        <v>0.17015255959154665</v>
      </c>
    </row>
    <row r="14" spans="1:22" x14ac:dyDescent="0.2">
      <c r="A14" s="4" t="s">
        <v>258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4">
        <v>17</v>
      </c>
      <c r="O14" s="4">
        <v>82</v>
      </c>
      <c r="P14" s="4">
        <v>1025</v>
      </c>
      <c r="Q14" s="4">
        <v>1546</v>
      </c>
      <c r="R14" s="4">
        <v>1610</v>
      </c>
      <c r="S14" s="85" t="s">
        <v>307</v>
      </c>
      <c r="T14" s="92">
        <f t="shared" si="5"/>
        <v>93.705882352941174</v>
      </c>
      <c r="U14" s="92">
        <f>(R14-Q14)/Q14</f>
        <v>4.1397153945666239E-2</v>
      </c>
      <c r="V14" s="94">
        <f t="shared" si="7"/>
        <v>7.0197468531041666E-3</v>
      </c>
    </row>
    <row r="15" spans="1:22" x14ac:dyDescent="0.2">
      <c r="A15" s="4" t="s">
        <v>6</v>
      </c>
      <c r="B15" s="4">
        <v>17170</v>
      </c>
      <c r="C15" s="4">
        <v>18691</v>
      </c>
      <c r="D15" s="4">
        <v>23637</v>
      </c>
      <c r="E15" s="4">
        <v>23683</v>
      </c>
      <c r="F15" s="4">
        <v>30697</v>
      </c>
      <c r="G15" s="4">
        <v>38160</v>
      </c>
      <c r="H15" s="4">
        <v>47367</v>
      </c>
      <c r="I15" s="4">
        <v>56365</v>
      </c>
      <c r="J15" s="4">
        <v>68227</v>
      </c>
      <c r="K15" s="4">
        <v>73783</v>
      </c>
      <c r="L15" s="4">
        <v>78901</v>
      </c>
      <c r="M15" s="4">
        <v>79168</v>
      </c>
      <c r="N15" s="4">
        <v>74327</v>
      </c>
      <c r="O15" s="4">
        <v>63253</v>
      </c>
      <c r="P15" s="4">
        <v>81547</v>
      </c>
      <c r="Q15" s="4">
        <v>77331</v>
      </c>
      <c r="R15" s="4">
        <v>78284</v>
      </c>
      <c r="S15" s="85">
        <f t="shared" si="4"/>
        <v>0.38887607557881665</v>
      </c>
      <c r="T15" s="92">
        <f t="shared" si="5"/>
        <v>5.3237719805723359E-2</v>
      </c>
      <c r="U15" s="92">
        <f t="shared" si="6"/>
        <v>1.2323647696266697E-2</v>
      </c>
      <c r="V15" s="94">
        <f t="shared" si="7"/>
        <v>0.3413253805269606</v>
      </c>
    </row>
    <row r="16" spans="1:22" x14ac:dyDescent="0.2">
      <c r="A16" s="27" t="s">
        <v>321</v>
      </c>
      <c r="B16" s="27">
        <v>20835</v>
      </c>
      <c r="C16" s="27">
        <v>20848</v>
      </c>
      <c r="D16" s="27">
        <v>23500</v>
      </c>
      <c r="E16" s="27">
        <v>23147</v>
      </c>
      <c r="F16" s="27">
        <v>21623</v>
      </c>
      <c r="G16" s="4">
        <v>21615</v>
      </c>
      <c r="H16" s="4">
        <v>21805</v>
      </c>
      <c r="I16" s="4">
        <v>22309</v>
      </c>
      <c r="J16" s="4">
        <v>23261</v>
      </c>
      <c r="K16" s="4">
        <v>22450</v>
      </c>
      <c r="L16" s="4">
        <v>24273</v>
      </c>
      <c r="M16" s="27">
        <v>23355</v>
      </c>
      <c r="N16" s="27">
        <v>23595</v>
      </c>
      <c r="O16" s="27">
        <v>19464</v>
      </c>
      <c r="P16" s="27">
        <v>27005</v>
      </c>
      <c r="Q16" s="27">
        <v>29016</v>
      </c>
      <c r="R16" s="27">
        <v>28468</v>
      </c>
      <c r="S16" s="85">
        <f t="shared" si="4"/>
        <v>0.27607691962884934</v>
      </c>
      <c r="T16" s="92">
        <f t="shared" si="5"/>
        <v>0.20652680652680652</v>
      </c>
      <c r="U16" s="92">
        <f t="shared" si="6"/>
        <v>-1.8886131789357597E-2</v>
      </c>
      <c r="V16" s="94">
        <f t="shared" si="7"/>
        <v>0.12412307665476362</v>
      </c>
    </row>
    <row r="17" spans="1:22" x14ac:dyDescent="0.2">
      <c r="A17" s="27" t="s">
        <v>322</v>
      </c>
      <c r="B17" s="27">
        <v>11377</v>
      </c>
      <c r="C17" s="27">
        <v>11878</v>
      </c>
      <c r="D17" s="27">
        <v>13532</v>
      </c>
      <c r="E17" s="27">
        <v>13044</v>
      </c>
      <c r="F17" s="27">
        <v>12982</v>
      </c>
      <c r="G17" s="4">
        <v>14600</v>
      </c>
      <c r="H17" s="4">
        <v>15841</v>
      </c>
      <c r="I17" s="4">
        <v>16362</v>
      </c>
      <c r="J17" s="4">
        <v>17012</v>
      </c>
      <c r="K17" s="4">
        <v>16409</v>
      </c>
      <c r="L17" s="4">
        <v>18372</v>
      </c>
      <c r="M17" s="27">
        <v>17137</v>
      </c>
      <c r="N17" s="27">
        <v>19227</v>
      </c>
      <c r="O17" s="27">
        <v>17479</v>
      </c>
      <c r="P17" s="27">
        <v>25913</v>
      </c>
      <c r="Q17" s="27">
        <v>27164</v>
      </c>
      <c r="R17" s="27">
        <v>28369</v>
      </c>
      <c r="S17" s="85">
        <f t="shared" si="4"/>
        <v>0.73383449456056715</v>
      </c>
      <c r="T17" s="92">
        <f t="shared" si="5"/>
        <v>0.47547719352993184</v>
      </c>
      <c r="U17" s="92">
        <f t="shared" si="6"/>
        <v>4.4360182594610512E-2</v>
      </c>
      <c r="V17" s="94">
        <f t="shared" si="7"/>
        <v>0.12369142762466591</v>
      </c>
    </row>
    <row r="18" spans="1:22" x14ac:dyDescent="0.2">
      <c r="A18" s="27" t="s">
        <v>221</v>
      </c>
      <c r="B18" s="27">
        <v>22745</v>
      </c>
      <c r="C18" s="27">
        <v>25802</v>
      </c>
      <c r="D18" s="27">
        <v>28284</v>
      </c>
      <c r="E18" s="27">
        <v>27751</v>
      </c>
      <c r="F18" s="27">
        <v>30233</v>
      </c>
      <c r="G18" s="4">
        <v>35503</v>
      </c>
      <c r="H18" s="4">
        <v>43340</v>
      </c>
      <c r="I18" s="4">
        <v>48494</v>
      </c>
      <c r="J18" s="4">
        <v>49750</v>
      </c>
      <c r="K18" s="4">
        <v>50632</v>
      </c>
      <c r="L18" s="4">
        <v>51219</v>
      </c>
      <c r="M18" s="27">
        <v>53383</v>
      </c>
      <c r="N18" s="27">
        <v>49610</v>
      </c>
      <c r="O18" s="27">
        <v>35675</v>
      </c>
      <c r="P18" s="27">
        <v>57206</v>
      </c>
      <c r="Q18" s="27">
        <v>53896</v>
      </c>
      <c r="R18" s="27">
        <v>53597</v>
      </c>
      <c r="S18" s="85">
        <f t="shared" si="4"/>
        <v>0.10522951292943457</v>
      </c>
      <c r="T18" s="92">
        <f t="shared" si="5"/>
        <v>8.0366861519854865E-2</v>
      </c>
      <c r="U18" s="92">
        <f t="shared" si="6"/>
        <v>-5.5477215377764582E-3</v>
      </c>
      <c r="V18" s="94">
        <f t="shared" si="7"/>
        <v>0.23368780874895903</v>
      </c>
    </row>
    <row r="19" spans="1:22" x14ac:dyDescent="0.2">
      <c r="A19" s="5" t="s">
        <v>4</v>
      </c>
      <c r="B19" s="5">
        <v>84803</v>
      </c>
      <c r="C19" s="5">
        <v>96437</v>
      </c>
      <c r="D19" s="5">
        <v>105503</v>
      </c>
      <c r="E19" s="5">
        <v>101677</v>
      </c>
      <c r="F19" s="5">
        <v>117850</v>
      </c>
      <c r="G19" s="5">
        <v>135377</v>
      </c>
      <c r="H19" s="5">
        <v>156536</v>
      </c>
      <c r="I19" s="5">
        <v>171209</v>
      </c>
      <c r="J19" s="5">
        <v>188812</v>
      </c>
      <c r="K19" s="5">
        <v>197077</v>
      </c>
      <c r="L19" s="5">
        <v>205440</v>
      </c>
      <c r="M19" s="5">
        <v>208202</v>
      </c>
      <c r="N19" s="5">
        <v>200736</v>
      </c>
      <c r="O19" s="5">
        <v>159693</v>
      </c>
      <c r="P19" s="5">
        <v>227903</v>
      </c>
      <c r="Q19" s="5">
        <v>225500</v>
      </c>
      <c r="R19" s="5">
        <v>229353</v>
      </c>
      <c r="S19" s="69">
        <f t="shared" si="4"/>
        <v>0.3396083149834413</v>
      </c>
      <c r="T19" s="93">
        <f t="shared" si="5"/>
        <v>0.14256037780966044</v>
      </c>
      <c r="U19" s="93">
        <f t="shared" si="6"/>
        <v>1.7086474501108648E-2</v>
      </c>
      <c r="V19" s="95">
        <f t="shared" si="7"/>
        <v>1</v>
      </c>
    </row>
    <row r="20" spans="1:22" x14ac:dyDescent="0.2">
      <c r="A20" s="117" t="s">
        <v>323</v>
      </c>
      <c r="G20" s="28"/>
      <c r="H20" s="28"/>
      <c r="I20" s="28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</row>
    <row r="21" spans="1:22" x14ac:dyDescent="0.2">
      <c r="G21" s="28"/>
      <c r="H21" s="28"/>
      <c r="I21" s="28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</row>
    <row r="22" spans="1:22" ht="15.75" x14ac:dyDescent="0.2">
      <c r="A22" s="32" t="s">
        <v>273</v>
      </c>
      <c r="B22" s="32"/>
      <c r="C22" s="32"/>
      <c r="D22" s="32"/>
      <c r="E22" s="32"/>
      <c r="F22" s="32"/>
      <c r="G22" s="31"/>
      <c r="H22" s="31"/>
      <c r="I22" s="31"/>
      <c r="J22" s="99"/>
      <c r="K22" s="99"/>
      <c r="L22" s="99"/>
      <c r="M22" s="99"/>
      <c r="N22" s="99"/>
      <c r="O22" s="99"/>
      <c r="P22" s="99"/>
      <c r="Q22" s="99"/>
      <c r="R22" s="99"/>
      <c r="S22" s="31"/>
      <c r="T22" s="31"/>
      <c r="U22" s="31"/>
      <c r="V22" s="31"/>
    </row>
    <row r="23" spans="1:22" ht="27" customHeight="1" x14ac:dyDescent="0.2">
      <c r="A23" s="74" t="s">
        <v>35</v>
      </c>
      <c r="B23" s="3">
        <v>2007</v>
      </c>
      <c r="C23" s="3">
        <v>2008</v>
      </c>
      <c r="D23" s="3">
        <v>2009</v>
      </c>
      <c r="E23" s="3">
        <v>2010</v>
      </c>
      <c r="F23" s="3">
        <v>2011</v>
      </c>
      <c r="G23" s="3">
        <v>2012</v>
      </c>
      <c r="H23" s="3">
        <v>2013</v>
      </c>
      <c r="I23" s="3">
        <v>2014</v>
      </c>
      <c r="J23" s="3">
        <v>2015</v>
      </c>
      <c r="K23" s="3">
        <v>2016</v>
      </c>
      <c r="L23" s="3">
        <v>2017</v>
      </c>
      <c r="M23" s="3">
        <v>2018</v>
      </c>
      <c r="N23" s="3">
        <v>2019</v>
      </c>
      <c r="O23" s="3">
        <v>2020</v>
      </c>
      <c r="P23" s="3">
        <v>2021</v>
      </c>
      <c r="Q23" s="3">
        <v>2022</v>
      </c>
      <c r="R23" s="3">
        <v>2023</v>
      </c>
      <c r="S23" s="12" t="s">
        <v>365</v>
      </c>
      <c r="T23" s="12" t="s">
        <v>366</v>
      </c>
      <c r="U23" s="12" t="s">
        <v>367</v>
      </c>
      <c r="V23" s="12" t="s">
        <v>368</v>
      </c>
    </row>
    <row r="24" spans="1:22" x14ac:dyDescent="0.2">
      <c r="A24" s="4" t="s">
        <v>36</v>
      </c>
      <c r="B24" s="4">
        <v>22343</v>
      </c>
      <c r="C24" s="4">
        <v>31727</v>
      </c>
      <c r="D24" s="4">
        <v>32948</v>
      </c>
      <c r="E24" s="4">
        <v>30532</v>
      </c>
      <c r="F24" s="4">
        <v>42757</v>
      </c>
      <c r="G24" s="4">
        <v>51043</v>
      </c>
      <c r="H24" s="4">
        <v>58458</v>
      </c>
      <c r="I24" s="4">
        <v>63880</v>
      </c>
      <c r="J24" s="4">
        <v>74898</v>
      </c>
      <c r="K24" s="4">
        <v>82191</v>
      </c>
      <c r="L24" s="4">
        <v>83176</v>
      </c>
      <c r="M24" s="4">
        <v>85418</v>
      </c>
      <c r="N24" s="4">
        <v>81594</v>
      </c>
      <c r="O24" s="4">
        <v>63958</v>
      </c>
      <c r="P24" s="4">
        <v>86346</v>
      </c>
      <c r="Q24" s="4">
        <v>81409</v>
      </c>
      <c r="R24" s="4">
        <v>83870</v>
      </c>
      <c r="S24" s="85">
        <f t="shared" ref="S24:S28" si="8">(R24-I24)/I24</f>
        <v>0.31293049467752038</v>
      </c>
      <c r="T24" s="92">
        <f t="shared" ref="T24:T28" si="9">(R24-N24)/N24</f>
        <v>2.7894207907444176E-2</v>
      </c>
      <c r="U24" s="92">
        <f t="shared" ref="U24:U28" si="10">(R24-Q24)/Q24</f>
        <v>3.0230072842069057E-2</v>
      </c>
      <c r="V24" s="94">
        <f t="shared" ref="V24:V28" si="11">R24/R$9</f>
        <v>0.36568085004338291</v>
      </c>
    </row>
    <row r="25" spans="1:22" x14ac:dyDescent="0.2">
      <c r="A25" s="27" t="s">
        <v>197</v>
      </c>
      <c r="B25" s="27">
        <v>16658</v>
      </c>
      <c r="C25" s="27">
        <v>16220</v>
      </c>
      <c r="D25" s="27">
        <v>17959</v>
      </c>
      <c r="E25" s="27">
        <v>16789</v>
      </c>
      <c r="F25" s="27">
        <v>20227</v>
      </c>
      <c r="G25" s="4">
        <v>23819</v>
      </c>
      <c r="H25" s="4">
        <v>29860</v>
      </c>
      <c r="I25" s="4">
        <v>33746</v>
      </c>
      <c r="J25" s="4">
        <v>39105</v>
      </c>
      <c r="K25" s="4">
        <v>40135</v>
      </c>
      <c r="L25" s="4">
        <v>43212</v>
      </c>
      <c r="M25" s="4">
        <v>43943</v>
      </c>
      <c r="N25" s="4">
        <v>39584</v>
      </c>
      <c r="O25" s="4">
        <v>34191</v>
      </c>
      <c r="P25" s="4">
        <v>44528</v>
      </c>
      <c r="Q25" s="4">
        <v>46271</v>
      </c>
      <c r="R25" s="4">
        <v>45431</v>
      </c>
      <c r="S25" s="85">
        <f t="shared" si="8"/>
        <v>0.3462632608309133</v>
      </c>
      <c r="T25" s="92">
        <f t="shared" si="9"/>
        <v>0.14771119644300729</v>
      </c>
      <c r="U25" s="92">
        <f t="shared" si="10"/>
        <v>-1.8153919301506342E-2</v>
      </c>
      <c r="V25" s="94">
        <f t="shared" si="11"/>
        <v>0.19808330390271764</v>
      </c>
    </row>
    <row r="26" spans="1:22" x14ac:dyDescent="0.2">
      <c r="A26" s="4" t="s">
        <v>38</v>
      </c>
      <c r="B26" s="4">
        <v>1459</v>
      </c>
      <c r="C26" s="4">
        <v>1074</v>
      </c>
      <c r="D26" s="4">
        <v>1198</v>
      </c>
      <c r="E26" s="4">
        <v>1370</v>
      </c>
      <c r="F26" s="4">
        <v>1285</v>
      </c>
      <c r="G26" s="4">
        <v>1368</v>
      </c>
      <c r="H26" s="4">
        <v>1390</v>
      </c>
      <c r="I26" s="4">
        <v>1434</v>
      </c>
      <c r="J26" s="4">
        <v>1532</v>
      </c>
      <c r="K26" s="4">
        <v>1868</v>
      </c>
      <c r="L26" s="4">
        <v>2365</v>
      </c>
      <c r="M26" s="4">
        <v>2685</v>
      </c>
      <c r="N26" s="4">
        <v>2578</v>
      </c>
      <c r="O26" s="4">
        <v>2414</v>
      </c>
      <c r="P26" s="4">
        <v>3298</v>
      </c>
      <c r="Q26" s="4">
        <v>3533</v>
      </c>
      <c r="R26" s="4">
        <v>3028</v>
      </c>
      <c r="S26" s="85">
        <f t="shared" si="8"/>
        <v>1.1115760111576012</v>
      </c>
      <c r="T26" s="92">
        <f t="shared" si="9"/>
        <v>0.17455391776570986</v>
      </c>
      <c r="U26" s="92">
        <f t="shared" si="10"/>
        <v>-0.14293801302009623</v>
      </c>
      <c r="V26" s="94">
        <f t="shared" si="11"/>
        <v>1.3202356193291563E-2</v>
      </c>
    </row>
    <row r="27" spans="1:22" x14ac:dyDescent="0.2">
      <c r="A27" s="27" t="s">
        <v>198</v>
      </c>
      <c r="B27" s="27">
        <v>44343</v>
      </c>
      <c r="C27" s="27">
        <v>47416</v>
      </c>
      <c r="D27" s="27">
        <v>53398</v>
      </c>
      <c r="E27" s="27">
        <v>52986</v>
      </c>
      <c r="F27" s="27">
        <v>53581</v>
      </c>
      <c r="G27" s="4">
        <v>59147</v>
      </c>
      <c r="H27" s="4">
        <v>66828</v>
      </c>
      <c r="I27" s="4">
        <v>72149</v>
      </c>
      <c r="J27" s="4">
        <v>73277</v>
      </c>
      <c r="K27" s="4">
        <v>72883</v>
      </c>
      <c r="L27" s="4">
        <v>76687</v>
      </c>
      <c r="M27" s="4">
        <v>76156</v>
      </c>
      <c r="N27" s="4">
        <v>76980</v>
      </c>
      <c r="O27" s="4">
        <v>59130</v>
      </c>
      <c r="P27" s="4">
        <v>93731</v>
      </c>
      <c r="Q27" s="4">
        <v>94287</v>
      </c>
      <c r="R27" s="4">
        <v>97024</v>
      </c>
      <c r="S27" s="85">
        <f t="shared" si="8"/>
        <v>0.34477262332118253</v>
      </c>
      <c r="T27" s="92">
        <f t="shared" si="9"/>
        <v>0.26037931930371527</v>
      </c>
      <c r="U27" s="92">
        <f t="shared" si="10"/>
        <v>2.9028392037078282E-2</v>
      </c>
      <c r="V27" s="94">
        <f t="shared" si="11"/>
        <v>0.4230334898606079</v>
      </c>
    </row>
    <row r="28" spans="1:22" x14ac:dyDescent="0.2">
      <c r="A28" s="5" t="s">
        <v>4</v>
      </c>
      <c r="B28" s="5">
        <v>84803</v>
      </c>
      <c r="C28" s="5">
        <v>96437</v>
      </c>
      <c r="D28" s="5">
        <v>105503</v>
      </c>
      <c r="E28" s="5">
        <v>101677</v>
      </c>
      <c r="F28" s="5">
        <v>117850</v>
      </c>
      <c r="G28" s="5">
        <v>135377</v>
      </c>
      <c r="H28" s="5">
        <v>156536</v>
      </c>
      <c r="I28" s="5">
        <v>171209</v>
      </c>
      <c r="J28" s="5">
        <v>188812</v>
      </c>
      <c r="K28" s="5">
        <v>197077</v>
      </c>
      <c r="L28" s="5">
        <v>205440</v>
      </c>
      <c r="M28" s="5">
        <v>208202</v>
      </c>
      <c r="N28" s="5">
        <v>200736</v>
      </c>
      <c r="O28" s="5">
        <v>159693</v>
      </c>
      <c r="P28" s="5">
        <v>227903</v>
      </c>
      <c r="Q28" s="5">
        <v>225500</v>
      </c>
      <c r="R28" s="5">
        <v>229353</v>
      </c>
      <c r="S28" s="69">
        <f t="shared" si="8"/>
        <v>0.3396083149834413</v>
      </c>
      <c r="T28" s="93">
        <f t="shared" si="9"/>
        <v>0.14256037780966044</v>
      </c>
      <c r="U28" s="93">
        <f t="shared" si="10"/>
        <v>1.7086474501108648E-2</v>
      </c>
      <c r="V28" s="95">
        <f t="shared" si="11"/>
        <v>1</v>
      </c>
    </row>
    <row r="29" spans="1:22" x14ac:dyDescent="0.2">
      <c r="A29" s="63"/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37"/>
      <c r="T29" s="129"/>
      <c r="U29" s="129"/>
      <c r="V29" s="31"/>
    </row>
    <row r="30" spans="1:22" ht="15.75" x14ac:dyDescent="0.2">
      <c r="A30" s="32" t="s">
        <v>274</v>
      </c>
      <c r="B30" s="32"/>
      <c r="C30" s="32"/>
      <c r="D30" s="32"/>
      <c r="E30" s="32"/>
      <c r="F30" s="3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spans="1:22" ht="27" customHeight="1" x14ac:dyDescent="0.2">
      <c r="A31" s="74" t="s">
        <v>35</v>
      </c>
      <c r="B31" s="3">
        <v>2007</v>
      </c>
      <c r="C31" s="3">
        <v>2008</v>
      </c>
      <c r="D31" s="3">
        <v>2009</v>
      </c>
      <c r="E31" s="3">
        <v>2010</v>
      </c>
      <c r="F31" s="3">
        <v>2011</v>
      </c>
      <c r="G31" s="3">
        <v>2012</v>
      </c>
      <c r="H31" s="3">
        <v>2013</v>
      </c>
      <c r="I31" s="3">
        <v>2014</v>
      </c>
      <c r="J31" s="3">
        <v>2015</v>
      </c>
      <c r="K31" s="3">
        <v>2016</v>
      </c>
      <c r="L31" s="3">
        <v>2017</v>
      </c>
      <c r="M31" s="3">
        <v>2018</v>
      </c>
      <c r="N31" s="3">
        <v>2019</v>
      </c>
      <c r="O31" s="3">
        <v>2020</v>
      </c>
      <c r="P31" s="3">
        <v>2021</v>
      </c>
      <c r="Q31" s="3">
        <v>2022</v>
      </c>
      <c r="R31" s="3">
        <v>2023</v>
      </c>
      <c r="S31" s="12" t="s">
        <v>365</v>
      </c>
      <c r="T31" s="12" t="s">
        <v>366</v>
      </c>
      <c r="U31" s="12" t="s">
        <v>367</v>
      </c>
      <c r="V31" s="12" t="s">
        <v>368</v>
      </c>
    </row>
    <row r="32" spans="1:22" x14ac:dyDescent="0.2">
      <c r="A32" s="27" t="s">
        <v>269</v>
      </c>
      <c r="B32" s="4">
        <v>39001</v>
      </c>
      <c r="C32" s="4">
        <v>47947</v>
      </c>
      <c r="D32" s="4">
        <v>50907</v>
      </c>
      <c r="E32" s="4">
        <v>47321</v>
      </c>
      <c r="F32" s="4">
        <v>62984</v>
      </c>
      <c r="G32" s="4">
        <v>74862</v>
      </c>
      <c r="H32" s="4">
        <v>88318</v>
      </c>
      <c r="I32" s="4">
        <v>97626</v>
      </c>
      <c r="J32" s="4">
        <v>114003</v>
      </c>
      <c r="K32" s="4">
        <v>122326</v>
      </c>
      <c r="L32" s="4">
        <v>126388</v>
      </c>
      <c r="M32" s="4">
        <v>129361</v>
      </c>
      <c r="N32" s="4">
        <v>121178</v>
      </c>
      <c r="O32" s="4">
        <v>98149</v>
      </c>
      <c r="P32" s="4">
        <v>130874</v>
      </c>
      <c r="Q32" s="4">
        <v>127680</v>
      </c>
      <c r="R32" s="4">
        <v>129301</v>
      </c>
      <c r="S32" s="85">
        <f t="shared" ref="S32:S34" si="12">(R32-I32)/I32</f>
        <v>0.32445250240714563</v>
      </c>
      <c r="T32" s="92">
        <f t="shared" ref="T32:T34" si="13">(R32-N32)/N32</f>
        <v>6.7033619964019867E-2</v>
      </c>
      <c r="U32" s="92">
        <f t="shared" ref="U32:U34" si="14">(R32-Q32)/Q32</f>
        <v>1.2695802005012531E-2</v>
      </c>
      <c r="V32" s="94">
        <f t="shared" ref="V32:V34" si="15">R32/R$9</f>
        <v>0.56376415394610058</v>
      </c>
    </row>
    <row r="33" spans="1:22" x14ac:dyDescent="0.2">
      <c r="A33" s="4" t="s">
        <v>46</v>
      </c>
      <c r="B33" s="4">
        <v>45802</v>
      </c>
      <c r="C33" s="4">
        <v>48490</v>
      </c>
      <c r="D33" s="4">
        <v>54596</v>
      </c>
      <c r="E33" s="4">
        <v>54356</v>
      </c>
      <c r="F33" s="4">
        <v>54866</v>
      </c>
      <c r="G33" s="4">
        <v>60515</v>
      </c>
      <c r="H33" s="4">
        <v>68218</v>
      </c>
      <c r="I33" s="4">
        <v>73583</v>
      </c>
      <c r="J33" s="4">
        <v>74809</v>
      </c>
      <c r="K33" s="4">
        <v>74751</v>
      </c>
      <c r="L33" s="4">
        <v>79052</v>
      </c>
      <c r="M33" s="4">
        <v>78841</v>
      </c>
      <c r="N33" s="4">
        <v>79558</v>
      </c>
      <c r="O33" s="4">
        <v>61544</v>
      </c>
      <c r="P33" s="4">
        <v>97029</v>
      </c>
      <c r="Q33" s="4">
        <v>97820</v>
      </c>
      <c r="R33" s="4">
        <v>100052</v>
      </c>
      <c r="S33" s="85">
        <f t="shared" si="12"/>
        <v>0.35971623880515879</v>
      </c>
      <c r="T33" s="92">
        <f t="shared" si="13"/>
        <v>0.25759823022197642</v>
      </c>
      <c r="U33" s="92">
        <f t="shared" si="14"/>
        <v>2.2817419750562257E-2</v>
      </c>
      <c r="V33" s="94">
        <f t="shared" si="15"/>
        <v>0.43623584605389942</v>
      </c>
    </row>
    <row r="34" spans="1:22" x14ac:dyDescent="0.2">
      <c r="A34" s="5" t="s">
        <v>4</v>
      </c>
      <c r="B34" s="5">
        <v>84803</v>
      </c>
      <c r="C34" s="5">
        <v>96437</v>
      </c>
      <c r="D34" s="5">
        <v>105503</v>
      </c>
      <c r="E34" s="5">
        <v>101677</v>
      </c>
      <c r="F34" s="5">
        <v>117850</v>
      </c>
      <c r="G34" s="5">
        <v>135377</v>
      </c>
      <c r="H34" s="5">
        <v>156536</v>
      </c>
      <c r="I34" s="5">
        <v>171209</v>
      </c>
      <c r="J34" s="5">
        <v>188812</v>
      </c>
      <c r="K34" s="5">
        <v>197077</v>
      </c>
      <c r="L34" s="5">
        <v>205440</v>
      </c>
      <c r="M34" s="5">
        <v>208202</v>
      </c>
      <c r="N34" s="5">
        <v>200736</v>
      </c>
      <c r="O34" s="5">
        <v>159693</v>
      </c>
      <c r="P34" s="5">
        <v>227903</v>
      </c>
      <c r="Q34" s="5">
        <v>225500</v>
      </c>
      <c r="R34" s="5">
        <v>229353</v>
      </c>
      <c r="S34" s="69">
        <f t="shared" si="12"/>
        <v>0.3396083149834413</v>
      </c>
      <c r="T34" s="93">
        <f t="shared" si="13"/>
        <v>0.14256037780966044</v>
      </c>
      <c r="U34" s="93">
        <f t="shared" si="14"/>
        <v>1.7086474501108648E-2</v>
      </c>
      <c r="V34" s="95">
        <f t="shared" si="15"/>
        <v>1</v>
      </c>
    </row>
    <row r="35" spans="1:22" x14ac:dyDescent="0.2">
      <c r="A35" s="62" t="s">
        <v>256</v>
      </c>
      <c r="B35" s="62"/>
      <c r="C35" s="62"/>
      <c r="D35" s="62"/>
      <c r="E35" s="62"/>
      <c r="F35" s="62"/>
      <c r="G35" s="31"/>
      <c r="H35" s="31"/>
      <c r="I35" s="31"/>
      <c r="J35" s="104"/>
      <c r="K35" s="104"/>
      <c r="L35" s="104"/>
      <c r="M35" s="104"/>
      <c r="N35" s="104"/>
      <c r="O35" s="104"/>
      <c r="P35" s="104"/>
      <c r="Q35" s="104"/>
      <c r="R35" s="104"/>
      <c r="S35" s="103"/>
      <c r="T35" s="31"/>
      <c r="U35" s="31"/>
      <c r="V35" s="31"/>
    </row>
    <row r="36" spans="1:22" x14ac:dyDescent="0.2">
      <c r="A36" s="62" t="s">
        <v>223</v>
      </c>
      <c r="B36" s="62"/>
      <c r="C36" s="62"/>
      <c r="D36" s="62"/>
      <c r="E36" s="62"/>
      <c r="F36" s="62"/>
      <c r="G36" s="31"/>
      <c r="H36" s="31"/>
      <c r="I36" s="31"/>
      <c r="J36" s="104"/>
      <c r="K36" s="104"/>
      <c r="L36" s="104"/>
      <c r="M36" s="104"/>
      <c r="N36" s="104"/>
      <c r="O36" s="104"/>
      <c r="P36" s="104"/>
      <c r="Q36" s="104"/>
      <c r="R36" s="104"/>
      <c r="S36" s="103"/>
      <c r="T36" s="31"/>
      <c r="U36" s="31"/>
      <c r="V36" s="31"/>
    </row>
    <row r="37" spans="1:22" x14ac:dyDescent="0.2">
      <c r="A37" s="63"/>
      <c r="B37" s="63"/>
      <c r="C37" s="63"/>
      <c r="D37" s="63"/>
      <c r="E37" s="63"/>
      <c r="F37" s="63"/>
      <c r="G37" s="31"/>
      <c r="H37" s="31"/>
      <c r="I37" s="31"/>
      <c r="J37" s="104"/>
      <c r="K37" s="104"/>
      <c r="L37" s="104"/>
      <c r="M37" s="104"/>
      <c r="N37" s="104"/>
      <c r="O37" s="104"/>
      <c r="P37" s="104"/>
      <c r="Q37" s="104"/>
      <c r="R37" s="104"/>
      <c r="S37" s="31"/>
      <c r="T37" s="31"/>
      <c r="U37" s="31"/>
      <c r="V37" s="31"/>
    </row>
    <row r="38" spans="1:22" ht="15.75" x14ac:dyDescent="0.2">
      <c r="A38" s="32" t="s">
        <v>275</v>
      </c>
      <c r="B38" s="32"/>
      <c r="C38" s="32"/>
      <c r="D38" s="32"/>
      <c r="E38" s="32"/>
      <c r="F38" s="32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1:22" ht="27" customHeight="1" x14ac:dyDescent="0.2">
      <c r="A39" s="74" t="s">
        <v>47</v>
      </c>
      <c r="B39" s="3">
        <v>2007</v>
      </c>
      <c r="C39" s="3">
        <v>2008</v>
      </c>
      <c r="D39" s="3">
        <v>2009</v>
      </c>
      <c r="E39" s="3">
        <v>2010</v>
      </c>
      <c r="F39" s="3">
        <v>2011</v>
      </c>
      <c r="G39" s="3">
        <v>2012</v>
      </c>
      <c r="H39" s="3">
        <v>2013</v>
      </c>
      <c r="I39" s="3">
        <v>2014</v>
      </c>
      <c r="J39" s="3">
        <v>2015</v>
      </c>
      <c r="K39" s="3">
        <v>2016</v>
      </c>
      <c r="L39" s="3">
        <v>2017</v>
      </c>
      <c r="M39" s="3">
        <v>2018</v>
      </c>
      <c r="N39" s="3">
        <v>2019</v>
      </c>
      <c r="O39" s="3">
        <v>2020</v>
      </c>
      <c r="P39" s="3">
        <v>2021</v>
      </c>
      <c r="Q39" s="3">
        <v>2022</v>
      </c>
      <c r="R39" s="3">
        <v>2023</v>
      </c>
      <c r="S39" s="12" t="s">
        <v>365</v>
      </c>
      <c r="T39" s="12" t="s">
        <v>366</v>
      </c>
      <c r="U39" s="12" t="s">
        <v>367</v>
      </c>
      <c r="V39" s="12" t="s">
        <v>368</v>
      </c>
    </row>
    <row r="40" spans="1:22" s="11" customFormat="1" x14ac:dyDescent="0.2">
      <c r="A40" s="5" t="s">
        <v>5</v>
      </c>
      <c r="B40" s="5">
        <v>12676</v>
      </c>
      <c r="C40" s="5">
        <v>19218</v>
      </c>
      <c r="D40" s="5">
        <v>16550</v>
      </c>
      <c r="E40" s="5">
        <v>14052</v>
      </c>
      <c r="F40" s="5">
        <v>22315</v>
      </c>
      <c r="G40" s="20">
        <v>25499</v>
      </c>
      <c r="H40" s="20">
        <v>28183</v>
      </c>
      <c r="I40" s="20">
        <v>27679</v>
      </c>
      <c r="J40" s="20">
        <v>30562</v>
      </c>
      <c r="K40" s="20">
        <v>33803</v>
      </c>
      <c r="L40" s="20">
        <v>32675</v>
      </c>
      <c r="M40" s="20">
        <v>35159</v>
      </c>
      <c r="N40" s="20">
        <v>33977</v>
      </c>
      <c r="O40" s="20">
        <v>23822</v>
      </c>
      <c r="P40" s="20">
        <v>36232</v>
      </c>
      <c r="Q40" s="20">
        <v>38093</v>
      </c>
      <c r="R40" s="20">
        <v>40635</v>
      </c>
      <c r="S40" s="139">
        <f t="shared" ref="S40:S50" si="16">(R40-I40)/I40</f>
        <v>0.46808049423750858</v>
      </c>
      <c r="T40" s="139">
        <f t="shared" ref="T40:T50" si="17">(R40-N40)/N40</f>
        <v>0.19595608794184302</v>
      </c>
      <c r="U40" s="139">
        <f t="shared" ref="U40:U50" si="18">(R40-Q40)/Q40</f>
        <v>6.6731420470952665E-2</v>
      </c>
      <c r="V40" s="139">
        <f t="shared" ref="V40:V50" si="19">R40/R$9</f>
        <v>0.17717230644465082</v>
      </c>
    </row>
    <row r="41" spans="1:22" x14ac:dyDescent="0.2">
      <c r="A41" s="71" t="s">
        <v>36</v>
      </c>
      <c r="B41" s="71">
        <v>12676</v>
      </c>
      <c r="C41" s="71">
        <v>19218</v>
      </c>
      <c r="D41" s="71">
        <v>16550</v>
      </c>
      <c r="E41" s="71">
        <v>14052</v>
      </c>
      <c r="F41" s="71">
        <v>22315</v>
      </c>
      <c r="G41" s="4">
        <v>25499</v>
      </c>
      <c r="H41" s="4">
        <v>28183</v>
      </c>
      <c r="I41" s="4">
        <v>27679</v>
      </c>
      <c r="J41" s="4">
        <v>30562</v>
      </c>
      <c r="K41" s="4">
        <v>33803</v>
      </c>
      <c r="L41" s="4">
        <v>32675</v>
      </c>
      <c r="M41" s="4">
        <v>35159</v>
      </c>
      <c r="N41" s="4">
        <v>33977</v>
      </c>
      <c r="O41" s="4">
        <v>23822</v>
      </c>
      <c r="P41" s="4">
        <v>36232</v>
      </c>
      <c r="Q41" s="4">
        <v>38093</v>
      </c>
      <c r="R41" s="4">
        <v>40635</v>
      </c>
      <c r="S41" s="85">
        <f t="shared" si="16"/>
        <v>0.46808049423750858</v>
      </c>
      <c r="T41" s="85">
        <f t="shared" si="17"/>
        <v>0.19595608794184302</v>
      </c>
      <c r="U41" s="85">
        <f t="shared" si="18"/>
        <v>6.6731420470952665E-2</v>
      </c>
      <c r="V41" s="85">
        <f t="shared" si="19"/>
        <v>0.17717230644465082</v>
      </c>
    </row>
    <row r="42" spans="1:22" s="11" customFormat="1" x14ac:dyDescent="0.2">
      <c r="A42" s="5" t="s">
        <v>6</v>
      </c>
      <c r="B42" s="5">
        <v>17170</v>
      </c>
      <c r="C42" s="5">
        <v>18691</v>
      </c>
      <c r="D42" s="5">
        <v>23637</v>
      </c>
      <c r="E42" s="5">
        <v>23683</v>
      </c>
      <c r="F42" s="5">
        <v>30697</v>
      </c>
      <c r="G42" s="20">
        <v>38160</v>
      </c>
      <c r="H42" s="20">
        <v>47367</v>
      </c>
      <c r="I42" s="20">
        <v>56365</v>
      </c>
      <c r="J42" s="20">
        <v>68227</v>
      </c>
      <c r="K42" s="20">
        <v>73783</v>
      </c>
      <c r="L42" s="20">
        <v>78901</v>
      </c>
      <c r="M42" s="20">
        <v>79168</v>
      </c>
      <c r="N42" s="20">
        <v>74327</v>
      </c>
      <c r="O42" s="20">
        <v>63253</v>
      </c>
      <c r="P42" s="20">
        <v>81547</v>
      </c>
      <c r="Q42" s="20">
        <v>77331</v>
      </c>
      <c r="R42" s="20">
        <v>78284</v>
      </c>
      <c r="S42" s="139">
        <f t="shared" si="16"/>
        <v>0.38887607557881665</v>
      </c>
      <c r="T42" s="139">
        <f t="shared" si="17"/>
        <v>5.3237719805723359E-2</v>
      </c>
      <c r="U42" s="139">
        <f t="shared" si="18"/>
        <v>1.2323647696266697E-2</v>
      </c>
      <c r="V42" s="139">
        <f t="shared" si="19"/>
        <v>0.3413253805269606</v>
      </c>
    </row>
    <row r="43" spans="1:22" x14ac:dyDescent="0.2">
      <c r="A43" s="71" t="s">
        <v>36</v>
      </c>
      <c r="B43" s="71">
        <v>6885</v>
      </c>
      <c r="C43" s="71">
        <v>9187</v>
      </c>
      <c r="D43" s="71">
        <v>12112</v>
      </c>
      <c r="E43" s="71">
        <v>12512</v>
      </c>
      <c r="F43" s="71">
        <v>16762</v>
      </c>
      <c r="G43" s="15">
        <v>21072</v>
      </c>
      <c r="H43" s="15">
        <v>25021</v>
      </c>
      <c r="I43" s="15">
        <v>30750</v>
      </c>
      <c r="J43" s="15">
        <v>37904</v>
      </c>
      <c r="K43" s="15">
        <v>41363</v>
      </c>
      <c r="L43" s="15">
        <v>43494</v>
      </c>
      <c r="M43" s="15">
        <v>43125</v>
      </c>
      <c r="N43" s="15">
        <v>40999</v>
      </c>
      <c r="O43" s="15">
        <v>34557</v>
      </c>
      <c r="P43" s="15">
        <v>43369</v>
      </c>
      <c r="Q43" s="15">
        <v>36900</v>
      </c>
      <c r="R43" s="15">
        <v>37837</v>
      </c>
      <c r="S43" s="140">
        <f t="shared" si="16"/>
        <v>0.23047154471544715</v>
      </c>
      <c r="T43" s="140">
        <f t="shared" si="17"/>
        <v>-7.7123832288592403E-2</v>
      </c>
      <c r="U43" s="140">
        <f t="shared" si="18"/>
        <v>2.5392953929539296E-2</v>
      </c>
      <c r="V43" s="140">
        <f t="shared" si="19"/>
        <v>0.16497277123037413</v>
      </c>
    </row>
    <row r="44" spans="1:22" x14ac:dyDescent="0.2">
      <c r="A44" s="71" t="s">
        <v>37</v>
      </c>
      <c r="B44" s="71">
        <v>10285</v>
      </c>
      <c r="C44" s="71">
        <v>9504</v>
      </c>
      <c r="D44" s="71">
        <v>11525</v>
      </c>
      <c r="E44" s="71">
        <v>11171</v>
      </c>
      <c r="F44" s="71">
        <v>13935</v>
      </c>
      <c r="G44" s="15">
        <v>17088</v>
      </c>
      <c r="H44" s="15">
        <v>22346</v>
      </c>
      <c r="I44" s="15">
        <v>25615</v>
      </c>
      <c r="J44" s="15">
        <v>30323</v>
      </c>
      <c r="K44" s="15">
        <v>32420</v>
      </c>
      <c r="L44" s="15">
        <v>35407</v>
      </c>
      <c r="M44" s="15">
        <v>36043</v>
      </c>
      <c r="N44" s="15">
        <v>33328</v>
      </c>
      <c r="O44" s="15">
        <v>28696</v>
      </c>
      <c r="P44" s="15">
        <v>38178</v>
      </c>
      <c r="Q44" s="15">
        <v>40431</v>
      </c>
      <c r="R44" s="15">
        <v>40447</v>
      </c>
      <c r="S44" s="140">
        <f t="shared" si="16"/>
        <v>0.57903572125707592</v>
      </c>
      <c r="T44" s="140">
        <f t="shared" si="17"/>
        <v>0.21360417666826692</v>
      </c>
      <c r="U44" s="140">
        <f t="shared" si="18"/>
        <v>3.9573594519057157E-4</v>
      </c>
      <c r="V44" s="140">
        <f t="shared" si="19"/>
        <v>0.17635260929658647</v>
      </c>
    </row>
    <row r="45" spans="1:22" s="11" customFormat="1" x14ac:dyDescent="0.2">
      <c r="A45" s="5" t="s">
        <v>7</v>
      </c>
      <c r="B45" s="5">
        <v>54957</v>
      </c>
      <c r="C45" s="5">
        <v>58528</v>
      </c>
      <c r="D45" s="5">
        <v>65316</v>
      </c>
      <c r="E45" s="5">
        <v>63942</v>
      </c>
      <c r="F45" s="5">
        <v>64838</v>
      </c>
      <c r="G45" s="20">
        <v>71718</v>
      </c>
      <c r="H45" s="20">
        <v>80986</v>
      </c>
      <c r="I45" s="20">
        <v>87165</v>
      </c>
      <c r="J45" s="20">
        <v>90023</v>
      </c>
      <c r="K45" s="20">
        <v>89491</v>
      </c>
      <c r="L45" s="20">
        <v>93864</v>
      </c>
      <c r="M45" s="20">
        <v>93875</v>
      </c>
      <c r="N45" s="20">
        <v>92432</v>
      </c>
      <c r="O45" s="20">
        <v>72618</v>
      </c>
      <c r="P45" s="20">
        <v>110124</v>
      </c>
      <c r="Q45" s="20">
        <v>110076</v>
      </c>
      <c r="R45" s="20">
        <v>110434</v>
      </c>
      <c r="S45" s="139">
        <f t="shared" si="16"/>
        <v>0.26695347903401595</v>
      </c>
      <c r="T45" s="139">
        <f t="shared" si="17"/>
        <v>0.19475939068720791</v>
      </c>
      <c r="U45" s="139">
        <f t="shared" si="18"/>
        <v>3.2522984120062501E-3</v>
      </c>
      <c r="V45" s="139">
        <f t="shared" si="19"/>
        <v>0.48150231302838853</v>
      </c>
    </row>
    <row r="46" spans="1:22" x14ac:dyDescent="0.2">
      <c r="A46" s="71" t="s">
        <v>36</v>
      </c>
      <c r="B46" s="71">
        <v>2782</v>
      </c>
      <c r="C46" s="71">
        <v>3322</v>
      </c>
      <c r="D46" s="71">
        <v>4286</v>
      </c>
      <c r="E46" s="71">
        <v>3968</v>
      </c>
      <c r="F46" s="71">
        <v>3680</v>
      </c>
      <c r="G46" s="15">
        <v>4472</v>
      </c>
      <c r="H46" s="15">
        <v>5254</v>
      </c>
      <c r="I46" s="15">
        <v>5451</v>
      </c>
      <c r="J46" s="15">
        <v>6432</v>
      </c>
      <c r="K46" s="15">
        <v>7025</v>
      </c>
      <c r="L46" s="15">
        <v>7007</v>
      </c>
      <c r="M46" s="15">
        <v>7134</v>
      </c>
      <c r="N46" s="15">
        <v>6618</v>
      </c>
      <c r="O46" s="15">
        <v>5579</v>
      </c>
      <c r="P46" s="15">
        <v>6745</v>
      </c>
      <c r="Q46" s="15">
        <v>6416</v>
      </c>
      <c r="R46" s="15">
        <v>5398</v>
      </c>
      <c r="S46" s="140">
        <f t="shared" si="16"/>
        <v>-9.7229866079618418E-3</v>
      </c>
      <c r="T46" s="140">
        <f t="shared" si="17"/>
        <v>-0.18434572378362044</v>
      </c>
      <c r="U46" s="140">
        <f t="shared" si="18"/>
        <v>-0.15866583541147133</v>
      </c>
      <c r="V46" s="140">
        <f t="shared" si="19"/>
        <v>2.3535772368357945E-2</v>
      </c>
    </row>
    <row r="47" spans="1:22" x14ac:dyDescent="0.2">
      <c r="A47" s="71" t="s">
        <v>37</v>
      </c>
      <c r="B47" s="71">
        <v>6373</v>
      </c>
      <c r="C47" s="71">
        <v>6716</v>
      </c>
      <c r="D47" s="71">
        <v>6434</v>
      </c>
      <c r="E47" s="71">
        <v>5618</v>
      </c>
      <c r="F47" s="71">
        <v>6292</v>
      </c>
      <c r="G47" s="15">
        <v>6731</v>
      </c>
      <c r="H47" s="15">
        <v>7514</v>
      </c>
      <c r="I47" s="15">
        <v>8131</v>
      </c>
      <c r="J47" s="15">
        <v>8782</v>
      </c>
      <c r="K47" s="15">
        <v>7715</v>
      </c>
      <c r="L47" s="15">
        <v>7805</v>
      </c>
      <c r="M47" s="15">
        <v>7900</v>
      </c>
      <c r="N47" s="15">
        <v>6256</v>
      </c>
      <c r="O47" s="15">
        <v>5495</v>
      </c>
      <c r="P47" s="15">
        <v>6350</v>
      </c>
      <c r="Q47" s="15">
        <v>5840</v>
      </c>
      <c r="R47" s="15">
        <v>4984</v>
      </c>
      <c r="S47" s="140">
        <f t="shared" si="16"/>
        <v>-0.38703726478907885</v>
      </c>
      <c r="T47" s="140">
        <f t="shared" si="17"/>
        <v>-0.20332480818414322</v>
      </c>
      <c r="U47" s="140">
        <f t="shared" si="18"/>
        <v>-0.14657534246575343</v>
      </c>
      <c r="V47" s="140">
        <f t="shared" si="19"/>
        <v>2.1730694606131161E-2</v>
      </c>
    </row>
    <row r="48" spans="1:22" x14ac:dyDescent="0.2">
      <c r="A48" s="71" t="s">
        <v>38</v>
      </c>
      <c r="B48" s="71">
        <v>1459</v>
      </c>
      <c r="C48" s="71">
        <v>1074</v>
      </c>
      <c r="D48" s="71">
        <v>1198</v>
      </c>
      <c r="E48" s="71">
        <v>1370</v>
      </c>
      <c r="F48" s="71">
        <v>1285</v>
      </c>
      <c r="G48" s="15">
        <v>1368</v>
      </c>
      <c r="H48" s="15">
        <v>1390</v>
      </c>
      <c r="I48" s="15">
        <v>1434</v>
      </c>
      <c r="J48" s="15">
        <v>1532</v>
      </c>
      <c r="K48" s="15">
        <v>1868</v>
      </c>
      <c r="L48" s="15">
        <v>2365</v>
      </c>
      <c r="M48" s="15">
        <v>2685</v>
      </c>
      <c r="N48" s="15">
        <v>2578</v>
      </c>
      <c r="O48" s="15">
        <v>2414</v>
      </c>
      <c r="P48" s="15">
        <v>3298</v>
      </c>
      <c r="Q48" s="15">
        <v>3533</v>
      </c>
      <c r="R48" s="15">
        <v>3028</v>
      </c>
      <c r="S48" s="140">
        <f t="shared" si="16"/>
        <v>1.1115760111576012</v>
      </c>
      <c r="T48" s="140">
        <f t="shared" si="17"/>
        <v>0.17455391776570986</v>
      </c>
      <c r="U48" s="140">
        <f t="shared" si="18"/>
        <v>-0.14293801302009623</v>
      </c>
      <c r="V48" s="140">
        <f t="shared" si="19"/>
        <v>1.3202356193291563E-2</v>
      </c>
    </row>
    <row r="49" spans="1:22" x14ac:dyDescent="0.2">
      <c r="A49" s="71" t="s">
        <v>39</v>
      </c>
      <c r="B49" s="71">
        <v>44343</v>
      </c>
      <c r="C49" s="71">
        <v>47416</v>
      </c>
      <c r="D49" s="71">
        <v>53398</v>
      </c>
      <c r="E49" s="71">
        <v>52986</v>
      </c>
      <c r="F49" s="71">
        <v>53581</v>
      </c>
      <c r="G49" s="15">
        <v>59147</v>
      </c>
      <c r="H49" s="15">
        <v>66828</v>
      </c>
      <c r="I49" s="15">
        <v>72149</v>
      </c>
      <c r="J49" s="15">
        <v>73277</v>
      </c>
      <c r="K49" s="15">
        <v>72883</v>
      </c>
      <c r="L49" s="15">
        <v>76687</v>
      </c>
      <c r="M49" s="15">
        <v>76156</v>
      </c>
      <c r="N49" s="15">
        <v>76980</v>
      </c>
      <c r="O49" s="15">
        <v>59130</v>
      </c>
      <c r="P49" s="15">
        <v>93731</v>
      </c>
      <c r="Q49" s="15">
        <v>94287</v>
      </c>
      <c r="R49" s="15">
        <v>97024</v>
      </c>
      <c r="S49" s="140">
        <f t="shared" si="16"/>
        <v>0.34477262332118253</v>
      </c>
      <c r="T49" s="140">
        <f t="shared" si="17"/>
        <v>0.26037931930371527</v>
      </c>
      <c r="U49" s="140">
        <f t="shared" si="18"/>
        <v>2.9028392037078282E-2</v>
      </c>
      <c r="V49" s="140">
        <f t="shared" si="19"/>
        <v>0.4230334898606079</v>
      </c>
    </row>
    <row r="50" spans="1:22" x14ac:dyDescent="0.2">
      <c r="A50" s="5" t="s">
        <v>4</v>
      </c>
      <c r="B50" s="5">
        <v>84803</v>
      </c>
      <c r="C50" s="5">
        <v>96437</v>
      </c>
      <c r="D50" s="5">
        <v>105503</v>
      </c>
      <c r="E50" s="5">
        <v>101677</v>
      </c>
      <c r="F50" s="5">
        <v>117850</v>
      </c>
      <c r="G50" s="5">
        <v>135377</v>
      </c>
      <c r="H50" s="5">
        <v>156536</v>
      </c>
      <c r="I50" s="5">
        <v>171209</v>
      </c>
      <c r="J50" s="5">
        <v>188812</v>
      </c>
      <c r="K50" s="5">
        <v>197077</v>
      </c>
      <c r="L50" s="5">
        <v>205440</v>
      </c>
      <c r="M50" s="5">
        <v>208202</v>
      </c>
      <c r="N50" s="5">
        <v>200736</v>
      </c>
      <c r="O50" s="5">
        <v>159693</v>
      </c>
      <c r="P50" s="5">
        <v>227903</v>
      </c>
      <c r="Q50" s="5">
        <v>225500</v>
      </c>
      <c r="R50" s="5">
        <v>229353</v>
      </c>
      <c r="S50" s="69">
        <f t="shared" si="16"/>
        <v>0.3396083149834413</v>
      </c>
      <c r="T50" s="69">
        <f t="shared" si="17"/>
        <v>0.14256037780966044</v>
      </c>
      <c r="U50" s="69">
        <f t="shared" si="18"/>
        <v>1.7086474501108648E-2</v>
      </c>
      <c r="V50" s="69">
        <f t="shared" si="19"/>
        <v>1</v>
      </c>
    </row>
    <row r="51" spans="1:22" x14ac:dyDescent="0.2">
      <c r="A51" s="63"/>
      <c r="B51" s="63"/>
      <c r="C51" s="63"/>
      <c r="D51" s="63"/>
      <c r="E51" s="63"/>
      <c r="F51" s="63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 spans="1:22" ht="15.75" x14ac:dyDescent="0.2">
      <c r="A52" s="32" t="s">
        <v>276</v>
      </c>
      <c r="B52" s="32"/>
      <c r="C52" s="32"/>
      <c r="D52" s="32"/>
      <c r="E52" s="32"/>
      <c r="F52" s="32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</row>
    <row r="53" spans="1:22" ht="27" customHeight="1" x14ac:dyDescent="0.2">
      <c r="A53" s="74" t="s">
        <v>47</v>
      </c>
      <c r="B53" s="3">
        <v>2007</v>
      </c>
      <c r="C53" s="3">
        <v>2008</v>
      </c>
      <c r="D53" s="3">
        <v>2009</v>
      </c>
      <c r="E53" s="3">
        <v>2010</v>
      </c>
      <c r="F53" s="3">
        <v>2011</v>
      </c>
      <c r="G53" s="3">
        <v>2012</v>
      </c>
      <c r="H53" s="3">
        <v>2013</v>
      </c>
      <c r="I53" s="3">
        <v>2014</v>
      </c>
      <c r="J53" s="3">
        <v>2015</v>
      </c>
      <c r="K53" s="3">
        <v>2016</v>
      </c>
      <c r="L53" s="3">
        <v>2017</v>
      </c>
      <c r="M53" s="3">
        <v>2018</v>
      </c>
      <c r="N53" s="3">
        <v>2019</v>
      </c>
      <c r="O53" s="3">
        <v>2020</v>
      </c>
      <c r="P53" s="3">
        <v>2021</v>
      </c>
      <c r="Q53" s="3">
        <v>2022</v>
      </c>
      <c r="R53" s="3">
        <v>2023</v>
      </c>
      <c r="S53" s="12" t="s">
        <v>365</v>
      </c>
      <c r="T53" s="12" t="s">
        <v>366</v>
      </c>
      <c r="U53" s="12" t="s">
        <v>367</v>
      </c>
      <c r="V53" s="12" t="s">
        <v>368</v>
      </c>
    </row>
    <row r="54" spans="1:22" s="11" customFormat="1" x14ac:dyDescent="0.2">
      <c r="A54" s="5" t="s">
        <v>257</v>
      </c>
      <c r="B54" s="5">
        <v>12676</v>
      </c>
      <c r="C54" s="5">
        <v>19218</v>
      </c>
      <c r="D54" s="5">
        <v>16550</v>
      </c>
      <c r="E54" s="5">
        <v>14052</v>
      </c>
      <c r="F54" s="5">
        <v>22315</v>
      </c>
      <c r="G54" s="20">
        <v>25499</v>
      </c>
      <c r="H54" s="20">
        <v>28183</v>
      </c>
      <c r="I54" s="20">
        <v>27679</v>
      </c>
      <c r="J54" s="20">
        <v>30562</v>
      </c>
      <c r="K54" s="20">
        <v>33803</v>
      </c>
      <c r="L54" s="20">
        <v>32675</v>
      </c>
      <c r="M54" s="20">
        <v>35159</v>
      </c>
      <c r="N54" s="20">
        <v>33960</v>
      </c>
      <c r="O54" s="20">
        <v>23740</v>
      </c>
      <c r="P54" s="20">
        <v>35207</v>
      </c>
      <c r="Q54" s="20">
        <v>36547</v>
      </c>
      <c r="R54" s="20">
        <v>39025</v>
      </c>
      <c r="S54" s="139">
        <f t="shared" ref="S54:S76" si="20">(R54-I54)/I54</f>
        <v>0.4099136529498898</v>
      </c>
      <c r="T54" s="139">
        <f t="shared" ref="T54:T76" si="21">(R54-N54)/N54</f>
        <v>0.14914605418138988</v>
      </c>
      <c r="U54" s="139">
        <f t="shared" ref="U54:U76" si="22">(R54-Q54)/Q54</f>
        <v>6.7803102853859418E-2</v>
      </c>
      <c r="V54" s="139">
        <f t="shared" ref="V54:V76" si="23">R54/R$9</f>
        <v>0.17015255959154665</v>
      </c>
    </row>
    <row r="55" spans="1:22" x14ac:dyDescent="0.2">
      <c r="A55" s="71" t="s">
        <v>36</v>
      </c>
      <c r="B55" s="71">
        <v>12676</v>
      </c>
      <c r="C55" s="71">
        <v>19218</v>
      </c>
      <c r="D55" s="71">
        <v>16550</v>
      </c>
      <c r="E55" s="71">
        <v>14052</v>
      </c>
      <c r="F55" s="71">
        <v>22315</v>
      </c>
      <c r="G55" s="4">
        <v>25499</v>
      </c>
      <c r="H55" s="4">
        <v>28183</v>
      </c>
      <c r="I55" s="4">
        <v>27679</v>
      </c>
      <c r="J55" s="4">
        <v>30562</v>
      </c>
      <c r="K55" s="4">
        <v>33803</v>
      </c>
      <c r="L55" s="4">
        <v>32675</v>
      </c>
      <c r="M55" s="4">
        <v>35159</v>
      </c>
      <c r="N55" s="21">
        <v>33960</v>
      </c>
      <c r="O55" s="21">
        <v>23740</v>
      </c>
      <c r="P55" s="21">
        <v>35207</v>
      </c>
      <c r="Q55" s="21">
        <v>36547</v>
      </c>
      <c r="R55" s="21">
        <v>39025</v>
      </c>
      <c r="S55" s="140">
        <f t="shared" si="20"/>
        <v>0.4099136529498898</v>
      </c>
      <c r="T55" s="140">
        <f t="shared" si="21"/>
        <v>0.14914605418138988</v>
      </c>
      <c r="U55" s="140">
        <f t="shared" si="22"/>
        <v>6.7803102853859418E-2</v>
      </c>
      <c r="V55" s="140">
        <f t="shared" si="23"/>
        <v>0.17015255959154665</v>
      </c>
    </row>
    <row r="56" spans="1:22" x14ac:dyDescent="0.2">
      <c r="A56" s="5" t="s">
        <v>258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0">
        <v>17</v>
      </c>
      <c r="O56" s="20">
        <v>82</v>
      </c>
      <c r="P56" s="20">
        <v>1025</v>
      </c>
      <c r="Q56" s="20">
        <v>1546</v>
      </c>
      <c r="R56" s="20">
        <v>1610</v>
      </c>
      <c r="S56" s="139" t="str">
        <f>IFERROR((R56-I56)/I56,"n/a")</f>
        <v>n/a</v>
      </c>
      <c r="T56" s="139">
        <f t="shared" si="21"/>
        <v>93.705882352941174</v>
      </c>
      <c r="U56" s="139">
        <f t="shared" si="22"/>
        <v>4.1397153945666239E-2</v>
      </c>
      <c r="V56" s="139">
        <f t="shared" si="23"/>
        <v>7.0197468531041666E-3</v>
      </c>
    </row>
    <row r="57" spans="1:22" x14ac:dyDescent="0.2">
      <c r="A57" s="71" t="s">
        <v>36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21">
        <v>17</v>
      </c>
      <c r="O57" s="21">
        <v>82</v>
      </c>
      <c r="P57" s="21">
        <v>1025</v>
      </c>
      <c r="Q57" s="21">
        <v>1546</v>
      </c>
      <c r="R57" s="21">
        <v>1610</v>
      </c>
      <c r="S57" s="140" t="str">
        <f>IFERROR((R57-I57)/I57,"n/a")</f>
        <v>n/a</v>
      </c>
      <c r="T57" s="140">
        <f t="shared" si="21"/>
        <v>93.705882352941174</v>
      </c>
      <c r="U57" s="140">
        <f t="shared" si="22"/>
        <v>4.1397153945666239E-2</v>
      </c>
      <c r="V57" s="140">
        <f t="shared" si="23"/>
        <v>7.0197468531041666E-3</v>
      </c>
    </row>
    <row r="58" spans="1:22" s="11" customFormat="1" x14ac:dyDescent="0.2">
      <c r="A58" s="5" t="s">
        <v>6</v>
      </c>
      <c r="B58" s="5">
        <v>17170</v>
      </c>
      <c r="C58" s="5">
        <v>18691</v>
      </c>
      <c r="D58" s="5">
        <v>23637</v>
      </c>
      <c r="E58" s="5">
        <v>23683</v>
      </c>
      <c r="F58" s="5">
        <v>30697</v>
      </c>
      <c r="G58" s="20">
        <v>38160</v>
      </c>
      <c r="H58" s="20">
        <v>47367</v>
      </c>
      <c r="I58" s="20">
        <v>56365</v>
      </c>
      <c r="J58" s="20">
        <v>68227</v>
      </c>
      <c r="K58" s="20">
        <v>73783</v>
      </c>
      <c r="L58" s="20">
        <v>78901</v>
      </c>
      <c r="M58" s="20">
        <v>79168</v>
      </c>
      <c r="N58" s="20">
        <v>74327</v>
      </c>
      <c r="O58" s="20">
        <v>63253</v>
      </c>
      <c r="P58" s="20">
        <v>81547</v>
      </c>
      <c r="Q58" s="20">
        <v>77331</v>
      </c>
      <c r="R58" s="20">
        <v>78284</v>
      </c>
      <c r="S58" s="139">
        <f t="shared" si="20"/>
        <v>0.38887607557881665</v>
      </c>
      <c r="T58" s="139">
        <f t="shared" si="21"/>
        <v>5.3237719805723359E-2</v>
      </c>
      <c r="U58" s="139">
        <f t="shared" si="22"/>
        <v>1.2323647696266697E-2</v>
      </c>
      <c r="V58" s="139">
        <f t="shared" si="23"/>
        <v>0.3413253805269606</v>
      </c>
    </row>
    <row r="59" spans="1:22" x14ac:dyDescent="0.2">
      <c r="A59" s="71" t="s">
        <v>36</v>
      </c>
      <c r="B59" s="71">
        <v>6885</v>
      </c>
      <c r="C59" s="71">
        <v>9187</v>
      </c>
      <c r="D59" s="71">
        <v>12112</v>
      </c>
      <c r="E59" s="71">
        <v>12512</v>
      </c>
      <c r="F59" s="71">
        <v>16762</v>
      </c>
      <c r="G59" s="15">
        <v>21072</v>
      </c>
      <c r="H59" s="15">
        <v>25021</v>
      </c>
      <c r="I59" s="15">
        <v>30750</v>
      </c>
      <c r="J59" s="15">
        <v>37904</v>
      </c>
      <c r="K59" s="15">
        <v>41363</v>
      </c>
      <c r="L59" s="15">
        <v>43494</v>
      </c>
      <c r="M59" s="15">
        <v>43125</v>
      </c>
      <c r="N59" s="15">
        <v>40999</v>
      </c>
      <c r="O59" s="15">
        <v>34557</v>
      </c>
      <c r="P59" s="15">
        <v>43369</v>
      </c>
      <c r="Q59" s="15">
        <v>36900</v>
      </c>
      <c r="R59" s="15">
        <v>37837</v>
      </c>
      <c r="S59" s="140">
        <f t="shared" si="20"/>
        <v>0.23047154471544715</v>
      </c>
      <c r="T59" s="140">
        <f t="shared" si="21"/>
        <v>-7.7123832288592403E-2</v>
      </c>
      <c r="U59" s="140">
        <f t="shared" si="22"/>
        <v>2.5392953929539296E-2</v>
      </c>
      <c r="V59" s="140">
        <f t="shared" si="23"/>
        <v>0.16497277123037413</v>
      </c>
    </row>
    <row r="60" spans="1:22" x14ac:dyDescent="0.2">
      <c r="A60" s="71" t="s">
        <v>37</v>
      </c>
      <c r="B60" s="71">
        <v>10285</v>
      </c>
      <c r="C60" s="71">
        <v>9504</v>
      </c>
      <c r="D60" s="71">
        <v>11525</v>
      </c>
      <c r="E60" s="71">
        <v>11171</v>
      </c>
      <c r="F60" s="71">
        <v>13935</v>
      </c>
      <c r="G60" s="15">
        <v>17088</v>
      </c>
      <c r="H60" s="15">
        <v>22346</v>
      </c>
      <c r="I60" s="15">
        <v>25615</v>
      </c>
      <c r="J60" s="15">
        <v>30323</v>
      </c>
      <c r="K60" s="15">
        <v>32420</v>
      </c>
      <c r="L60" s="15">
        <v>35407</v>
      </c>
      <c r="M60" s="15">
        <v>36043</v>
      </c>
      <c r="N60" s="15">
        <v>33328</v>
      </c>
      <c r="O60" s="15">
        <v>28696</v>
      </c>
      <c r="P60" s="15">
        <v>38178</v>
      </c>
      <c r="Q60" s="15">
        <v>40431</v>
      </c>
      <c r="R60" s="15">
        <v>40447</v>
      </c>
      <c r="S60" s="140">
        <f t="shared" si="20"/>
        <v>0.57903572125707592</v>
      </c>
      <c r="T60" s="140">
        <f t="shared" si="21"/>
        <v>0.21360417666826692</v>
      </c>
      <c r="U60" s="140">
        <f t="shared" si="22"/>
        <v>3.9573594519057157E-4</v>
      </c>
      <c r="V60" s="140">
        <f t="shared" si="23"/>
        <v>0.17635260929658647</v>
      </c>
    </row>
    <row r="61" spans="1:22" s="11" customFormat="1" x14ac:dyDescent="0.2">
      <c r="A61" s="5" t="s">
        <v>324</v>
      </c>
      <c r="B61" s="5">
        <v>20835</v>
      </c>
      <c r="C61" s="5">
        <v>20848</v>
      </c>
      <c r="D61" s="5">
        <v>23500</v>
      </c>
      <c r="E61" s="5">
        <v>23147</v>
      </c>
      <c r="F61" s="5">
        <v>21623</v>
      </c>
      <c r="G61" s="20">
        <v>21615</v>
      </c>
      <c r="H61" s="20">
        <v>21805</v>
      </c>
      <c r="I61" s="20">
        <v>22309</v>
      </c>
      <c r="J61" s="20">
        <v>23261</v>
      </c>
      <c r="K61" s="20">
        <v>22450</v>
      </c>
      <c r="L61" s="20">
        <v>24273</v>
      </c>
      <c r="M61" s="20">
        <v>23355</v>
      </c>
      <c r="N61" s="20">
        <v>23595</v>
      </c>
      <c r="O61" s="20">
        <v>19464</v>
      </c>
      <c r="P61" s="20">
        <v>27005</v>
      </c>
      <c r="Q61" s="20">
        <v>29016</v>
      </c>
      <c r="R61" s="20">
        <v>28468</v>
      </c>
      <c r="S61" s="139">
        <f t="shared" si="20"/>
        <v>0.27607691962884934</v>
      </c>
      <c r="T61" s="139">
        <f t="shared" si="21"/>
        <v>0.20652680652680652</v>
      </c>
      <c r="U61" s="139">
        <f t="shared" si="22"/>
        <v>-1.8886131789357597E-2</v>
      </c>
      <c r="V61" s="139">
        <f t="shared" si="23"/>
        <v>0.12412307665476362</v>
      </c>
    </row>
    <row r="62" spans="1:22" x14ac:dyDescent="0.2">
      <c r="A62" s="71" t="s">
        <v>36</v>
      </c>
      <c r="B62" s="71">
        <v>1066</v>
      </c>
      <c r="C62" s="71">
        <v>922</v>
      </c>
      <c r="D62" s="71">
        <v>1301</v>
      </c>
      <c r="E62" s="71">
        <v>1489</v>
      </c>
      <c r="F62" s="71">
        <v>1273</v>
      </c>
      <c r="G62" s="15">
        <v>1050</v>
      </c>
      <c r="H62" s="15">
        <v>1176</v>
      </c>
      <c r="I62" s="15">
        <v>1677</v>
      </c>
      <c r="J62" s="15">
        <v>2311</v>
      </c>
      <c r="K62" s="15">
        <v>2736</v>
      </c>
      <c r="L62" s="15">
        <v>2902</v>
      </c>
      <c r="M62" s="15">
        <v>3244</v>
      </c>
      <c r="N62" s="15">
        <v>3074</v>
      </c>
      <c r="O62" s="15">
        <v>2723</v>
      </c>
      <c r="P62" s="15">
        <v>2942</v>
      </c>
      <c r="Q62" s="15">
        <v>2598</v>
      </c>
      <c r="R62" s="15">
        <v>1911</v>
      </c>
      <c r="S62" s="140">
        <f t="shared" si="20"/>
        <v>0.13953488372093023</v>
      </c>
      <c r="T62" s="140">
        <f t="shared" si="21"/>
        <v>-0.37833441769681198</v>
      </c>
      <c r="U62" s="140">
        <f t="shared" si="22"/>
        <v>-0.26443418013856812</v>
      </c>
      <c r="V62" s="140">
        <f t="shared" si="23"/>
        <v>8.3321343082497293E-3</v>
      </c>
    </row>
    <row r="63" spans="1:22" x14ac:dyDescent="0.2">
      <c r="A63" s="71" t="s">
        <v>37</v>
      </c>
      <c r="B63" s="71">
        <v>3013</v>
      </c>
      <c r="C63" s="71">
        <v>3409</v>
      </c>
      <c r="D63" s="71">
        <v>3397</v>
      </c>
      <c r="E63" s="71">
        <v>2561</v>
      </c>
      <c r="F63" s="71">
        <v>2705</v>
      </c>
      <c r="G63" s="15">
        <v>2206</v>
      </c>
      <c r="H63" s="15">
        <v>2309</v>
      </c>
      <c r="I63" s="15">
        <v>2389</v>
      </c>
      <c r="J63" s="15">
        <v>3133</v>
      </c>
      <c r="K63" s="15">
        <v>2451</v>
      </c>
      <c r="L63" s="15">
        <v>2567</v>
      </c>
      <c r="M63" s="15">
        <v>2626</v>
      </c>
      <c r="N63" s="15">
        <v>2116</v>
      </c>
      <c r="O63" s="15">
        <v>1935</v>
      </c>
      <c r="P63" s="15">
        <v>2023</v>
      </c>
      <c r="Q63" s="15">
        <v>1895</v>
      </c>
      <c r="R63" s="15">
        <v>1747</v>
      </c>
      <c r="S63" s="140">
        <f t="shared" si="20"/>
        <v>-0.26873168689828381</v>
      </c>
      <c r="T63" s="140">
        <f t="shared" si="21"/>
        <v>-0.17438563327032136</v>
      </c>
      <c r="U63" s="140">
        <f t="shared" si="22"/>
        <v>-7.8100263852242738E-2</v>
      </c>
      <c r="V63" s="140">
        <f t="shared" si="23"/>
        <v>7.6170793492999871E-3</v>
      </c>
    </row>
    <row r="64" spans="1:22" x14ac:dyDescent="0.2">
      <c r="A64" s="71" t="s">
        <v>38</v>
      </c>
      <c r="B64" s="71">
        <v>449</v>
      </c>
      <c r="C64" s="71">
        <v>436</v>
      </c>
      <c r="D64" s="71">
        <v>428</v>
      </c>
      <c r="E64" s="71">
        <v>484</v>
      </c>
      <c r="F64" s="71">
        <v>397</v>
      </c>
      <c r="G64" s="15">
        <v>524</v>
      </c>
      <c r="H64" s="15">
        <v>379</v>
      </c>
      <c r="I64" s="15">
        <v>395</v>
      </c>
      <c r="J64" s="15">
        <v>335</v>
      </c>
      <c r="K64" s="15">
        <v>359</v>
      </c>
      <c r="L64" s="15">
        <v>426</v>
      </c>
      <c r="M64" s="15">
        <v>334</v>
      </c>
      <c r="N64" s="15">
        <v>523</v>
      </c>
      <c r="O64" s="15">
        <v>616</v>
      </c>
      <c r="P64" s="15">
        <v>556</v>
      </c>
      <c r="Q64" s="15">
        <v>508</v>
      </c>
      <c r="R64" s="15">
        <v>532</v>
      </c>
      <c r="S64" s="140">
        <f t="shared" si="20"/>
        <v>0.3468354430379747</v>
      </c>
      <c r="T64" s="140">
        <f t="shared" si="21"/>
        <v>1.7208413001912046E-2</v>
      </c>
      <c r="U64" s="140">
        <f t="shared" si="22"/>
        <v>4.7244094488188976E-2</v>
      </c>
      <c r="V64" s="140">
        <f t="shared" si="23"/>
        <v>2.3195685253735508E-3</v>
      </c>
    </row>
    <row r="65" spans="1:22" x14ac:dyDescent="0.2">
      <c r="A65" s="71" t="s">
        <v>39</v>
      </c>
      <c r="B65" s="71">
        <v>16307</v>
      </c>
      <c r="C65" s="71">
        <v>16081</v>
      </c>
      <c r="D65" s="71">
        <v>18374</v>
      </c>
      <c r="E65" s="71">
        <v>18613</v>
      </c>
      <c r="F65" s="71">
        <v>17248</v>
      </c>
      <c r="G65" s="15">
        <v>17835</v>
      </c>
      <c r="H65" s="15">
        <v>17941</v>
      </c>
      <c r="I65" s="15">
        <v>17848</v>
      </c>
      <c r="J65" s="15">
        <v>17482</v>
      </c>
      <c r="K65" s="15">
        <v>16904</v>
      </c>
      <c r="L65" s="15">
        <v>18378</v>
      </c>
      <c r="M65" s="15">
        <v>17151</v>
      </c>
      <c r="N65" s="15">
        <v>17882</v>
      </c>
      <c r="O65" s="15">
        <v>14190</v>
      </c>
      <c r="P65" s="15">
        <v>21484</v>
      </c>
      <c r="Q65" s="15">
        <v>24015</v>
      </c>
      <c r="R65" s="15">
        <v>24278</v>
      </c>
      <c r="S65" s="140">
        <f t="shared" si="20"/>
        <v>0.36026445540116542</v>
      </c>
      <c r="T65" s="140">
        <f t="shared" si="21"/>
        <v>0.35767811206800132</v>
      </c>
      <c r="U65" s="140">
        <f t="shared" si="22"/>
        <v>1.0951488652925254E-2</v>
      </c>
      <c r="V65" s="140">
        <f t="shared" si="23"/>
        <v>0.10585429447184035</v>
      </c>
    </row>
    <row r="66" spans="1:22" s="11" customFormat="1" x14ac:dyDescent="0.2">
      <c r="A66" s="5" t="s">
        <v>322</v>
      </c>
      <c r="B66" s="5">
        <v>11377</v>
      </c>
      <c r="C66" s="5">
        <v>11878</v>
      </c>
      <c r="D66" s="5">
        <v>13532</v>
      </c>
      <c r="E66" s="5">
        <v>13044</v>
      </c>
      <c r="F66" s="5">
        <v>12982</v>
      </c>
      <c r="G66" s="20">
        <v>14600</v>
      </c>
      <c r="H66" s="20">
        <v>15841</v>
      </c>
      <c r="I66" s="20">
        <v>16362</v>
      </c>
      <c r="J66" s="20">
        <v>17012</v>
      </c>
      <c r="K66" s="20">
        <v>16409</v>
      </c>
      <c r="L66" s="20">
        <v>18372</v>
      </c>
      <c r="M66" s="20">
        <v>17137</v>
      </c>
      <c r="N66" s="20">
        <v>19227</v>
      </c>
      <c r="O66" s="20">
        <v>17479</v>
      </c>
      <c r="P66" s="20">
        <v>25913</v>
      </c>
      <c r="Q66" s="20">
        <v>27164</v>
      </c>
      <c r="R66" s="20">
        <v>28369</v>
      </c>
      <c r="S66" s="139">
        <f t="shared" si="20"/>
        <v>0.73383449456056715</v>
      </c>
      <c r="T66" s="139">
        <f t="shared" si="21"/>
        <v>0.47547719352993184</v>
      </c>
      <c r="U66" s="139">
        <f t="shared" si="22"/>
        <v>4.4360182594610512E-2</v>
      </c>
      <c r="V66" s="139">
        <f t="shared" si="23"/>
        <v>0.12369142762466591</v>
      </c>
    </row>
    <row r="67" spans="1:22" x14ac:dyDescent="0.2">
      <c r="A67" s="71" t="s">
        <v>36</v>
      </c>
      <c r="B67" s="71">
        <v>657</v>
      </c>
      <c r="C67" s="71">
        <v>686</v>
      </c>
      <c r="D67" s="71">
        <v>814</v>
      </c>
      <c r="E67" s="71">
        <v>704</v>
      </c>
      <c r="F67" s="71">
        <v>730</v>
      </c>
      <c r="G67" s="15">
        <v>936</v>
      </c>
      <c r="H67" s="15">
        <v>1309</v>
      </c>
      <c r="I67" s="15">
        <v>1173</v>
      </c>
      <c r="J67" s="15">
        <v>1706</v>
      </c>
      <c r="K67" s="15">
        <v>2101</v>
      </c>
      <c r="L67" s="15">
        <v>2376</v>
      </c>
      <c r="M67" s="15">
        <v>2170</v>
      </c>
      <c r="N67" s="15">
        <v>1957</v>
      </c>
      <c r="O67" s="15">
        <v>1739</v>
      </c>
      <c r="P67" s="15">
        <v>2389</v>
      </c>
      <c r="Q67" s="15">
        <v>2262</v>
      </c>
      <c r="R67" s="15">
        <v>1958</v>
      </c>
      <c r="S67" s="140">
        <f t="shared" si="20"/>
        <v>0.66922421142369992</v>
      </c>
      <c r="T67" s="140">
        <f t="shared" si="21"/>
        <v>5.1098620337250899E-4</v>
      </c>
      <c r="U67" s="140">
        <f t="shared" si="22"/>
        <v>-0.134394341290893</v>
      </c>
      <c r="V67" s="140">
        <f t="shared" si="23"/>
        <v>8.5370585952658125E-3</v>
      </c>
    </row>
    <row r="68" spans="1:22" x14ac:dyDescent="0.2">
      <c r="A68" s="71" t="s">
        <v>37</v>
      </c>
      <c r="B68" s="71">
        <v>803</v>
      </c>
      <c r="C68" s="71">
        <v>1059</v>
      </c>
      <c r="D68" s="71">
        <v>840</v>
      </c>
      <c r="E68" s="71">
        <v>703</v>
      </c>
      <c r="F68" s="71">
        <v>775</v>
      </c>
      <c r="G68" s="15">
        <v>1058</v>
      </c>
      <c r="H68" s="15">
        <v>1054</v>
      </c>
      <c r="I68" s="15">
        <v>1196</v>
      </c>
      <c r="J68" s="15">
        <v>1352</v>
      </c>
      <c r="K68" s="15">
        <v>1103</v>
      </c>
      <c r="L68" s="15">
        <v>1040</v>
      </c>
      <c r="M68" s="15">
        <v>1181</v>
      </c>
      <c r="N68" s="15">
        <v>996</v>
      </c>
      <c r="O68" s="15">
        <v>1135</v>
      </c>
      <c r="P68" s="15">
        <v>1026</v>
      </c>
      <c r="Q68" s="15">
        <v>1026</v>
      </c>
      <c r="R68" s="15">
        <v>998</v>
      </c>
      <c r="S68" s="140">
        <f t="shared" si="20"/>
        <v>-0.16555183946488294</v>
      </c>
      <c r="T68" s="140">
        <f t="shared" si="21"/>
        <v>2.008032128514056E-3</v>
      </c>
      <c r="U68" s="140">
        <f t="shared" si="22"/>
        <v>-2.7290448343079921E-2</v>
      </c>
      <c r="V68" s="140">
        <f t="shared" si="23"/>
        <v>4.3513710306819619E-3</v>
      </c>
    </row>
    <row r="69" spans="1:22" x14ac:dyDescent="0.2">
      <c r="A69" s="71" t="s">
        <v>38</v>
      </c>
      <c r="B69" s="71">
        <v>503</v>
      </c>
      <c r="C69" s="71">
        <v>315</v>
      </c>
      <c r="D69" s="71">
        <v>415</v>
      </c>
      <c r="E69" s="71">
        <v>470</v>
      </c>
      <c r="F69" s="71">
        <v>475</v>
      </c>
      <c r="G69" s="15">
        <v>455</v>
      </c>
      <c r="H69" s="15">
        <v>385</v>
      </c>
      <c r="I69" s="15">
        <v>404</v>
      </c>
      <c r="J69" s="15">
        <v>388</v>
      </c>
      <c r="K69" s="15">
        <v>471</v>
      </c>
      <c r="L69" s="15">
        <v>519</v>
      </c>
      <c r="M69" s="15">
        <v>400</v>
      </c>
      <c r="N69" s="15">
        <v>473</v>
      </c>
      <c r="O69" s="15">
        <v>559</v>
      </c>
      <c r="P69" s="15">
        <v>859</v>
      </c>
      <c r="Q69" s="15">
        <v>855</v>
      </c>
      <c r="R69" s="15">
        <v>876</v>
      </c>
      <c r="S69" s="140">
        <f t="shared" si="20"/>
        <v>1.1683168316831682</v>
      </c>
      <c r="T69" s="140">
        <f t="shared" si="21"/>
        <v>0.85200845665961944</v>
      </c>
      <c r="U69" s="140">
        <f t="shared" si="22"/>
        <v>2.456140350877193E-2</v>
      </c>
      <c r="V69" s="140">
        <f t="shared" si="23"/>
        <v>3.819439902682764E-3</v>
      </c>
    </row>
    <row r="70" spans="1:22" x14ac:dyDescent="0.2">
      <c r="A70" s="71" t="s">
        <v>39</v>
      </c>
      <c r="B70" s="71">
        <v>9414</v>
      </c>
      <c r="C70" s="71">
        <v>9818</v>
      </c>
      <c r="D70" s="71">
        <v>11463</v>
      </c>
      <c r="E70" s="71">
        <v>11167</v>
      </c>
      <c r="F70" s="71">
        <v>11002</v>
      </c>
      <c r="G70" s="15">
        <v>12151</v>
      </c>
      <c r="H70" s="15">
        <v>13093</v>
      </c>
      <c r="I70" s="15">
        <v>13589</v>
      </c>
      <c r="J70" s="15">
        <v>13566</v>
      </c>
      <c r="K70" s="15">
        <v>12734</v>
      </c>
      <c r="L70" s="15">
        <v>14437</v>
      </c>
      <c r="M70" s="15">
        <v>13386</v>
      </c>
      <c r="N70" s="15">
        <v>15801</v>
      </c>
      <c r="O70" s="15">
        <v>14046</v>
      </c>
      <c r="P70" s="15">
        <v>21639</v>
      </c>
      <c r="Q70" s="15">
        <v>23021</v>
      </c>
      <c r="R70" s="15">
        <v>24537</v>
      </c>
      <c r="S70" s="140">
        <f t="shared" si="20"/>
        <v>0.80565162999484874</v>
      </c>
      <c r="T70" s="140">
        <f t="shared" si="21"/>
        <v>0.55287640022783369</v>
      </c>
      <c r="U70" s="140">
        <f t="shared" si="22"/>
        <v>6.5852916901959074E-2</v>
      </c>
      <c r="V70" s="140">
        <f t="shared" si="23"/>
        <v>0.10698355809603537</v>
      </c>
    </row>
    <row r="71" spans="1:22" s="11" customFormat="1" x14ac:dyDescent="0.2">
      <c r="A71" s="5" t="s">
        <v>221</v>
      </c>
      <c r="B71" s="5">
        <v>22745</v>
      </c>
      <c r="C71" s="5">
        <v>25802</v>
      </c>
      <c r="D71" s="5">
        <v>28284</v>
      </c>
      <c r="E71" s="5">
        <v>27751</v>
      </c>
      <c r="F71" s="5">
        <v>30233</v>
      </c>
      <c r="G71" s="20">
        <v>35503</v>
      </c>
      <c r="H71" s="20">
        <v>43340</v>
      </c>
      <c r="I71" s="20">
        <v>48494</v>
      </c>
      <c r="J71" s="20">
        <v>49750</v>
      </c>
      <c r="K71" s="20">
        <v>50632</v>
      </c>
      <c r="L71" s="20">
        <v>51219</v>
      </c>
      <c r="M71" s="20">
        <v>53383</v>
      </c>
      <c r="N71" s="20">
        <v>49610</v>
      </c>
      <c r="O71" s="20">
        <v>35675</v>
      </c>
      <c r="P71" s="20">
        <v>57206</v>
      </c>
      <c r="Q71" s="20">
        <v>53896</v>
      </c>
      <c r="R71" s="20">
        <v>53597</v>
      </c>
      <c r="S71" s="139">
        <f t="shared" si="20"/>
        <v>0.10522951292943457</v>
      </c>
      <c r="T71" s="139">
        <f t="shared" si="21"/>
        <v>8.0366861519854865E-2</v>
      </c>
      <c r="U71" s="139">
        <f t="shared" si="22"/>
        <v>-5.5477215377764582E-3</v>
      </c>
      <c r="V71" s="139">
        <f t="shared" si="23"/>
        <v>0.23368780874895903</v>
      </c>
    </row>
    <row r="72" spans="1:22" x14ac:dyDescent="0.2">
      <c r="A72" s="71" t="s">
        <v>36</v>
      </c>
      <c r="B72" s="71">
        <v>1059</v>
      </c>
      <c r="C72" s="71">
        <v>1714</v>
      </c>
      <c r="D72" s="71">
        <v>2171</v>
      </c>
      <c r="E72" s="71">
        <v>1775</v>
      </c>
      <c r="F72" s="71">
        <v>1677</v>
      </c>
      <c r="G72" s="15">
        <v>2486</v>
      </c>
      <c r="H72" s="15">
        <v>2769</v>
      </c>
      <c r="I72" s="15">
        <v>2601</v>
      </c>
      <c r="J72" s="15">
        <v>2415</v>
      </c>
      <c r="K72" s="15">
        <v>2188</v>
      </c>
      <c r="L72" s="15">
        <v>1729</v>
      </c>
      <c r="M72" s="15">
        <v>1720</v>
      </c>
      <c r="N72" s="15">
        <v>1587</v>
      </c>
      <c r="O72" s="15">
        <v>1117</v>
      </c>
      <c r="P72" s="15">
        <v>1414</v>
      </c>
      <c r="Q72" s="15">
        <v>1556</v>
      </c>
      <c r="R72" s="15">
        <v>1529</v>
      </c>
      <c r="S72" s="140">
        <f t="shared" si="20"/>
        <v>-0.41214917339484813</v>
      </c>
      <c r="T72" s="140">
        <f t="shared" si="21"/>
        <v>-3.6546943919344675E-2</v>
      </c>
      <c r="U72" s="140">
        <f t="shared" si="22"/>
        <v>-1.7352185089974295E-2</v>
      </c>
      <c r="V72" s="140">
        <f t="shared" si="23"/>
        <v>6.6665794648424048E-3</v>
      </c>
    </row>
    <row r="73" spans="1:22" x14ac:dyDescent="0.2">
      <c r="A73" s="71" t="s">
        <v>37</v>
      </c>
      <c r="B73" s="71">
        <v>2557</v>
      </c>
      <c r="C73" s="71">
        <v>2248</v>
      </c>
      <c r="D73" s="71">
        <v>2197</v>
      </c>
      <c r="E73" s="71">
        <v>2354</v>
      </c>
      <c r="F73" s="71">
        <v>2812</v>
      </c>
      <c r="G73" s="15">
        <v>3467</v>
      </c>
      <c r="H73" s="15">
        <v>4151</v>
      </c>
      <c r="I73" s="15">
        <v>4546</v>
      </c>
      <c r="J73" s="15">
        <v>4297</v>
      </c>
      <c r="K73" s="15">
        <v>4161</v>
      </c>
      <c r="L73" s="15">
        <v>4198</v>
      </c>
      <c r="M73" s="15">
        <v>4093</v>
      </c>
      <c r="N73" s="15">
        <v>3144</v>
      </c>
      <c r="O73" s="15">
        <v>2425</v>
      </c>
      <c r="P73" s="15">
        <v>3301</v>
      </c>
      <c r="Q73" s="15">
        <v>2919</v>
      </c>
      <c r="R73" s="15">
        <v>2239</v>
      </c>
      <c r="S73" s="140">
        <f t="shared" si="20"/>
        <v>-0.50747910250769912</v>
      </c>
      <c r="T73" s="140">
        <f t="shared" si="21"/>
        <v>-0.28784987277353691</v>
      </c>
      <c r="U73" s="140">
        <f t="shared" si="22"/>
        <v>-0.23295649194929771</v>
      </c>
      <c r="V73" s="140">
        <f t="shared" si="23"/>
        <v>9.7622442261492103E-3</v>
      </c>
    </row>
    <row r="74" spans="1:22" x14ac:dyDescent="0.2">
      <c r="A74" s="71" t="s">
        <v>38</v>
      </c>
      <c r="B74" s="71">
        <v>507</v>
      </c>
      <c r="C74" s="71">
        <v>323</v>
      </c>
      <c r="D74" s="71">
        <v>355</v>
      </c>
      <c r="E74" s="71">
        <v>416</v>
      </c>
      <c r="F74" s="71">
        <v>413</v>
      </c>
      <c r="G74" s="15">
        <v>389</v>
      </c>
      <c r="H74" s="15">
        <v>626</v>
      </c>
      <c r="I74" s="15">
        <v>635</v>
      </c>
      <c r="J74" s="15">
        <v>809</v>
      </c>
      <c r="K74" s="15">
        <v>1038</v>
      </c>
      <c r="L74" s="15">
        <v>1420</v>
      </c>
      <c r="M74" s="15">
        <v>1951</v>
      </c>
      <c r="N74" s="15">
        <v>1582</v>
      </c>
      <c r="O74" s="15">
        <v>1239</v>
      </c>
      <c r="P74" s="15">
        <v>1883</v>
      </c>
      <c r="Q74" s="15">
        <v>2170</v>
      </c>
      <c r="R74" s="15">
        <v>1620</v>
      </c>
      <c r="S74" s="140">
        <f t="shared" si="20"/>
        <v>1.5511811023622046</v>
      </c>
      <c r="T74" s="140">
        <f t="shared" si="21"/>
        <v>2.402022756005057E-2</v>
      </c>
      <c r="U74" s="140">
        <f t="shared" si="22"/>
        <v>-0.25345622119815669</v>
      </c>
      <c r="V74" s="140">
        <f t="shared" si="23"/>
        <v>7.0633477652352486E-3</v>
      </c>
    </row>
    <row r="75" spans="1:22" x14ac:dyDescent="0.2">
      <c r="A75" s="71" t="s">
        <v>39</v>
      </c>
      <c r="B75" s="71">
        <v>18622</v>
      </c>
      <c r="C75" s="71">
        <v>21517</v>
      </c>
      <c r="D75" s="71">
        <v>23561</v>
      </c>
      <c r="E75" s="71">
        <v>23206</v>
      </c>
      <c r="F75" s="71">
        <v>25331</v>
      </c>
      <c r="G75" s="15">
        <v>29161</v>
      </c>
      <c r="H75" s="15">
        <v>35794</v>
      </c>
      <c r="I75" s="15">
        <v>40712</v>
      </c>
      <c r="J75" s="15">
        <v>42229</v>
      </c>
      <c r="K75" s="15">
        <v>43245</v>
      </c>
      <c r="L75" s="15">
        <v>43872</v>
      </c>
      <c r="M75" s="15">
        <v>45619</v>
      </c>
      <c r="N75" s="15">
        <v>43297</v>
      </c>
      <c r="O75" s="15">
        <v>30894</v>
      </c>
      <c r="P75" s="15">
        <v>50608</v>
      </c>
      <c r="Q75" s="15">
        <v>47251</v>
      </c>
      <c r="R75" s="15">
        <v>48209</v>
      </c>
      <c r="S75" s="140">
        <f t="shared" si="20"/>
        <v>0.1841471801925722</v>
      </c>
      <c r="T75" s="140">
        <f t="shared" si="21"/>
        <v>0.11344896875072176</v>
      </c>
      <c r="U75" s="140">
        <f t="shared" si="22"/>
        <v>2.0274703180885062E-2</v>
      </c>
      <c r="V75" s="140">
        <f t="shared" si="23"/>
        <v>0.21019563729273216</v>
      </c>
    </row>
    <row r="76" spans="1:22" x14ac:dyDescent="0.2">
      <c r="A76" s="5" t="s">
        <v>4</v>
      </c>
      <c r="B76" s="5">
        <v>84803</v>
      </c>
      <c r="C76" s="5">
        <v>96437</v>
      </c>
      <c r="D76" s="5">
        <v>105503</v>
      </c>
      <c r="E76" s="5">
        <v>101677</v>
      </c>
      <c r="F76" s="5">
        <v>117850</v>
      </c>
      <c r="G76" s="5">
        <v>135377</v>
      </c>
      <c r="H76" s="5">
        <v>156536</v>
      </c>
      <c r="I76" s="5">
        <v>171209</v>
      </c>
      <c r="J76" s="5">
        <v>188812</v>
      </c>
      <c r="K76" s="5">
        <v>197077</v>
      </c>
      <c r="L76" s="5">
        <v>205440</v>
      </c>
      <c r="M76" s="5">
        <v>208202</v>
      </c>
      <c r="N76" s="5">
        <v>200736</v>
      </c>
      <c r="O76" s="5">
        <v>159693</v>
      </c>
      <c r="P76" s="5">
        <v>227903</v>
      </c>
      <c r="Q76" s="5">
        <v>225500</v>
      </c>
      <c r="R76" s="5">
        <v>229353</v>
      </c>
      <c r="S76" s="69">
        <f t="shared" si="20"/>
        <v>0.3396083149834413</v>
      </c>
      <c r="T76" s="69">
        <f t="shared" si="21"/>
        <v>0.14256037780966044</v>
      </c>
      <c r="U76" s="69">
        <f t="shared" si="22"/>
        <v>1.7086474501108648E-2</v>
      </c>
      <c r="V76" s="69">
        <f t="shared" si="23"/>
        <v>1</v>
      </c>
    </row>
    <row r="77" spans="1:22" x14ac:dyDescent="0.2">
      <c r="A77" s="117" t="s">
        <v>323</v>
      </c>
      <c r="B77" s="63"/>
      <c r="C77" s="63"/>
      <c r="D77" s="63"/>
      <c r="E77" s="63"/>
      <c r="F77" s="63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</row>
    <row r="78" spans="1:22" x14ac:dyDescent="0.2">
      <c r="A78" s="63"/>
      <c r="B78" s="63"/>
      <c r="C78" s="63"/>
      <c r="D78" s="63"/>
      <c r="E78" s="63"/>
      <c r="F78" s="63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</row>
    <row r="79" spans="1:22" ht="15.75" x14ac:dyDescent="0.2">
      <c r="A79" s="32" t="s">
        <v>277</v>
      </c>
      <c r="B79" s="32"/>
      <c r="C79" s="32"/>
      <c r="D79" s="32"/>
      <c r="E79" s="32"/>
      <c r="F79" s="32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</row>
    <row r="80" spans="1:22" ht="27" customHeight="1" x14ac:dyDescent="0.2">
      <c r="A80" s="74" t="s">
        <v>40</v>
      </c>
      <c r="B80" s="3">
        <v>2007</v>
      </c>
      <c r="C80" s="3">
        <v>2008</v>
      </c>
      <c r="D80" s="3">
        <v>2009</v>
      </c>
      <c r="E80" s="3">
        <v>2010</v>
      </c>
      <c r="F80" s="3">
        <v>2011</v>
      </c>
      <c r="G80" s="3">
        <v>2012</v>
      </c>
      <c r="H80" s="3">
        <v>2013</v>
      </c>
      <c r="I80" s="3">
        <v>2014</v>
      </c>
      <c r="J80" s="3">
        <v>2015</v>
      </c>
      <c r="K80" s="3">
        <v>2016</v>
      </c>
      <c r="L80" s="3">
        <v>2017</v>
      </c>
      <c r="M80" s="3">
        <v>2018</v>
      </c>
      <c r="N80" s="3">
        <v>2019</v>
      </c>
      <c r="O80" s="3">
        <v>2020</v>
      </c>
      <c r="P80" s="3">
        <v>2021</v>
      </c>
      <c r="Q80" s="3">
        <v>2022</v>
      </c>
      <c r="R80" s="3">
        <v>2023</v>
      </c>
      <c r="S80" s="12" t="s">
        <v>365</v>
      </c>
      <c r="T80" s="12" t="s">
        <v>366</v>
      </c>
      <c r="U80" s="12" t="s">
        <v>367</v>
      </c>
      <c r="V80" s="12" t="s">
        <v>368</v>
      </c>
    </row>
    <row r="81" spans="1:22" x14ac:dyDescent="0.2">
      <c r="A81" s="4" t="s">
        <v>41</v>
      </c>
      <c r="B81" s="4">
        <v>63604</v>
      </c>
      <c r="C81" s="4">
        <v>74082</v>
      </c>
      <c r="D81" s="4">
        <v>76228</v>
      </c>
      <c r="E81" s="4">
        <v>73100</v>
      </c>
      <c r="F81" s="4">
        <v>82502</v>
      </c>
      <c r="G81" s="15">
        <v>93830</v>
      </c>
      <c r="H81" s="15">
        <v>104721</v>
      </c>
      <c r="I81" s="15">
        <v>111409</v>
      </c>
      <c r="J81" s="15">
        <v>118814</v>
      </c>
      <c r="K81" s="15">
        <v>124022</v>
      </c>
      <c r="L81" s="15">
        <v>128995</v>
      </c>
      <c r="M81" s="15">
        <v>128968</v>
      </c>
      <c r="N81" s="15">
        <v>128363</v>
      </c>
      <c r="O81" s="15">
        <v>94652</v>
      </c>
      <c r="P81" s="15">
        <v>147023</v>
      </c>
      <c r="Q81" s="15">
        <v>146208</v>
      </c>
      <c r="R81" s="15">
        <v>149186</v>
      </c>
      <c r="S81" s="140">
        <f t="shared" ref="S81:S86" si="24">(R81-I81)/I81</f>
        <v>0.33908391602114729</v>
      </c>
      <c r="T81" s="140">
        <f t="shared" ref="T81:T86" si="25">(R81-N81)/N81</f>
        <v>0.16221964273193989</v>
      </c>
      <c r="U81" s="140">
        <f t="shared" ref="U81:U86" si="26">(R81-Q81)/Q81</f>
        <v>2.036824250383016E-2</v>
      </c>
      <c r="V81" s="140">
        <f t="shared" ref="V81:V86" si="27">R81/R$9</f>
        <v>0.65046456771875671</v>
      </c>
    </row>
    <row r="82" spans="1:22" x14ac:dyDescent="0.2">
      <c r="A82" s="4" t="s">
        <v>42</v>
      </c>
      <c r="B82" s="4">
        <v>19834</v>
      </c>
      <c r="C82" s="4">
        <v>20947</v>
      </c>
      <c r="D82" s="4">
        <v>27349</v>
      </c>
      <c r="E82" s="4">
        <v>26792</v>
      </c>
      <c r="F82" s="4">
        <v>32877</v>
      </c>
      <c r="G82" s="15">
        <v>39521</v>
      </c>
      <c r="H82" s="15">
        <v>48357</v>
      </c>
      <c r="I82" s="15">
        <v>55325</v>
      </c>
      <c r="J82" s="15">
        <v>62424</v>
      </c>
      <c r="K82" s="15">
        <v>65181</v>
      </c>
      <c r="L82" s="15">
        <v>68766</v>
      </c>
      <c r="M82" s="15">
        <v>69788</v>
      </c>
      <c r="N82" s="15">
        <v>61327</v>
      </c>
      <c r="O82" s="15">
        <v>52533</v>
      </c>
      <c r="P82" s="15">
        <v>64280</v>
      </c>
      <c r="Q82" s="15">
        <v>59113</v>
      </c>
      <c r="R82" s="15">
        <v>54604</v>
      </c>
      <c r="S82" s="140">
        <f t="shared" si="24"/>
        <v>-1.3032083145051965E-2</v>
      </c>
      <c r="T82" s="140">
        <f t="shared" si="25"/>
        <v>-0.10962545045412297</v>
      </c>
      <c r="U82" s="140">
        <f t="shared" si="26"/>
        <v>-7.6277637744658539E-2</v>
      </c>
      <c r="V82" s="140">
        <f t="shared" si="27"/>
        <v>0.23807842060055898</v>
      </c>
    </row>
    <row r="83" spans="1:22" x14ac:dyDescent="0.2">
      <c r="A83" s="4" t="s">
        <v>213</v>
      </c>
      <c r="B83" s="4">
        <v>156</v>
      </c>
      <c r="C83" s="4">
        <v>3</v>
      </c>
      <c r="D83" s="4">
        <v>43</v>
      </c>
      <c r="E83" s="4">
        <v>95</v>
      </c>
      <c r="F83" s="4">
        <v>914</v>
      </c>
      <c r="G83" s="15">
        <v>391</v>
      </c>
      <c r="H83" s="15">
        <v>612</v>
      </c>
      <c r="I83" s="15">
        <v>716</v>
      </c>
      <c r="J83" s="15">
        <v>1418</v>
      </c>
      <c r="K83" s="15">
        <v>1587</v>
      </c>
      <c r="L83" s="15">
        <v>1979</v>
      </c>
      <c r="M83" s="15">
        <v>2477</v>
      </c>
      <c r="N83" s="15">
        <v>1985</v>
      </c>
      <c r="O83" s="15">
        <v>2458</v>
      </c>
      <c r="P83" s="15">
        <v>2450</v>
      </c>
      <c r="Q83" s="15">
        <v>2963</v>
      </c>
      <c r="R83" s="15">
        <v>2621</v>
      </c>
      <c r="S83" s="140">
        <f t="shared" si="24"/>
        <v>2.6606145251396649</v>
      </c>
      <c r="T83" s="140">
        <f t="shared" si="25"/>
        <v>0.32040302267002518</v>
      </c>
      <c r="U83" s="140">
        <f t="shared" si="26"/>
        <v>-0.11542355720553493</v>
      </c>
      <c r="V83" s="140">
        <f t="shared" si="27"/>
        <v>1.1427799069556535E-2</v>
      </c>
    </row>
    <row r="84" spans="1:22" x14ac:dyDescent="0.2">
      <c r="A84" s="96" t="s">
        <v>214</v>
      </c>
      <c r="B84" s="96">
        <v>624</v>
      </c>
      <c r="C84" s="96">
        <v>663</v>
      </c>
      <c r="D84" s="96">
        <v>722</v>
      </c>
      <c r="E84" s="96">
        <v>709</v>
      </c>
      <c r="F84" s="96">
        <v>731</v>
      </c>
      <c r="G84" s="15">
        <v>991</v>
      </c>
      <c r="H84" s="15">
        <v>1722</v>
      </c>
      <c r="I84" s="15">
        <v>1721</v>
      </c>
      <c r="J84" s="15">
        <v>3213</v>
      </c>
      <c r="K84" s="15">
        <v>3772</v>
      </c>
      <c r="L84" s="15">
        <v>3559</v>
      </c>
      <c r="M84" s="15">
        <v>4744</v>
      </c>
      <c r="N84" s="15">
        <v>6077</v>
      </c>
      <c r="O84" s="15">
        <v>7501</v>
      </c>
      <c r="P84" s="15">
        <v>11848</v>
      </c>
      <c r="Q84" s="15">
        <v>15849</v>
      </c>
      <c r="R84" s="15">
        <v>22130</v>
      </c>
      <c r="S84" s="140">
        <f t="shared" si="24"/>
        <v>11.858803021499128</v>
      </c>
      <c r="T84" s="140">
        <f t="shared" si="25"/>
        <v>2.6415994734243871</v>
      </c>
      <c r="U84" s="140">
        <f t="shared" si="26"/>
        <v>0.39630260584263993</v>
      </c>
      <c r="V84" s="140">
        <f t="shared" si="27"/>
        <v>9.6488818546083988E-2</v>
      </c>
    </row>
    <row r="85" spans="1:22" x14ac:dyDescent="0.2">
      <c r="A85" s="4" t="s">
        <v>43</v>
      </c>
      <c r="B85" s="4">
        <v>585</v>
      </c>
      <c r="C85" s="4">
        <v>742</v>
      </c>
      <c r="D85" s="4">
        <v>1161</v>
      </c>
      <c r="E85" s="4">
        <v>981</v>
      </c>
      <c r="F85" s="4">
        <v>826</v>
      </c>
      <c r="G85" s="15">
        <v>644</v>
      </c>
      <c r="H85" s="15">
        <v>1124</v>
      </c>
      <c r="I85" s="15">
        <v>2038</v>
      </c>
      <c r="J85" s="15">
        <v>2943</v>
      </c>
      <c r="K85" s="15">
        <v>2515</v>
      </c>
      <c r="L85" s="15">
        <v>2141</v>
      </c>
      <c r="M85" s="15">
        <v>2225</v>
      </c>
      <c r="N85" s="15">
        <v>2984</v>
      </c>
      <c r="O85" s="15">
        <v>2549</v>
      </c>
      <c r="P85" s="15">
        <v>2302</v>
      </c>
      <c r="Q85" s="15">
        <v>1367</v>
      </c>
      <c r="R85" s="15">
        <v>812</v>
      </c>
      <c r="S85" s="140">
        <f t="shared" si="24"/>
        <v>-0.60157016683022568</v>
      </c>
      <c r="T85" s="140">
        <f t="shared" si="25"/>
        <v>-0.72788203753351211</v>
      </c>
      <c r="U85" s="140">
        <f t="shared" si="26"/>
        <v>-0.40599853694220922</v>
      </c>
      <c r="V85" s="140">
        <f t="shared" si="27"/>
        <v>3.5403940650438406E-3</v>
      </c>
    </row>
    <row r="86" spans="1:22" x14ac:dyDescent="0.2">
      <c r="A86" s="5" t="s">
        <v>4</v>
      </c>
      <c r="B86" s="5">
        <v>84803</v>
      </c>
      <c r="C86" s="5">
        <v>96437</v>
      </c>
      <c r="D86" s="5">
        <v>105503</v>
      </c>
      <c r="E86" s="5">
        <v>101677</v>
      </c>
      <c r="F86" s="5">
        <v>117850</v>
      </c>
      <c r="G86" s="5">
        <v>135377</v>
      </c>
      <c r="H86" s="5">
        <v>156536</v>
      </c>
      <c r="I86" s="5">
        <v>171209</v>
      </c>
      <c r="J86" s="5">
        <v>188812</v>
      </c>
      <c r="K86" s="5">
        <v>197077</v>
      </c>
      <c r="L86" s="5">
        <v>205440</v>
      </c>
      <c r="M86" s="5">
        <v>208202</v>
      </c>
      <c r="N86" s="5">
        <v>200736</v>
      </c>
      <c r="O86" s="5">
        <v>159693</v>
      </c>
      <c r="P86" s="5">
        <v>227903</v>
      </c>
      <c r="Q86" s="5">
        <v>225500</v>
      </c>
      <c r="R86" s="5">
        <v>229353</v>
      </c>
      <c r="S86" s="69">
        <f t="shared" si="24"/>
        <v>0.3396083149834413</v>
      </c>
      <c r="T86" s="69">
        <f t="shared" si="25"/>
        <v>0.14256037780966044</v>
      </c>
      <c r="U86" s="69">
        <f t="shared" si="26"/>
        <v>1.7086474501108648E-2</v>
      </c>
      <c r="V86" s="69">
        <f t="shared" si="27"/>
        <v>1</v>
      </c>
    </row>
    <row r="87" spans="1:22" x14ac:dyDescent="0.2">
      <c r="A87" s="145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62"/>
      <c r="O87" s="162"/>
      <c r="P87" s="162"/>
      <c r="Q87" s="162"/>
      <c r="R87" s="162"/>
      <c r="S87" s="146"/>
      <c r="T87" s="146"/>
      <c r="U87" s="146"/>
      <c r="V87" s="146"/>
    </row>
    <row r="88" spans="1:22" ht="15.75" x14ac:dyDescent="0.2">
      <c r="A88" s="32" t="s">
        <v>433</v>
      </c>
      <c r="B88" s="32"/>
      <c r="C88" s="32"/>
      <c r="D88" s="32"/>
      <c r="E88" s="32"/>
      <c r="F88" s="32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</row>
    <row r="89" spans="1:22" ht="25.5" x14ac:dyDescent="0.2">
      <c r="A89" s="74" t="s">
        <v>47</v>
      </c>
      <c r="B89" s="3">
        <v>2007</v>
      </c>
      <c r="C89" s="3">
        <v>2008</v>
      </c>
      <c r="D89" s="3">
        <v>2009</v>
      </c>
      <c r="E89" s="3">
        <v>2010</v>
      </c>
      <c r="F89" s="3">
        <v>2011</v>
      </c>
      <c r="G89" s="3">
        <v>2012</v>
      </c>
      <c r="H89" s="3">
        <v>2013</v>
      </c>
      <c r="I89" s="3">
        <v>2014</v>
      </c>
      <c r="J89" s="3">
        <v>2015</v>
      </c>
      <c r="K89" s="3">
        <v>2016</v>
      </c>
      <c r="L89" s="3">
        <v>2017</v>
      </c>
      <c r="M89" s="3">
        <v>2018</v>
      </c>
      <c r="N89" s="3">
        <v>2019</v>
      </c>
      <c r="O89" s="3">
        <v>2020</v>
      </c>
      <c r="P89" s="3">
        <v>2021</v>
      </c>
      <c r="Q89" s="3">
        <v>2022</v>
      </c>
      <c r="R89" s="3">
        <v>2023</v>
      </c>
      <c r="S89" s="12" t="s">
        <v>365</v>
      </c>
      <c r="T89" s="12" t="s">
        <v>366</v>
      </c>
      <c r="U89" s="12" t="s">
        <v>367</v>
      </c>
      <c r="V89" s="12" t="s">
        <v>368</v>
      </c>
    </row>
    <row r="90" spans="1:22" x14ac:dyDescent="0.2">
      <c r="A90" s="5" t="s">
        <v>5</v>
      </c>
      <c r="B90" s="5">
        <v>12676</v>
      </c>
      <c r="C90" s="5">
        <v>19218</v>
      </c>
      <c r="D90" s="5">
        <v>16550</v>
      </c>
      <c r="E90" s="5">
        <v>14052</v>
      </c>
      <c r="F90" s="5">
        <v>22315</v>
      </c>
      <c r="G90" s="20">
        <v>25499</v>
      </c>
      <c r="H90" s="20">
        <v>28183</v>
      </c>
      <c r="I90" s="20">
        <v>27679</v>
      </c>
      <c r="J90" s="20">
        <v>30562</v>
      </c>
      <c r="K90" s="20">
        <v>33803</v>
      </c>
      <c r="L90" s="20">
        <v>32675</v>
      </c>
      <c r="M90" s="20">
        <v>35159</v>
      </c>
      <c r="N90" s="20">
        <v>33977</v>
      </c>
      <c r="O90" s="20">
        <v>23822</v>
      </c>
      <c r="P90" s="20">
        <v>36232</v>
      </c>
      <c r="Q90" s="20">
        <v>38093</v>
      </c>
      <c r="R90" s="20">
        <v>40635</v>
      </c>
      <c r="S90" s="139">
        <f t="shared" ref="S90:S108" si="28">(R90-I90)/I90</f>
        <v>0.46808049423750858</v>
      </c>
      <c r="T90" s="139">
        <f t="shared" ref="T90:T108" si="29">(R90-N90)/N90</f>
        <v>0.19595608794184302</v>
      </c>
      <c r="U90" s="139">
        <f t="shared" ref="U90:U108" si="30">(R90-Q90)/Q90</f>
        <v>6.6731420470952665E-2</v>
      </c>
      <c r="V90" s="139">
        <v>1</v>
      </c>
    </row>
    <row r="91" spans="1:22" x14ac:dyDescent="0.2">
      <c r="A91" s="71" t="s">
        <v>41</v>
      </c>
      <c r="B91" s="4">
        <v>8625</v>
      </c>
      <c r="C91" s="4">
        <v>13670</v>
      </c>
      <c r="D91" s="4">
        <v>10926</v>
      </c>
      <c r="E91" s="4">
        <v>8424</v>
      </c>
      <c r="F91" s="4">
        <v>13933</v>
      </c>
      <c r="G91" s="21">
        <v>16151</v>
      </c>
      <c r="H91" s="21">
        <v>17066</v>
      </c>
      <c r="I91" s="21">
        <v>16197</v>
      </c>
      <c r="J91" s="21">
        <v>17641</v>
      </c>
      <c r="K91" s="21">
        <v>19335</v>
      </c>
      <c r="L91" s="21">
        <v>19224</v>
      </c>
      <c r="M91" s="21">
        <v>20941</v>
      </c>
      <c r="N91" s="21">
        <v>21299</v>
      </c>
      <c r="O91" s="21">
        <v>13844</v>
      </c>
      <c r="P91" s="21">
        <v>22361</v>
      </c>
      <c r="Q91" s="21">
        <v>22594</v>
      </c>
      <c r="R91" s="21">
        <v>25472</v>
      </c>
      <c r="S91" s="85">
        <f>(R91-I91)/I91</f>
        <v>0.5726369080693956</v>
      </c>
      <c r="T91" s="85">
        <f t="shared" ref="T91:T94" si="31">(R91-N91)/N91</f>
        <v>0.19592469130006104</v>
      </c>
      <c r="U91" s="85">
        <f t="shared" ref="U91:U94" si="32">IFERROR((R91-Q91)/Q91,"n/a")</f>
        <v>0.1273789501637603</v>
      </c>
      <c r="V91" s="85">
        <f>R91/R$90</f>
        <v>0.62684877568598496</v>
      </c>
    </row>
    <row r="92" spans="1:22" x14ac:dyDescent="0.2">
      <c r="A92" s="71" t="s">
        <v>42</v>
      </c>
      <c r="B92" s="4">
        <v>4039</v>
      </c>
      <c r="C92" s="4">
        <v>5446</v>
      </c>
      <c r="D92" s="4">
        <v>5516</v>
      </c>
      <c r="E92" s="4">
        <v>5495</v>
      </c>
      <c r="F92" s="4">
        <v>7523</v>
      </c>
      <c r="G92" s="21">
        <v>9092</v>
      </c>
      <c r="H92" s="21">
        <v>10620</v>
      </c>
      <c r="I92" s="21">
        <v>11156</v>
      </c>
      <c r="J92" s="21">
        <v>12427</v>
      </c>
      <c r="K92" s="21">
        <v>13060</v>
      </c>
      <c r="L92" s="21">
        <v>12905</v>
      </c>
      <c r="M92" s="21">
        <v>13198</v>
      </c>
      <c r="N92" s="21">
        <v>11929</v>
      </c>
      <c r="O92" s="21">
        <v>9020</v>
      </c>
      <c r="P92" s="21">
        <v>12805</v>
      </c>
      <c r="Q92" s="21">
        <v>13291</v>
      </c>
      <c r="R92" s="21">
        <v>13099</v>
      </c>
      <c r="S92" s="85">
        <f t="shared" si="28"/>
        <v>0.17416636787378989</v>
      </c>
      <c r="T92" s="85">
        <f t="shared" si="31"/>
        <v>9.8080308491910476E-2</v>
      </c>
      <c r="U92" s="85">
        <f t="shared" si="32"/>
        <v>-1.444586562335415E-2</v>
      </c>
      <c r="V92" s="85">
        <f t="shared" ref="V92:V95" si="33">R92/R$90</f>
        <v>0.3223575735203642</v>
      </c>
    </row>
    <row r="93" spans="1:22" x14ac:dyDescent="0.2">
      <c r="A93" s="71" t="s">
        <v>213</v>
      </c>
      <c r="B93" s="4">
        <v>0</v>
      </c>
      <c r="C93" s="4">
        <v>0</v>
      </c>
      <c r="D93" s="4">
        <v>26</v>
      </c>
      <c r="E93" s="4">
        <v>61</v>
      </c>
      <c r="F93" s="4">
        <v>819</v>
      </c>
      <c r="G93" s="21">
        <v>237</v>
      </c>
      <c r="H93" s="21">
        <v>412</v>
      </c>
      <c r="I93" s="21">
        <v>177</v>
      </c>
      <c r="J93" s="21">
        <v>218</v>
      </c>
      <c r="K93" s="21">
        <v>246</v>
      </c>
      <c r="L93" s="21">
        <v>8</v>
      </c>
      <c r="M93" s="21">
        <v>288</v>
      </c>
      <c r="N93" s="21">
        <v>16</v>
      </c>
      <c r="O93" s="21">
        <v>205</v>
      </c>
      <c r="P93" s="21">
        <v>217</v>
      </c>
      <c r="Q93" s="21">
        <v>219</v>
      </c>
      <c r="R93" s="21">
        <v>131</v>
      </c>
      <c r="S93" s="85">
        <f t="shared" si="28"/>
        <v>-0.25988700564971751</v>
      </c>
      <c r="T93" s="85">
        <f t="shared" si="31"/>
        <v>7.1875</v>
      </c>
      <c r="U93" s="85">
        <f t="shared" si="32"/>
        <v>-0.40182648401826482</v>
      </c>
      <c r="V93" s="85">
        <f t="shared" si="33"/>
        <v>3.2238218284729911E-3</v>
      </c>
    </row>
    <row r="94" spans="1:22" x14ac:dyDescent="0.2">
      <c r="A94" s="71" t="s">
        <v>214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21">
        <v>7</v>
      </c>
      <c r="H94" s="21">
        <v>29</v>
      </c>
      <c r="I94" s="21">
        <v>26</v>
      </c>
      <c r="J94" s="21">
        <v>165</v>
      </c>
      <c r="K94" s="21">
        <v>1105</v>
      </c>
      <c r="L94" s="21">
        <v>332</v>
      </c>
      <c r="M94" s="21">
        <v>419</v>
      </c>
      <c r="N94" s="21">
        <v>529</v>
      </c>
      <c r="O94" s="21">
        <v>753</v>
      </c>
      <c r="P94" s="21">
        <v>848</v>
      </c>
      <c r="Q94" s="21">
        <v>1989</v>
      </c>
      <c r="R94" s="21">
        <v>1932</v>
      </c>
      <c r="S94" s="85">
        <f t="shared" si="28"/>
        <v>73.307692307692307</v>
      </c>
      <c r="T94" s="85">
        <f t="shared" si="31"/>
        <v>2.652173913043478</v>
      </c>
      <c r="U94" s="85">
        <f t="shared" si="32"/>
        <v>-2.8657616892911009E-2</v>
      </c>
      <c r="V94" s="85">
        <f t="shared" si="33"/>
        <v>4.7545219638242896E-2</v>
      </c>
    </row>
    <row r="95" spans="1:22" x14ac:dyDescent="0.2">
      <c r="A95" s="71" t="s">
        <v>43</v>
      </c>
      <c r="B95" s="71">
        <v>12</v>
      </c>
      <c r="C95" s="71">
        <v>102</v>
      </c>
      <c r="D95" s="71">
        <v>82</v>
      </c>
      <c r="E95" s="71">
        <v>72</v>
      </c>
      <c r="F95" s="71">
        <v>39</v>
      </c>
      <c r="G95" s="4">
        <v>12</v>
      </c>
      <c r="H95" s="4">
        <v>56</v>
      </c>
      <c r="I95" s="4">
        <v>123</v>
      </c>
      <c r="J95" s="4">
        <v>111</v>
      </c>
      <c r="K95" s="4">
        <v>57</v>
      </c>
      <c r="L95" s="4">
        <v>206</v>
      </c>
      <c r="M95" s="4">
        <v>313</v>
      </c>
      <c r="N95" s="4">
        <v>204</v>
      </c>
      <c r="O95" s="4">
        <v>0</v>
      </c>
      <c r="P95" s="4">
        <v>1</v>
      </c>
      <c r="Q95" s="4">
        <v>0</v>
      </c>
      <c r="R95" s="4">
        <v>1</v>
      </c>
      <c r="S95" s="85">
        <f>(R95-I95)/I95</f>
        <v>-0.99186991869918695</v>
      </c>
      <c r="T95" s="85">
        <f t="shared" si="29"/>
        <v>-0.99509803921568629</v>
      </c>
      <c r="U95" s="85" t="str">
        <f>IFERROR((R95-Q95)/Q95,"n/a")</f>
        <v>n/a</v>
      </c>
      <c r="V95" s="85">
        <f t="shared" si="33"/>
        <v>2.4609326934908329E-5</v>
      </c>
    </row>
    <row r="96" spans="1:22" x14ac:dyDescent="0.2">
      <c r="A96" s="5" t="s">
        <v>6</v>
      </c>
      <c r="B96" s="5">
        <v>17170</v>
      </c>
      <c r="C96" s="5">
        <v>18691</v>
      </c>
      <c r="D96" s="5">
        <v>23637</v>
      </c>
      <c r="E96" s="5">
        <v>23683</v>
      </c>
      <c r="F96" s="5">
        <v>30697</v>
      </c>
      <c r="G96" s="20">
        <v>38160</v>
      </c>
      <c r="H96" s="20">
        <v>47367</v>
      </c>
      <c r="I96" s="20">
        <v>56365</v>
      </c>
      <c r="J96" s="20">
        <v>68227</v>
      </c>
      <c r="K96" s="20">
        <v>73783</v>
      </c>
      <c r="L96" s="20">
        <v>78901</v>
      </c>
      <c r="M96" s="20">
        <v>79168</v>
      </c>
      <c r="N96" s="20">
        <v>74327</v>
      </c>
      <c r="O96" s="20">
        <v>63253</v>
      </c>
      <c r="P96" s="20">
        <v>81547</v>
      </c>
      <c r="Q96" s="20">
        <v>77331</v>
      </c>
      <c r="R96" s="20">
        <v>78284</v>
      </c>
      <c r="S96" s="139">
        <f t="shared" si="28"/>
        <v>0.38887607557881665</v>
      </c>
      <c r="T96" s="139">
        <f t="shared" si="29"/>
        <v>5.3237719805723359E-2</v>
      </c>
      <c r="U96" s="139">
        <f t="shared" si="30"/>
        <v>1.2323647696266697E-2</v>
      </c>
      <c r="V96" s="139">
        <v>1</v>
      </c>
    </row>
    <row r="97" spans="1:22" x14ac:dyDescent="0.2">
      <c r="A97" s="71" t="s">
        <v>41</v>
      </c>
      <c r="B97" s="4">
        <v>10787</v>
      </c>
      <c r="C97" s="4">
        <v>11991</v>
      </c>
      <c r="D97" s="4">
        <v>14090</v>
      </c>
      <c r="E97" s="4">
        <v>13303</v>
      </c>
      <c r="F97" s="4">
        <v>16581</v>
      </c>
      <c r="G97" s="21">
        <v>20675</v>
      </c>
      <c r="H97" s="21">
        <v>24608</v>
      </c>
      <c r="I97" s="21">
        <v>27142</v>
      </c>
      <c r="J97" s="21">
        <v>32323</v>
      </c>
      <c r="K97" s="21">
        <v>35883</v>
      </c>
      <c r="L97" s="21">
        <v>37328</v>
      </c>
      <c r="M97" s="21">
        <v>36475</v>
      </c>
      <c r="N97" s="21">
        <v>34593</v>
      </c>
      <c r="O97" s="21">
        <v>27564</v>
      </c>
      <c r="P97" s="21">
        <v>38443</v>
      </c>
      <c r="Q97" s="21">
        <v>35151</v>
      </c>
      <c r="R97" s="21">
        <v>34609</v>
      </c>
      <c r="S97" s="85">
        <f t="shared" ref="S97:S100" si="34">(R97-I97)/I97</f>
        <v>0.27510868764276769</v>
      </c>
      <c r="T97" s="85">
        <f t="shared" si="29"/>
        <v>4.625213193420634E-4</v>
      </c>
      <c r="U97" s="85">
        <f t="shared" ref="U97:U100" si="35">IFERROR((R97-Q97)/Q97,"n/a")</f>
        <v>-1.5419191488151119E-2</v>
      </c>
      <c r="V97" s="85">
        <f>R97/R$96</f>
        <v>0.44209544734556233</v>
      </c>
    </row>
    <row r="98" spans="1:22" x14ac:dyDescent="0.2">
      <c r="A98" s="71" t="s">
        <v>42</v>
      </c>
      <c r="B98" s="4">
        <v>6284</v>
      </c>
      <c r="C98" s="4">
        <v>6249</v>
      </c>
      <c r="D98" s="4">
        <v>9035</v>
      </c>
      <c r="E98" s="4">
        <v>9913</v>
      </c>
      <c r="F98" s="4">
        <v>13266</v>
      </c>
      <c r="G98" s="21">
        <v>16581</v>
      </c>
      <c r="H98" s="21">
        <v>21016</v>
      </c>
      <c r="I98" s="21">
        <v>26789</v>
      </c>
      <c r="J98" s="21">
        <v>32302</v>
      </c>
      <c r="K98" s="21">
        <v>34727</v>
      </c>
      <c r="L98" s="21">
        <v>37399</v>
      </c>
      <c r="M98" s="21">
        <v>37240</v>
      </c>
      <c r="N98" s="21">
        <v>33109</v>
      </c>
      <c r="O98" s="21">
        <v>27417</v>
      </c>
      <c r="P98" s="21">
        <v>31817</v>
      </c>
      <c r="Q98" s="21">
        <v>28906</v>
      </c>
      <c r="R98" s="21">
        <v>26078</v>
      </c>
      <c r="S98" s="85">
        <f t="shared" si="34"/>
        <v>-2.6540744335361528E-2</v>
      </c>
      <c r="T98" s="85">
        <f t="shared" si="29"/>
        <v>-0.21235917726297984</v>
      </c>
      <c r="U98" s="85">
        <f t="shared" si="35"/>
        <v>-9.7834359648515876E-2</v>
      </c>
      <c r="V98" s="85">
        <f t="shared" ref="V98:V101" si="36">R98/R$96</f>
        <v>0.33312043329415975</v>
      </c>
    </row>
    <row r="99" spans="1:22" x14ac:dyDescent="0.2">
      <c r="A99" s="71" t="s">
        <v>213</v>
      </c>
      <c r="B99" s="4">
        <v>65</v>
      </c>
      <c r="C99" s="4">
        <v>0</v>
      </c>
      <c r="D99" s="4">
        <v>0</v>
      </c>
      <c r="E99" s="4">
        <v>1</v>
      </c>
      <c r="F99" s="4">
        <v>49</v>
      </c>
      <c r="G99" s="21">
        <v>64</v>
      </c>
      <c r="H99" s="21">
        <v>105</v>
      </c>
      <c r="I99" s="21">
        <v>306</v>
      </c>
      <c r="J99" s="21">
        <v>984</v>
      </c>
      <c r="K99" s="21">
        <v>756</v>
      </c>
      <c r="L99" s="21">
        <v>1155</v>
      </c>
      <c r="M99" s="21">
        <v>1619</v>
      </c>
      <c r="N99" s="21">
        <v>1628</v>
      </c>
      <c r="O99" s="21">
        <v>2031</v>
      </c>
      <c r="P99" s="21">
        <v>1849</v>
      </c>
      <c r="Q99" s="21">
        <v>2214</v>
      </c>
      <c r="R99" s="21">
        <v>1969</v>
      </c>
      <c r="S99" s="85">
        <f t="shared" si="34"/>
        <v>5.4346405228758172</v>
      </c>
      <c r="T99" s="85">
        <f t="shared" si="29"/>
        <v>0.20945945945945946</v>
      </c>
      <c r="U99" s="85">
        <f t="shared" si="35"/>
        <v>-0.11065943992773261</v>
      </c>
      <c r="V99" s="85">
        <f t="shared" si="36"/>
        <v>2.5152010627969956E-2</v>
      </c>
    </row>
    <row r="100" spans="1:22" x14ac:dyDescent="0.2">
      <c r="A100" s="71" t="s">
        <v>214</v>
      </c>
      <c r="B100" s="71">
        <v>11</v>
      </c>
      <c r="C100" s="71">
        <v>249</v>
      </c>
      <c r="D100" s="71">
        <v>254</v>
      </c>
      <c r="E100" s="71">
        <v>289</v>
      </c>
      <c r="F100" s="71">
        <v>415</v>
      </c>
      <c r="G100" s="15">
        <v>552</v>
      </c>
      <c r="H100" s="15">
        <v>1138</v>
      </c>
      <c r="I100" s="15">
        <v>1322</v>
      </c>
      <c r="J100" s="15">
        <v>1996</v>
      </c>
      <c r="K100" s="15">
        <v>2098</v>
      </c>
      <c r="L100" s="15">
        <v>2861</v>
      </c>
      <c r="M100" s="15">
        <v>3729</v>
      </c>
      <c r="N100" s="15">
        <v>4931</v>
      </c>
      <c r="O100" s="15">
        <v>6186</v>
      </c>
      <c r="P100" s="15">
        <v>9372</v>
      </c>
      <c r="Q100" s="15">
        <v>11002</v>
      </c>
      <c r="R100" s="15">
        <v>15582</v>
      </c>
      <c r="S100" s="85">
        <f t="shared" si="34"/>
        <v>10.786686838124055</v>
      </c>
      <c r="T100" s="85">
        <f t="shared" si="29"/>
        <v>2.1600081119448387</v>
      </c>
      <c r="U100" s="85">
        <f t="shared" si="35"/>
        <v>0.41628794764588256</v>
      </c>
      <c r="V100" s="85">
        <f t="shared" si="36"/>
        <v>0.19904450462418885</v>
      </c>
    </row>
    <row r="101" spans="1:22" x14ac:dyDescent="0.2">
      <c r="A101" s="71" t="s">
        <v>43</v>
      </c>
      <c r="B101" s="71">
        <v>23</v>
      </c>
      <c r="C101" s="71">
        <v>202</v>
      </c>
      <c r="D101" s="71">
        <v>258</v>
      </c>
      <c r="E101" s="71">
        <v>177</v>
      </c>
      <c r="F101" s="71">
        <v>386</v>
      </c>
      <c r="G101" s="15">
        <v>288</v>
      </c>
      <c r="H101" s="15">
        <v>500</v>
      </c>
      <c r="I101" s="15">
        <v>806</v>
      </c>
      <c r="J101" s="15">
        <v>622</v>
      </c>
      <c r="K101" s="15">
        <v>319</v>
      </c>
      <c r="L101" s="15">
        <v>158</v>
      </c>
      <c r="M101" s="15">
        <v>105</v>
      </c>
      <c r="N101" s="15">
        <v>66</v>
      </c>
      <c r="O101" s="15">
        <v>55</v>
      </c>
      <c r="P101" s="15">
        <v>66</v>
      </c>
      <c r="Q101" s="15">
        <v>58</v>
      </c>
      <c r="R101" s="15">
        <v>46</v>
      </c>
      <c r="S101" s="85">
        <f>(R101-I101)/I101</f>
        <v>-0.94292803970223327</v>
      </c>
      <c r="T101" s="85">
        <f t="shared" ref="T101" si="37">(R101-N101)/N101</f>
        <v>-0.30303030303030304</v>
      </c>
      <c r="U101" s="85">
        <f>IFERROR((R101-Q101)/Q101,"n/a")</f>
        <v>-0.20689655172413793</v>
      </c>
      <c r="V101" s="85">
        <f t="shared" si="36"/>
        <v>5.8760410811915592E-4</v>
      </c>
    </row>
    <row r="102" spans="1:22" x14ac:dyDescent="0.2">
      <c r="A102" s="5" t="s">
        <v>7</v>
      </c>
      <c r="B102" s="5">
        <v>54957</v>
      </c>
      <c r="C102" s="5">
        <v>58528</v>
      </c>
      <c r="D102" s="5">
        <v>65316</v>
      </c>
      <c r="E102" s="5">
        <v>63942</v>
      </c>
      <c r="F102" s="5">
        <v>64838</v>
      </c>
      <c r="G102" s="20">
        <v>71718</v>
      </c>
      <c r="H102" s="20">
        <v>80986</v>
      </c>
      <c r="I102" s="20">
        <v>87165</v>
      </c>
      <c r="J102" s="20">
        <v>90023</v>
      </c>
      <c r="K102" s="20">
        <v>89491</v>
      </c>
      <c r="L102" s="20">
        <v>93864</v>
      </c>
      <c r="M102" s="20">
        <v>93875</v>
      </c>
      <c r="N102" s="20">
        <v>92432</v>
      </c>
      <c r="O102" s="20">
        <v>72618</v>
      </c>
      <c r="P102" s="20">
        <v>110124</v>
      </c>
      <c r="Q102" s="20">
        <v>110076</v>
      </c>
      <c r="R102" s="20">
        <v>110434</v>
      </c>
      <c r="S102" s="139">
        <f t="shared" si="28"/>
        <v>0.26695347903401595</v>
      </c>
      <c r="T102" s="139">
        <f t="shared" si="29"/>
        <v>0.19475939068720791</v>
      </c>
      <c r="U102" s="139">
        <f t="shared" si="30"/>
        <v>3.2522984120062501E-3</v>
      </c>
      <c r="V102" s="139">
        <v>1</v>
      </c>
    </row>
    <row r="103" spans="1:22" x14ac:dyDescent="0.2">
      <c r="A103" s="71" t="s">
        <v>41</v>
      </c>
      <c r="B103" s="71">
        <v>44192</v>
      </c>
      <c r="C103" s="71">
        <v>48421</v>
      </c>
      <c r="D103" s="71">
        <v>51212</v>
      </c>
      <c r="E103" s="71">
        <v>51373</v>
      </c>
      <c r="F103" s="71">
        <v>51988</v>
      </c>
      <c r="G103" s="15">
        <v>57004</v>
      </c>
      <c r="H103" s="15">
        <v>63047</v>
      </c>
      <c r="I103" s="15">
        <v>68070</v>
      </c>
      <c r="J103" s="15">
        <v>68850</v>
      </c>
      <c r="K103" s="15">
        <v>68804</v>
      </c>
      <c r="L103" s="15">
        <v>72443</v>
      </c>
      <c r="M103" s="15">
        <v>71552</v>
      </c>
      <c r="N103" s="15">
        <v>72471</v>
      </c>
      <c r="O103" s="15">
        <v>53244</v>
      </c>
      <c r="P103" s="15">
        <v>86219</v>
      </c>
      <c r="Q103" s="15">
        <v>88463</v>
      </c>
      <c r="R103" s="15">
        <v>89105</v>
      </c>
      <c r="S103" s="85">
        <f t="shared" ref="S103:S106" si="38">(R103-I103)/I103</f>
        <v>0.30902012634053183</v>
      </c>
      <c r="T103" s="85">
        <f t="shared" si="29"/>
        <v>0.22952629327593108</v>
      </c>
      <c r="U103" s="85">
        <f t="shared" ref="U103:U106" si="39">IFERROR((R103-Q103)/Q103,"n/a")</f>
        <v>7.2572714016029298E-3</v>
      </c>
      <c r="V103" s="85">
        <f>R103/R$102</f>
        <v>0.80686201713240491</v>
      </c>
    </row>
    <row r="104" spans="1:22" x14ac:dyDescent="0.2">
      <c r="A104" s="71" t="s">
        <v>42</v>
      </c>
      <c r="B104" s="71">
        <v>9511</v>
      </c>
      <c r="C104" s="71">
        <v>9252</v>
      </c>
      <c r="D104" s="71">
        <v>12798</v>
      </c>
      <c r="E104" s="71">
        <v>11384</v>
      </c>
      <c r="F104" s="71">
        <v>12088</v>
      </c>
      <c r="G104" s="15">
        <v>13848</v>
      </c>
      <c r="H104" s="15">
        <v>16721</v>
      </c>
      <c r="I104" s="15">
        <v>17380</v>
      </c>
      <c r="J104" s="15">
        <v>17695</v>
      </c>
      <c r="K104" s="15">
        <v>17394</v>
      </c>
      <c r="L104" s="15">
        <v>18462</v>
      </c>
      <c r="M104" s="15">
        <v>19350</v>
      </c>
      <c r="N104" s="15">
        <v>16289</v>
      </c>
      <c r="O104" s="15">
        <v>16096</v>
      </c>
      <c r="P104" s="15">
        <v>19658</v>
      </c>
      <c r="Q104" s="15">
        <v>16916</v>
      </c>
      <c r="R104" s="15">
        <v>15427</v>
      </c>
      <c r="S104" s="85">
        <f t="shared" si="38"/>
        <v>-0.11237054085155351</v>
      </c>
      <c r="T104" s="85">
        <f t="shared" si="29"/>
        <v>-5.2919147891214928E-2</v>
      </c>
      <c r="U104" s="85">
        <f t="shared" si="39"/>
        <v>-8.8023173327027665E-2</v>
      </c>
      <c r="V104" s="85">
        <f t="shared" ref="V104:V107" si="40">R104/R$102</f>
        <v>0.13969429704619954</v>
      </c>
    </row>
    <row r="105" spans="1:22" x14ac:dyDescent="0.2">
      <c r="A105" s="71" t="s">
        <v>213</v>
      </c>
      <c r="B105" s="71">
        <v>91</v>
      </c>
      <c r="C105" s="71">
        <v>3</v>
      </c>
      <c r="D105" s="71">
        <v>17</v>
      </c>
      <c r="E105" s="71">
        <v>33</v>
      </c>
      <c r="F105" s="71">
        <v>46</v>
      </c>
      <c r="G105" s="15">
        <v>90</v>
      </c>
      <c r="H105" s="15">
        <v>95</v>
      </c>
      <c r="I105" s="15">
        <v>233</v>
      </c>
      <c r="J105" s="15">
        <v>216</v>
      </c>
      <c r="K105" s="15">
        <v>585</v>
      </c>
      <c r="L105" s="15">
        <v>816</v>
      </c>
      <c r="M105" s="15">
        <v>570</v>
      </c>
      <c r="N105" s="15">
        <v>341</v>
      </c>
      <c r="O105" s="15">
        <v>222</v>
      </c>
      <c r="P105" s="15">
        <v>384</v>
      </c>
      <c r="Q105" s="15">
        <v>530</v>
      </c>
      <c r="R105" s="15">
        <v>521</v>
      </c>
      <c r="S105" s="85">
        <f t="shared" si="38"/>
        <v>1.2360515021459229</v>
      </c>
      <c r="T105" s="85">
        <f t="shared" si="29"/>
        <v>0.52785923753665687</v>
      </c>
      <c r="U105" s="85">
        <f t="shared" si="39"/>
        <v>-1.6981132075471698E-2</v>
      </c>
      <c r="V105" s="85">
        <f t="shared" si="40"/>
        <v>4.717749968306862E-3</v>
      </c>
    </row>
    <row r="106" spans="1:22" x14ac:dyDescent="0.2">
      <c r="A106" s="71" t="s">
        <v>214</v>
      </c>
      <c r="B106" s="71">
        <v>613</v>
      </c>
      <c r="C106" s="71">
        <v>414</v>
      </c>
      <c r="D106" s="71">
        <v>468</v>
      </c>
      <c r="E106" s="71">
        <v>420</v>
      </c>
      <c r="F106" s="71">
        <v>315</v>
      </c>
      <c r="G106" s="15">
        <v>432</v>
      </c>
      <c r="H106" s="15">
        <v>555</v>
      </c>
      <c r="I106" s="15">
        <v>373</v>
      </c>
      <c r="J106" s="15">
        <v>1052</v>
      </c>
      <c r="K106" s="15">
        <v>569</v>
      </c>
      <c r="L106" s="15">
        <v>366</v>
      </c>
      <c r="M106" s="15">
        <v>596</v>
      </c>
      <c r="N106" s="15">
        <v>617</v>
      </c>
      <c r="O106" s="15">
        <v>562</v>
      </c>
      <c r="P106" s="15">
        <v>1628</v>
      </c>
      <c r="Q106" s="15">
        <v>2858</v>
      </c>
      <c r="R106" s="15">
        <v>4616</v>
      </c>
      <c r="S106" s="85">
        <f t="shared" si="38"/>
        <v>11.375335120643431</v>
      </c>
      <c r="T106" s="85">
        <f t="shared" si="29"/>
        <v>6.4813614262560781</v>
      </c>
      <c r="U106" s="85">
        <f t="shared" si="39"/>
        <v>0.61511546536039186</v>
      </c>
      <c r="V106" s="85">
        <f t="shared" si="40"/>
        <v>4.1798721408261949E-2</v>
      </c>
    </row>
    <row r="107" spans="1:22" x14ac:dyDescent="0.2">
      <c r="A107" s="71" t="s">
        <v>43</v>
      </c>
      <c r="B107" s="71">
        <v>550</v>
      </c>
      <c r="C107" s="71">
        <v>438</v>
      </c>
      <c r="D107" s="71">
        <v>821</v>
      </c>
      <c r="E107" s="71">
        <v>732</v>
      </c>
      <c r="F107" s="71">
        <v>401</v>
      </c>
      <c r="G107" s="15">
        <v>344</v>
      </c>
      <c r="H107" s="15">
        <v>568</v>
      </c>
      <c r="I107" s="15">
        <v>1109</v>
      </c>
      <c r="J107" s="15">
        <v>2210</v>
      </c>
      <c r="K107" s="15">
        <v>2139</v>
      </c>
      <c r="L107" s="15">
        <v>1777</v>
      </c>
      <c r="M107" s="15">
        <v>1807</v>
      </c>
      <c r="N107" s="15">
        <v>2714</v>
      </c>
      <c r="O107" s="15">
        <v>2494</v>
      </c>
      <c r="P107" s="15">
        <v>2235</v>
      </c>
      <c r="Q107" s="15">
        <v>1309</v>
      </c>
      <c r="R107" s="15">
        <v>765</v>
      </c>
      <c r="S107" s="85">
        <f>(R107-I107)/I107</f>
        <v>-0.3101893597835888</v>
      </c>
      <c r="T107" s="85">
        <f t="shared" ref="T107" si="41">(R107-N107)/N107</f>
        <v>-0.71812822402358145</v>
      </c>
      <c r="U107" s="85">
        <f>IFERROR((R107-Q107)/Q107,"n/a")</f>
        <v>-0.41558441558441561</v>
      </c>
      <c r="V107" s="85">
        <f t="shared" si="40"/>
        <v>6.9272144448267745E-3</v>
      </c>
    </row>
    <row r="108" spans="1:22" x14ac:dyDescent="0.2">
      <c r="A108" s="5" t="s">
        <v>4</v>
      </c>
      <c r="B108" s="5">
        <v>84803</v>
      </c>
      <c r="C108" s="5">
        <v>96437</v>
      </c>
      <c r="D108" s="5">
        <v>105503</v>
      </c>
      <c r="E108" s="5">
        <v>101677</v>
      </c>
      <c r="F108" s="5">
        <v>117850</v>
      </c>
      <c r="G108" s="5">
        <v>135377</v>
      </c>
      <c r="H108" s="5">
        <v>156536</v>
      </c>
      <c r="I108" s="5">
        <v>171209</v>
      </c>
      <c r="J108" s="5">
        <v>188812</v>
      </c>
      <c r="K108" s="5">
        <v>197077</v>
      </c>
      <c r="L108" s="5">
        <v>205440</v>
      </c>
      <c r="M108" s="5">
        <v>208202</v>
      </c>
      <c r="N108" s="5">
        <v>200736</v>
      </c>
      <c r="O108" s="5">
        <v>159693</v>
      </c>
      <c r="P108" s="5">
        <v>227903</v>
      </c>
      <c r="Q108" s="5">
        <v>225500</v>
      </c>
      <c r="R108" s="5">
        <v>229353</v>
      </c>
      <c r="S108" s="69">
        <f t="shared" si="28"/>
        <v>0.3396083149834413</v>
      </c>
      <c r="T108" s="69">
        <f t="shared" si="29"/>
        <v>0.14256037780966044</v>
      </c>
      <c r="U108" s="69">
        <f t="shared" si="30"/>
        <v>1.7086474501108648E-2</v>
      </c>
      <c r="V108" s="69">
        <f t="shared" ref="V108" si="42">R108/R$9</f>
        <v>1</v>
      </c>
    </row>
    <row r="109" spans="1:22" x14ac:dyDescent="0.2">
      <c r="A109" s="145"/>
      <c r="B109" s="145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6"/>
      <c r="T109" s="146"/>
      <c r="U109" s="146"/>
      <c r="V109" s="146"/>
    </row>
    <row r="110" spans="1:22" ht="15.75" x14ac:dyDescent="0.2">
      <c r="A110" s="32" t="s">
        <v>278</v>
      </c>
      <c r="B110" s="32"/>
      <c r="C110" s="32"/>
      <c r="D110" s="32"/>
      <c r="E110" s="32"/>
      <c r="F110" s="32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</row>
    <row r="111" spans="1:22" ht="27" customHeight="1" x14ac:dyDescent="0.2">
      <c r="A111" s="74" t="s">
        <v>10</v>
      </c>
      <c r="B111" s="3">
        <v>2007</v>
      </c>
      <c r="C111" s="3">
        <v>2008</v>
      </c>
      <c r="D111" s="3">
        <v>2009</v>
      </c>
      <c r="E111" s="3">
        <v>2010</v>
      </c>
      <c r="F111" s="3">
        <v>2011</v>
      </c>
      <c r="G111" s="3">
        <v>2012</v>
      </c>
      <c r="H111" s="3">
        <v>2013</v>
      </c>
      <c r="I111" s="3">
        <v>2014</v>
      </c>
      <c r="J111" s="3">
        <v>2015</v>
      </c>
      <c r="K111" s="3">
        <v>2016</v>
      </c>
      <c r="L111" s="3">
        <v>2017</v>
      </c>
      <c r="M111" s="3">
        <v>2018</v>
      </c>
      <c r="N111" s="3">
        <v>2019</v>
      </c>
      <c r="O111" s="3">
        <v>2020</v>
      </c>
      <c r="P111" s="3">
        <v>2021</v>
      </c>
      <c r="Q111" s="3">
        <v>2022</v>
      </c>
      <c r="R111" s="3">
        <v>2023</v>
      </c>
      <c r="S111" s="12" t="s">
        <v>365</v>
      </c>
      <c r="T111" s="12" t="s">
        <v>366</v>
      </c>
      <c r="U111" s="12" t="s">
        <v>367</v>
      </c>
      <c r="V111" s="12" t="s">
        <v>368</v>
      </c>
    </row>
    <row r="112" spans="1:22" x14ac:dyDescent="0.2">
      <c r="A112" s="4" t="s">
        <v>11</v>
      </c>
      <c r="B112" s="4">
        <v>15294</v>
      </c>
      <c r="C112" s="4">
        <v>15784</v>
      </c>
      <c r="D112" s="4">
        <v>17729</v>
      </c>
      <c r="E112" s="4">
        <v>18120</v>
      </c>
      <c r="F112" s="4">
        <v>22019</v>
      </c>
      <c r="G112" s="15">
        <v>25790</v>
      </c>
      <c r="H112" s="15">
        <v>30197</v>
      </c>
      <c r="I112" s="15">
        <v>33977</v>
      </c>
      <c r="J112" s="15">
        <v>37570</v>
      </c>
      <c r="K112" s="15">
        <v>41872</v>
      </c>
      <c r="L112" s="15">
        <v>44006</v>
      </c>
      <c r="M112" s="15">
        <v>46872</v>
      </c>
      <c r="N112" s="15">
        <v>46338</v>
      </c>
      <c r="O112" s="15">
        <v>41169</v>
      </c>
      <c r="P112" s="15">
        <v>52393</v>
      </c>
      <c r="Q112" s="15">
        <v>51962</v>
      </c>
      <c r="R112" s="15">
        <v>50895</v>
      </c>
      <c r="S112" s="140">
        <f t="shared" ref="S112:S122" si="43">(R112-I112)/I112</f>
        <v>0.49792506695705918</v>
      </c>
      <c r="T112" s="140">
        <f t="shared" ref="T112:T122" si="44">(R112-N112)/N112</f>
        <v>9.8342612974232815E-2</v>
      </c>
      <c r="U112" s="140">
        <f t="shared" ref="U112:U122" si="45">(R112-Q112)/Q112</f>
        <v>-2.0534236557484317E-2</v>
      </c>
      <c r="V112" s="140">
        <f t="shared" ref="V112:V122" si="46">R112/R$9</f>
        <v>0.22190684229114074</v>
      </c>
    </row>
    <row r="113" spans="1:22" x14ac:dyDescent="0.2">
      <c r="A113" s="4" t="s">
        <v>12</v>
      </c>
      <c r="B113" s="4">
        <v>2704</v>
      </c>
      <c r="C113" s="4">
        <v>3322</v>
      </c>
      <c r="D113" s="4">
        <v>3229</v>
      </c>
      <c r="E113" s="4">
        <v>3003</v>
      </c>
      <c r="F113" s="4">
        <v>3201</v>
      </c>
      <c r="G113" s="15">
        <v>3532</v>
      </c>
      <c r="H113" s="15">
        <v>3714</v>
      </c>
      <c r="I113" s="15">
        <v>3982</v>
      </c>
      <c r="J113" s="15">
        <v>4046</v>
      </c>
      <c r="K113" s="15">
        <v>4034</v>
      </c>
      <c r="L113" s="15">
        <v>3928</v>
      </c>
      <c r="M113" s="15">
        <v>3859</v>
      </c>
      <c r="N113" s="15">
        <v>3936</v>
      </c>
      <c r="O113" s="15">
        <v>3101</v>
      </c>
      <c r="P113" s="15">
        <v>4844</v>
      </c>
      <c r="Q113" s="15">
        <v>5222</v>
      </c>
      <c r="R113" s="15">
        <v>6300</v>
      </c>
      <c r="S113" s="140">
        <f t="shared" si="43"/>
        <v>0.58211953792064286</v>
      </c>
      <c r="T113" s="140">
        <f t="shared" si="44"/>
        <v>0.60060975609756095</v>
      </c>
      <c r="U113" s="140">
        <f t="shared" si="45"/>
        <v>0.2064343163538874</v>
      </c>
      <c r="V113" s="140">
        <f t="shared" si="46"/>
        <v>2.7468574642581522E-2</v>
      </c>
    </row>
    <row r="114" spans="1:22" x14ac:dyDescent="0.2">
      <c r="A114" s="4" t="s">
        <v>13</v>
      </c>
      <c r="B114" s="4">
        <v>4890</v>
      </c>
      <c r="C114" s="4">
        <v>4996</v>
      </c>
      <c r="D114" s="4">
        <v>5652</v>
      </c>
      <c r="E114" s="4">
        <v>5221</v>
      </c>
      <c r="F114" s="4">
        <v>5900</v>
      </c>
      <c r="G114" s="15">
        <v>6396</v>
      </c>
      <c r="H114" s="15">
        <v>7403</v>
      </c>
      <c r="I114" s="15">
        <v>7222</v>
      </c>
      <c r="J114" s="15">
        <v>7337</v>
      </c>
      <c r="K114" s="15">
        <v>6767</v>
      </c>
      <c r="L114" s="15">
        <v>7437</v>
      </c>
      <c r="M114" s="15">
        <v>7213</v>
      </c>
      <c r="N114" s="15">
        <v>6633</v>
      </c>
      <c r="O114" s="15">
        <v>5801</v>
      </c>
      <c r="P114" s="15">
        <v>8395</v>
      </c>
      <c r="Q114" s="15">
        <v>9061</v>
      </c>
      <c r="R114" s="15">
        <v>9684</v>
      </c>
      <c r="S114" s="140">
        <f t="shared" si="43"/>
        <v>0.34090279700913872</v>
      </c>
      <c r="T114" s="140">
        <f t="shared" si="44"/>
        <v>0.4599728629579376</v>
      </c>
      <c r="U114" s="140">
        <f t="shared" si="45"/>
        <v>6.8756207924070195E-2</v>
      </c>
      <c r="V114" s="140">
        <f t="shared" si="46"/>
        <v>4.2223123307739599E-2</v>
      </c>
    </row>
    <row r="115" spans="1:22" x14ac:dyDescent="0.2">
      <c r="A115" s="4" t="s">
        <v>14</v>
      </c>
      <c r="B115" s="4">
        <v>1394</v>
      </c>
      <c r="C115" s="4">
        <v>1383</v>
      </c>
      <c r="D115" s="4">
        <v>1378</v>
      </c>
      <c r="E115" s="4">
        <v>1282</v>
      </c>
      <c r="F115" s="4">
        <v>1393</v>
      </c>
      <c r="G115" s="15">
        <v>1595</v>
      </c>
      <c r="H115" s="15">
        <v>1503</v>
      </c>
      <c r="I115" s="15">
        <v>1685</v>
      </c>
      <c r="J115" s="15">
        <v>1905</v>
      </c>
      <c r="K115" s="15">
        <v>1896</v>
      </c>
      <c r="L115" s="15">
        <v>1892</v>
      </c>
      <c r="M115" s="15">
        <v>1822</v>
      </c>
      <c r="N115" s="15">
        <v>1893</v>
      </c>
      <c r="O115" s="15">
        <v>1545</v>
      </c>
      <c r="P115" s="15">
        <v>1929</v>
      </c>
      <c r="Q115" s="15">
        <v>2443</v>
      </c>
      <c r="R115" s="15">
        <v>2678</v>
      </c>
      <c r="S115" s="140">
        <f t="shared" si="43"/>
        <v>0.58931750741839761</v>
      </c>
      <c r="T115" s="140">
        <f t="shared" si="44"/>
        <v>0.41468568409931328</v>
      </c>
      <c r="U115" s="140">
        <f t="shared" si="45"/>
        <v>9.6193205075726568E-2</v>
      </c>
      <c r="V115" s="140">
        <f t="shared" si="46"/>
        <v>1.1676324268703702E-2</v>
      </c>
    </row>
    <row r="116" spans="1:22" x14ac:dyDescent="0.2">
      <c r="A116" s="4" t="s">
        <v>15</v>
      </c>
      <c r="B116" s="4">
        <v>9201</v>
      </c>
      <c r="C116" s="4">
        <v>10144</v>
      </c>
      <c r="D116" s="4">
        <v>10980</v>
      </c>
      <c r="E116" s="4">
        <v>9942</v>
      </c>
      <c r="F116" s="4">
        <v>11528</v>
      </c>
      <c r="G116" s="15">
        <v>13026</v>
      </c>
      <c r="H116" s="15">
        <v>14436</v>
      </c>
      <c r="I116" s="15">
        <v>15718</v>
      </c>
      <c r="J116" s="15">
        <v>16760</v>
      </c>
      <c r="K116" s="15">
        <v>16803</v>
      </c>
      <c r="L116" s="15">
        <v>17949</v>
      </c>
      <c r="M116" s="15">
        <v>18318</v>
      </c>
      <c r="N116" s="15">
        <v>17134</v>
      </c>
      <c r="O116" s="15">
        <v>16643</v>
      </c>
      <c r="P116" s="15">
        <v>23681</v>
      </c>
      <c r="Q116" s="15">
        <v>24110</v>
      </c>
      <c r="R116" s="15">
        <v>24827</v>
      </c>
      <c r="S116" s="140">
        <f t="shared" si="43"/>
        <v>0.57952665733553888</v>
      </c>
      <c r="T116" s="140">
        <f t="shared" si="44"/>
        <v>0.44899031166102488</v>
      </c>
      <c r="U116" s="140">
        <f t="shared" si="45"/>
        <v>2.9738697635835754E-2</v>
      </c>
      <c r="V116" s="140">
        <f t="shared" si="46"/>
        <v>0.10824798454783674</v>
      </c>
    </row>
    <row r="117" spans="1:22" x14ac:dyDescent="0.2">
      <c r="A117" s="4" t="s">
        <v>16</v>
      </c>
      <c r="B117" s="4">
        <v>4525</v>
      </c>
      <c r="C117" s="4">
        <v>5589</v>
      </c>
      <c r="D117" s="4">
        <v>5846</v>
      </c>
      <c r="E117" s="4">
        <v>4542</v>
      </c>
      <c r="F117" s="4">
        <v>4558</v>
      </c>
      <c r="G117" s="15">
        <v>4295</v>
      </c>
      <c r="H117" s="15">
        <v>4151</v>
      </c>
      <c r="I117" s="15">
        <v>4397</v>
      </c>
      <c r="J117" s="15">
        <v>4296</v>
      </c>
      <c r="K117" s="15">
        <v>4393</v>
      </c>
      <c r="L117" s="15">
        <v>4919</v>
      </c>
      <c r="M117" s="15">
        <v>4405</v>
      </c>
      <c r="N117" s="15">
        <v>4537</v>
      </c>
      <c r="O117" s="15">
        <v>3331</v>
      </c>
      <c r="P117" s="15">
        <v>4296</v>
      </c>
      <c r="Q117" s="15">
        <v>4678</v>
      </c>
      <c r="R117" s="15">
        <v>5651</v>
      </c>
      <c r="S117" s="140">
        <f t="shared" si="43"/>
        <v>0.2851944507618831</v>
      </c>
      <c r="T117" s="140">
        <f t="shared" si="44"/>
        <v>0.24553669825876129</v>
      </c>
      <c r="U117" s="140">
        <f t="shared" si="45"/>
        <v>0.20799486960239419</v>
      </c>
      <c r="V117" s="140">
        <f t="shared" si="46"/>
        <v>2.4638875445274315E-2</v>
      </c>
    </row>
    <row r="118" spans="1:22" x14ac:dyDescent="0.2">
      <c r="A118" s="4" t="s">
        <v>17</v>
      </c>
      <c r="B118" s="4">
        <v>16836</v>
      </c>
      <c r="C118" s="4">
        <v>17856</v>
      </c>
      <c r="D118" s="4">
        <v>19952</v>
      </c>
      <c r="E118" s="4">
        <v>19571</v>
      </c>
      <c r="F118" s="4">
        <v>20273</v>
      </c>
      <c r="G118" s="15">
        <v>22539</v>
      </c>
      <c r="H118" s="15">
        <v>25956</v>
      </c>
      <c r="I118" s="15">
        <v>26580</v>
      </c>
      <c r="J118" s="15">
        <v>28133</v>
      </c>
      <c r="K118" s="15">
        <v>28285</v>
      </c>
      <c r="L118" s="15">
        <v>30162</v>
      </c>
      <c r="M118" s="15">
        <v>29130</v>
      </c>
      <c r="N118" s="15">
        <v>31208</v>
      </c>
      <c r="O118" s="15">
        <v>25631</v>
      </c>
      <c r="P118" s="15">
        <v>31838</v>
      </c>
      <c r="Q118" s="15">
        <v>27068</v>
      </c>
      <c r="R118" s="15">
        <v>25556</v>
      </c>
      <c r="S118" s="140">
        <f t="shared" si="43"/>
        <v>-3.8525206922498119E-2</v>
      </c>
      <c r="T118" s="140">
        <f t="shared" si="44"/>
        <v>-0.18110740835683159</v>
      </c>
      <c r="U118" s="140">
        <f t="shared" si="45"/>
        <v>-5.5859317275011082E-2</v>
      </c>
      <c r="V118" s="140">
        <f t="shared" si="46"/>
        <v>0.1114264910421926</v>
      </c>
    </row>
    <row r="119" spans="1:22" x14ac:dyDescent="0.2">
      <c r="A119" s="4" t="s">
        <v>18</v>
      </c>
      <c r="B119" s="4">
        <v>662</v>
      </c>
      <c r="C119" s="4">
        <v>994</v>
      </c>
      <c r="D119" s="4">
        <v>1057</v>
      </c>
      <c r="E119" s="4">
        <v>1036</v>
      </c>
      <c r="F119" s="4">
        <v>1113</v>
      </c>
      <c r="G119" s="15">
        <v>1189</v>
      </c>
      <c r="H119" s="15">
        <v>1102</v>
      </c>
      <c r="I119" s="15">
        <v>1214</v>
      </c>
      <c r="J119" s="15">
        <v>1363</v>
      </c>
      <c r="K119" s="15">
        <v>1203</v>
      </c>
      <c r="L119" s="15">
        <v>1358</v>
      </c>
      <c r="M119" s="15">
        <v>1238</v>
      </c>
      <c r="N119" s="15">
        <v>1335</v>
      </c>
      <c r="O119" s="15">
        <v>1197</v>
      </c>
      <c r="P119" s="15">
        <v>1460</v>
      </c>
      <c r="Q119" s="15">
        <v>1392</v>
      </c>
      <c r="R119" s="15">
        <v>1509</v>
      </c>
      <c r="S119" s="140">
        <f t="shared" si="43"/>
        <v>0.24299835255354202</v>
      </c>
      <c r="T119" s="140">
        <f t="shared" si="44"/>
        <v>0.1303370786516854</v>
      </c>
      <c r="U119" s="140">
        <f t="shared" si="45"/>
        <v>8.4051724137931036E-2</v>
      </c>
      <c r="V119" s="140">
        <f t="shared" si="46"/>
        <v>6.5793776405802407E-3</v>
      </c>
    </row>
    <row r="120" spans="1:22" x14ac:dyDescent="0.2">
      <c r="A120" s="4" t="s">
        <v>19</v>
      </c>
      <c r="B120" s="4">
        <v>9647</v>
      </c>
      <c r="C120" s="4">
        <v>16006</v>
      </c>
      <c r="D120" s="4">
        <v>16209</v>
      </c>
      <c r="E120" s="4">
        <v>15641</v>
      </c>
      <c r="F120" s="4">
        <v>21409</v>
      </c>
      <c r="G120" s="15">
        <v>25736</v>
      </c>
      <c r="H120" s="15">
        <v>29821</v>
      </c>
      <c r="I120" s="15">
        <v>32194</v>
      </c>
      <c r="J120" s="15">
        <v>34733</v>
      </c>
      <c r="K120" s="15">
        <v>36073</v>
      </c>
      <c r="L120" s="15">
        <v>36184</v>
      </c>
      <c r="M120" s="15">
        <v>37274</v>
      </c>
      <c r="N120" s="15">
        <v>35522</v>
      </c>
      <c r="O120" s="15">
        <v>19131</v>
      </c>
      <c r="P120" s="15">
        <v>44739</v>
      </c>
      <c r="Q120" s="15">
        <v>44363</v>
      </c>
      <c r="R120" s="15">
        <v>43822</v>
      </c>
      <c r="S120" s="140">
        <f t="shared" si="43"/>
        <v>0.36118531403367088</v>
      </c>
      <c r="T120" s="140">
        <f t="shared" si="44"/>
        <v>0.23365801475142164</v>
      </c>
      <c r="U120" s="140">
        <f t="shared" si="45"/>
        <v>-1.2194847057232379E-2</v>
      </c>
      <c r="V120" s="140">
        <f t="shared" si="46"/>
        <v>0.19106791714082658</v>
      </c>
    </row>
    <row r="121" spans="1:22" x14ac:dyDescent="0.2">
      <c r="A121" s="4" t="s">
        <v>20</v>
      </c>
      <c r="B121" s="4">
        <v>19650</v>
      </c>
      <c r="C121" s="4">
        <v>20363</v>
      </c>
      <c r="D121" s="4">
        <v>23471</v>
      </c>
      <c r="E121" s="4">
        <v>23319</v>
      </c>
      <c r="F121" s="4">
        <v>26456</v>
      </c>
      <c r="G121" s="15">
        <v>31279</v>
      </c>
      <c r="H121" s="15">
        <v>38253</v>
      </c>
      <c r="I121" s="15">
        <v>44240</v>
      </c>
      <c r="J121" s="15">
        <v>52669</v>
      </c>
      <c r="K121" s="15">
        <v>55751</v>
      </c>
      <c r="L121" s="15">
        <v>57605</v>
      </c>
      <c r="M121" s="15">
        <v>58071</v>
      </c>
      <c r="N121" s="15">
        <v>52200</v>
      </c>
      <c r="O121" s="15">
        <v>42144</v>
      </c>
      <c r="P121" s="15">
        <v>54328</v>
      </c>
      <c r="Q121" s="15">
        <v>55201</v>
      </c>
      <c r="R121" s="15">
        <v>58431</v>
      </c>
      <c r="S121" s="140">
        <f t="shared" si="43"/>
        <v>0.32077305605786616</v>
      </c>
      <c r="T121" s="140">
        <f t="shared" si="44"/>
        <v>0.11936781609195403</v>
      </c>
      <c r="U121" s="140">
        <f t="shared" si="45"/>
        <v>5.8513432727667979E-2</v>
      </c>
      <c r="V121" s="140">
        <f t="shared" si="46"/>
        <v>0.25476448967312398</v>
      </c>
    </row>
    <row r="122" spans="1:22" x14ac:dyDescent="0.2">
      <c r="A122" s="5" t="s">
        <v>4</v>
      </c>
      <c r="B122" s="5">
        <v>84803</v>
      </c>
      <c r="C122" s="5">
        <v>96437</v>
      </c>
      <c r="D122" s="5">
        <v>105503</v>
      </c>
      <c r="E122" s="5">
        <v>101677</v>
      </c>
      <c r="F122" s="5">
        <v>117850</v>
      </c>
      <c r="G122" s="5">
        <v>135377</v>
      </c>
      <c r="H122" s="5">
        <v>156536</v>
      </c>
      <c r="I122" s="5">
        <v>171209</v>
      </c>
      <c r="J122" s="5">
        <v>188812</v>
      </c>
      <c r="K122" s="5">
        <v>197077</v>
      </c>
      <c r="L122" s="5">
        <v>205440</v>
      </c>
      <c r="M122" s="5">
        <v>208202</v>
      </c>
      <c r="N122" s="5">
        <v>200736</v>
      </c>
      <c r="O122" s="5">
        <v>159693</v>
      </c>
      <c r="P122" s="5">
        <v>227903</v>
      </c>
      <c r="Q122" s="5">
        <v>225500</v>
      </c>
      <c r="R122" s="5">
        <v>229353</v>
      </c>
      <c r="S122" s="69">
        <f t="shared" si="43"/>
        <v>0.3396083149834413</v>
      </c>
      <c r="T122" s="69">
        <f t="shared" si="44"/>
        <v>0.14256037780966044</v>
      </c>
      <c r="U122" s="69">
        <f t="shared" si="45"/>
        <v>1.7086474501108648E-2</v>
      </c>
      <c r="V122" s="69">
        <f t="shared" si="46"/>
        <v>1</v>
      </c>
    </row>
    <row r="123" spans="1:22" x14ac:dyDescent="0.2">
      <c r="A123" s="63"/>
      <c r="B123" s="63"/>
      <c r="C123" s="63"/>
      <c r="D123" s="63"/>
      <c r="E123" s="63"/>
      <c r="F123" s="63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</row>
    <row r="124" spans="1:22" ht="15.75" x14ac:dyDescent="0.2">
      <c r="A124" s="32" t="s">
        <v>317</v>
      </c>
      <c r="B124" s="32"/>
      <c r="C124" s="32"/>
      <c r="D124" s="32"/>
      <c r="E124" s="32"/>
      <c r="F124" s="32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</row>
    <row r="125" spans="1:22" ht="27" customHeight="1" x14ac:dyDescent="0.2">
      <c r="A125" s="74" t="s">
        <v>10</v>
      </c>
      <c r="B125" s="3">
        <v>2007</v>
      </c>
      <c r="C125" s="3">
        <v>2008</v>
      </c>
      <c r="D125" s="3">
        <v>2009</v>
      </c>
      <c r="E125" s="3">
        <v>2010</v>
      </c>
      <c r="F125" s="3">
        <v>2011</v>
      </c>
      <c r="G125" s="3">
        <v>2012</v>
      </c>
      <c r="H125" s="3">
        <v>2013</v>
      </c>
      <c r="I125" s="3">
        <v>2014</v>
      </c>
      <c r="J125" s="3">
        <v>2015</v>
      </c>
      <c r="K125" s="3">
        <v>2016</v>
      </c>
      <c r="L125" s="3">
        <v>2017</v>
      </c>
      <c r="M125" s="3">
        <v>2018</v>
      </c>
      <c r="N125" s="3">
        <v>2019</v>
      </c>
      <c r="O125" s="3">
        <v>2020</v>
      </c>
      <c r="P125" s="3">
        <v>2021</v>
      </c>
      <c r="Q125" s="3">
        <v>2022</v>
      </c>
      <c r="R125" s="3">
        <v>2023</v>
      </c>
      <c r="S125" s="12" t="s">
        <v>365</v>
      </c>
      <c r="T125" s="12" t="s">
        <v>366</v>
      </c>
      <c r="U125" s="12" t="s">
        <v>367</v>
      </c>
      <c r="V125" s="12" t="s">
        <v>368</v>
      </c>
    </row>
    <row r="126" spans="1:22" x14ac:dyDescent="0.2">
      <c r="A126" s="4" t="s">
        <v>11</v>
      </c>
      <c r="B126" s="4">
        <v>8083</v>
      </c>
      <c r="C126" s="4">
        <v>8404</v>
      </c>
      <c r="D126" s="4">
        <v>9792</v>
      </c>
      <c r="E126" s="4">
        <v>10017</v>
      </c>
      <c r="F126" s="4">
        <v>12478</v>
      </c>
      <c r="G126" s="15">
        <v>14939</v>
      </c>
      <c r="H126" s="15">
        <v>17749</v>
      </c>
      <c r="I126" s="15">
        <v>19994</v>
      </c>
      <c r="J126" s="15">
        <v>22075</v>
      </c>
      <c r="K126" s="15">
        <v>25530</v>
      </c>
      <c r="L126" s="15">
        <v>26369</v>
      </c>
      <c r="M126" s="15">
        <v>28085</v>
      </c>
      <c r="N126" s="15">
        <v>27915</v>
      </c>
      <c r="O126" s="15">
        <v>24767</v>
      </c>
      <c r="P126" s="15">
        <v>31354</v>
      </c>
      <c r="Q126" s="15">
        <v>30943</v>
      </c>
      <c r="R126" s="15">
        <v>30100</v>
      </c>
      <c r="S126" s="140">
        <f t="shared" ref="S126:S136" si="47">(R126-I126)/I126</f>
        <v>0.5054516354906472</v>
      </c>
      <c r="T126" s="140">
        <f t="shared" ref="T126:T136" si="48">(R126-N126)/N126</f>
        <v>7.8273329751029908E-2</v>
      </c>
      <c r="U126" s="140">
        <f t="shared" ref="U126:U136" si="49">(R126-Q126)/Q126</f>
        <v>-2.7243641534434284E-2</v>
      </c>
      <c r="V126" s="140">
        <f>R126/R$136</f>
        <v>0.23385361230023385</v>
      </c>
    </row>
    <row r="127" spans="1:22" x14ac:dyDescent="0.2">
      <c r="A127" s="4" t="s">
        <v>12</v>
      </c>
      <c r="B127" s="4">
        <v>1142</v>
      </c>
      <c r="C127" s="4">
        <v>1427</v>
      </c>
      <c r="D127" s="4">
        <v>1391</v>
      </c>
      <c r="E127" s="4">
        <v>1342</v>
      </c>
      <c r="F127" s="4">
        <v>1372</v>
      </c>
      <c r="G127" s="15">
        <v>1596</v>
      </c>
      <c r="H127" s="15">
        <v>1710</v>
      </c>
      <c r="I127" s="15">
        <v>1854</v>
      </c>
      <c r="J127" s="15">
        <v>1918</v>
      </c>
      <c r="K127" s="15">
        <v>1889</v>
      </c>
      <c r="L127" s="15">
        <v>1860</v>
      </c>
      <c r="M127" s="15">
        <v>1849</v>
      </c>
      <c r="N127" s="15">
        <v>1950</v>
      </c>
      <c r="O127" s="15">
        <v>1530</v>
      </c>
      <c r="P127" s="15">
        <v>2642</v>
      </c>
      <c r="Q127" s="15">
        <v>2832</v>
      </c>
      <c r="R127" s="15">
        <v>3564</v>
      </c>
      <c r="S127" s="140">
        <f t="shared" si="47"/>
        <v>0.92233009708737868</v>
      </c>
      <c r="T127" s="140">
        <f t="shared" si="48"/>
        <v>0.82769230769230773</v>
      </c>
      <c r="U127" s="140">
        <f t="shared" si="49"/>
        <v>0.25847457627118642</v>
      </c>
      <c r="V127" s="140">
        <f t="shared" ref="V127:V136" si="50">R127/R$136</f>
        <v>2.7689510772027689E-2</v>
      </c>
    </row>
    <row r="128" spans="1:22" x14ac:dyDescent="0.2">
      <c r="A128" s="4" t="s">
        <v>13</v>
      </c>
      <c r="B128" s="4">
        <v>2503</v>
      </c>
      <c r="C128" s="4">
        <v>2513</v>
      </c>
      <c r="D128" s="4">
        <v>2880</v>
      </c>
      <c r="E128" s="4">
        <v>2629</v>
      </c>
      <c r="F128" s="4">
        <v>2932</v>
      </c>
      <c r="G128" s="15">
        <v>3406</v>
      </c>
      <c r="H128" s="15">
        <v>4008</v>
      </c>
      <c r="I128" s="15">
        <v>3875</v>
      </c>
      <c r="J128" s="15">
        <v>4126</v>
      </c>
      <c r="K128" s="15">
        <v>3809</v>
      </c>
      <c r="L128" s="15">
        <v>4325</v>
      </c>
      <c r="M128" s="15">
        <v>4140</v>
      </c>
      <c r="N128" s="15">
        <v>3915</v>
      </c>
      <c r="O128" s="15">
        <v>3478</v>
      </c>
      <c r="P128" s="15">
        <v>5043</v>
      </c>
      <c r="Q128" s="15">
        <v>5708</v>
      </c>
      <c r="R128" s="15">
        <v>6091</v>
      </c>
      <c r="S128" s="140">
        <f t="shared" si="47"/>
        <v>0.57187096774193547</v>
      </c>
      <c r="T128" s="140">
        <f t="shared" si="48"/>
        <v>0.55581098339719026</v>
      </c>
      <c r="U128" s="140">
        <f t="shared" si="49"/>
        <v>6.7098808689558517E-2</v>
      </c>
      <c r="V128" s="140">
        <f t="shared" si="50"/>
        <v>4.7322337293047322E-2</v>
      </c>
    </row>
    <row r="129" spans="1:22" x14ac:dyDescent="0.2">
      <c r="A129" s="4" t="s">
        <v>14</v>
      </c>
      <c r="B129" s="4">
        <v>735</v>
      </c>
      <c r="C129" s="4">
        <v>678</v>
      </c>
      <c r="D129" s="4">
        <v>688</v>
      </c>
      <c r="E129" s="4">
        <v>623</v>
      </c>
      <c r="F129" s="4">
        <v>695</v>
      </c>
      <c r="G129" s="15">
        <v>822</v>
      </c>
      <c r="H129" s="15">
        <v>765</v>
      </c>
      <c r="I129" s="15">
        <v>795</v>
      </c>
      <c r="J129" s="15">
        <v>887</v>
      </c>
      <c r="K129" s="15">
        <v>851</v>
      </c>
      <c r="L129" s="15">
        <v>844</v>
      </c>
      <c r="M129" s="15">
        <v>817</v>
      </c>
      <c r="N129" s="15">
        <v>820</v>
      </c>
      <c r="O129" s="15">
        <v>619</v>
      </c>
      <c r="P129" s="15">
        <v>792</v>
      </c>
      <c r="Q129" s="15">
        <v>1061</v>
      </c>
      <c r="R129" s="15">
        <v>1131</v>
      </c>
      <c r="S129" s="140">
        <f t="shared" si="47"/>
        <v>0.42264150943396228</v>
      </c>
      <c r="T129" s="140">
        <f t="shared" si="48"/>
        <v>0.37926829268292683</v>
      </c>
      <c r="U129" s="140">
        <f t="shared" si="49"/>
        <v>6.5975494816211122E-2</v>
      </c>
      <c r="V129" s="140">
        <f t="shared" si="50"/>
        <v>8.7869912130087869E-3</v>
      </c>
    </row>
    <row r="130" spans="1:22" x14ac:dyDescent="0.2">
      <c r="A130" s="4" t="s">
        <v>15</v>
      </c>
      <c r="B130" s="4">
        <v>6586</v>
      </c>
      <c r="C130" s="4">
        <v>7093</v>
      </c>
      <c r="D130" s="4">
        <v>7625</v>
      </c>
      <c r="E130" s="4">
        <v>6858</v>
      </c>
      <c r="F130" s="4">
        <v>7989</v>
      </c>
      <c r="G130" s="15">
        <v>9114</v>
      </c>
      <c r="H130" s="15">
        <v>9977</v>
      </c>
      <c r="I130" s="15">
        <v>11024</v>
      </c>
      <c r="J130" s="15">
        <v>11689</v>
      </c>
      <c r="K130" s="15">
        <v>11891</v>
      </c>
      <c r="L130" s="15">
        <v>12797</v>
      </c>
      <c r="M130" s="15">
        <v>13373</v>
      </c>
      <c r="N130" s="15">
        <v>12363</v>
      </c>
      <c r="O130" s="15">
        <v>12125</v>
      </c>
      <c r="P130" s="15">
        <v>17376</v>
      </c>
      <c r="Q130" s="15">
        <v>17588</v>
      </c>
      <c r="R130" s="15">
        <v>18069</v>
      </c>
      <c r="S130" s="140">
        <f t="shared" si="47"/>
        <v>0.63906023222060959</v>
      </c>
      <c r="T130" s="140">
        <f t="shared" si="48"/>
        <v>0.46153846153846156</v>
      </c>
      <c r="U130" s="140">
        <f t="shared" si="49"/>
        <v>2.7348191949056175E-2</v>
      </c>
      <c r="V130" s="140">
        <f t="shared" si="50"/>
        <v>0.14038209038714039</v>
      </c>
    </row>
    <row r="131" spans="1:22" x14ac:dyDescent="0.2">
      <c r="A131" s="4" t="s">
        <v>16</v>
      </c>
      <c r="B131" s="4">
        <v>2687</v>
      </c>
      <c r="C131" s="4">
        <v>3435</v>
      </c>
      <c r="D131" s="4">
        <v>3437</v>
      </c>
      <c r="E131" s="4">
        <v>2599</v>
      </c>
      <c r="F131" s="4">
        <v>2586</v>
      </c>
      <c r="G131" s="15">
        <v>2532</v>
      </c>
      <c r="H131" s="15">
        <v>2365</v>
      </c>
      <c r="I131" s="15">
        <v>2345</v>
      </c>
      <c r="J131" s="15">
        <v>2344</v>
      </c>
      <c r="K131" s="15">
        <v>2381</v>
      </c>
      <c r="L131" s="15">
        <v>2604</v>
      </c>
      <c r="M131" s="15">
        <v>2430</v>
      </c>
      <c r="N131" s="15">
        <v>2512</v>
      </c>
      <c r="O131" s="15">
        <v>1813</v>
      </c>
      <c r="P131" s="15">
        <v>2357</v>
      </c>
      <c r="Q131" s="15">
        <v>2650</v>
      </c>
      <c r="R131" s="15">
        <v>3179</v>
      </c>
      <c r="S131" s="140">
        <f t="shared" si="47"/>
        <v>0.3556503198294243</v>
      </c>
      <c r="T131" s="140">
        <f t="shared" si="48"/>
        <v>0.26552547770700635</v>
      </c>
      <c r="U131" s="140">
        <f t="shared" si="49"/>
        <v>0.19962264150943396</v>
      </c>
      <c r="V131" s="140">
        <f t="shared" si="50"/>
        <v>2.4698359917024699E-2</v>
      </c>
    </row>
    <row r="132" spans="1:22" x14ac:dyDescent="0.2">
      <c r="A132" s="4" t="s">
        <v>17</v>
      </c>
      <c r="B132" s="4">
        <v>12719</v>
      </c>
      <c r="C132" s="4">
        <v>13518</v>
      </c>
      <c r="D132" s="4">
        <v>14785</v>
      </c>
      <c r="E132" s="4">
        <v>14322</v>
      </c>
      <c r="F132" s="4">
        <v>15012</v>
      </c>
      <c r="G132" s="15">
        <v>16481</v>
      </c>
      <c r="H132" s="15">
        <v>19653</v>
      </c>
      <c r="I132" s="15">
        <v>19974</v>
      </c>
      <c r="J132" s="15">
        <v>21399</v>
      </c>
      <c r="K132" s="15">
        <v>21775</v>
      </c>
      <c r="L132" s="15">
        <v>23897</v>
      </c>
      <c r="M132" s="15">
        <v>23632</v>
      </c>
      <c r="N132" s="15">
        <v>25270</v>
      </c>
      <c r="O132" s="15">
        <v>21356</v>
      </c>
      <c r="P132" s="15">
        <v>26297</v>
      </c>
      <c r="Q132" s="15">
        <v>21483</v>
      </c>
      <c r="R132" s="15">
        <v>20004</v>
      </c>
      <c r="S132" s="140">
        <f t="shared" si="47"/>
        <v>1.5019525382997897E-3</v>
      </c>
      <c r="T132" s="140">
        <f t="shared" si="48"/>
        <v>-0.20838939453897903</v>
      </c>
      <c r="U132" s="140">
        <f t="shared" si="49"/>
        <v>-6.8845133361262398E-2</v>
      </c>
      <c r="V132" s="140">
        <f t="shared" si="50"/>
        <v>0.15541553689215543</v>
      </c>
    </row>
    <row r="133" spans="1:22" x14ac:dyDescent="0.2">
      <c r="A133" s="4" t="s">
        <v>18</v>
      </c>
      <c r="B133" s="4">
        <v>446</v>
      </c>
      <c r="C133" s="4">
        <v>705</v>
      </c>
      <c r="D133" s="4">
        <v>674</v>
      </c>
      <c r="E133" s="4">
        <v>643</v>
      </c>
      <c r="F133" s="4">
        <v>726</v>
      </c>
      <c r="G133" s="15">
        <v>783</v>
      </c>
      <c r="H133" s="15">
        <v>695</v>
      </c>
      <c r="I133" s="15">
        <v>783</v>
      </c>
      <c r="J133" s="15">
        <v>831</v>
      </c>
      <c r="K133" s="15">
        <v>767</v>
      </c>
      <c r="L133" s="15">
        <v>886</v>
      </c>
      <c r="M133" s="15">
        <v>794</v>
      </c>
      <c r="N133" s="15">
        <v>829</v>
      </c>
      <c r="O133" s="15">
        <v>803</v>
      </c>
      <c r="P133" s="15">
        <v>942</v>
      </c>
      <c r="Q133" s="15">
        <v>880</v>
      </c>
      <c r="R133" s="15">
        <v>995</v>
      </c>
      <c r="S133" s="140">
        <f t="shared" si="47"/>
        <v>0.2707535121328225</v>
      </c>
      <c r="T133" s="140">
        <f t="shared" si="48"/>
        <v>0.20024125452352232</v>
      </c>
      <c r="U133" s="140">
        <f t="shared" si="49"/>
        <v>0.13068181818181818</v>
      </c>
      <c r="V133" s="140">
        <f t="shared" si="50"/>
        <v>7.73037688500773E-3</v>
      </c>
    </row>
    <row r="134" spans="1:22" x14ac:dyDescent="0.2">
      <c r="A134" s="4" t="s">
        <v>19</v>
      </c>
      <c r="B134" s="4">
        <v>7282</v>
      </c>
      <c r="C134" s="4">
        <v>12655</v>
      </c>
      <c r="D134" s="4">
        <v>12659</v>
      </c>
      <c r="E134" s="4">
        <v>12212</v>
      </c>
      <c r="F134" s="4">
        <v>16956</v>
      </c>
      <c r="G134" s="15">
        <v>20455</v>
      </c>
      <c r="H134" s="15">
        <v>23584</v>
      </c>
      <c r="I134" s="15">
        <v>25312</v>
      </c>
      <c r="J134" s="15">
        <v>27420</v>
      </c>
      <c r="K134" s="15">
        <v>28780</v>
      </c>
      <c r="L134" s="15">
        <v>28696</v>
      </c>
      <c r="M134" s="15">
        <v>29688</v>
      </c>
      <c r="N134" s="15">
        <v>27968</v>
      </c>
      <c r="O134" s="15">
        <v>15570</v>
      </c>
      <c r="P134" s="15">
        <v>35431</v>
      </c>
      <c r="Q134" s="15">
        <v>34837</v>
      </c>
      <c r="R134" s="15">
        <v>34528</v>
      </c>
      <c r="S134" s="140">
        <f t="shared" si="47"/>
        <v>0.36409608091024021</v>
      </c>
      <c r="T134" s="140">
        <f t="shared" si="48"/>
        <v>0.23455377574370709</v>
      </c>
      <c r="U134" s="140">
        <f t="shared" si="49"/>
        <v>-8.8698797255791252E-3</v>
      </c>
      <c r="V134" s="140">
        <f t="shared" si="50"/>
        <v>0.26825573174426826</v>
      </c>
    </row>
    <row r="135" spans="1:22" x14ac:dyDescent="0.2">
      <c r="A135" s="4" t="s">
        <v>20</v>
      </c>
      <c r="B135" s="4">
        <v>3976</v>
      </c>
      <c r="C135" s="4">
        <v>3778</v>
      </c>
      <c r="D135" s="4">
        <v>4389</v>
      </c>
      <c r="E135" s="4">
        <v>4315</v>
      </c>
      <c r="F135" s="4">
        <v>5083</v>
      </c>
      <c r="G135" s="15">
        <v>6480</v>
      </c>
      <c r="H135" s="15">
        <v>8178</v>
      </c>
      <c r="I135" s="15">
        <v>9855</v>
      </c>
      <c r="J135" s="15">
        <v>12598</v>
      </c>
      <c r="K135" s="15">
        <v>13824</v>
      </c>
      <c r="L135" s="15">
        <v>13740</v>
      </c>
      <c r="M135" s="15">
        <v>13130</v>
      </c>
      <c r="N135" s="15">
        <v>10787</v>
      </c>
      <c r="O135" s="15">
        <v>8551</v>
      </c>
      <c r="P135" s="15">
        <v>10289</v>
      </c>
      <c r="Q135" s="15">
        <v>10605</v>
      </c>
      <c r="R135" s="15">
        <v>11052</v>
      </c>
      <c r="S135" s="140">
        <f t="shared" si="47"/>
        <v>0.12146118721461187</v>
      </c>
      <c r="T135" s="140">
        <f t="shared" si="48"/>
        <v>2.4566607954018726E-2</v>
      </c>
      <c r="U135" s="140">
        <f t="shared" si="49"/>
        <v>4.2149929278642147E-2</v>
      </c>
      <c r="V135" s="140">
        <f t="shared" si="50"/>
        <v>8.586545259608587E-2</v>
      </c>
    </row>
    <row r="136" spans="1:22" x14ac:dyDescent="0.2">
      <c r="A136" s="5" t="s">
        <v>4</v>
      </c>
      <c r="B136" s="5">
        <v>46159</v>
      </c>
      <c r="C136" s="5">
        <v>54206</v>
      </c>
      <c r="D136" s="5">
        <v>58320</v>
      </c>
      <c r="E136" s="5">
        <v>55560</v>
      </c>
      <c r="F136" s="5">
        <v>65829</v>
      </c>
      <c r="G136" s="5">
        <v>76608</v>
      </c>
      <c r="H136" s="5">
        <v>88684</v>
      </c>
      <c r="I136" s="5">
        <v>95811</v>
      </c>
      <c r="J136" s="5">
        <v>105287</v>
      </c>
      <c r="K136" s="5">
        <v>111497</v>
      </c>
      <c r="L136" s="5">
        <v>116018</v>
      </c>
      <c r="M136" s="5">
        <v>117938</v>
      </c>
      <c r="N136" s="5">
        <v>114329</v>
      </c>
      <c r="O136" s="5">
        <v>90612</v>
      </c>
      <c r="P136" s="5">
        <v>132523</v>
      </c>
      <c r="Q136" s="5">
        <v>128587</v>
      </c>
      <c r="R136" s="5">
        <v>128713</v>
      </c>
      <c r="S136" s="69">
        <f t="shared" si="47"/>
        <v>0.3434052457442256</v>
      </c>
      <c r="T136" s="69">
        <f t="shared" si="48"/>
        <v>0.12581234857297799</v>
      </c>
      <c r="U136" s="69">
        <f t="shared" si="49"/>
        <v>9.7988132548391363E-4</v>
      </c>
      <c r="V136" s="69">
        <f t="shared" si="50"/>
        <v>1</v>
      </c>
    </row>
    <row r="137" spans="1:22" x14ac:dyDescent="0.2">
      <c r="A137" s="63"/>
      <c r="B137" s="63"/>
      <c r="C137" s="63"/>
      <c r="D137" s="63"/>
      <c r="E137" s="63"/>
      <c r="F137" s="63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</row>
    <row r="138" spans="1:22" ht="15.75" x14ac:dyDescent="0.2">
      <c r="A138" s="32" t="s">
        <v>318</v>
      </c>
      <c r="B138" s="32"/>
      <c r="C138" s="32"/>
      <c r="D138" s="32"/>
      <c r="E138" s="32"/>
      <c r="F138" s="32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</row>
    <row r="139" spans="1:22" ht="27" customHeight="1" x14ac:dyDescent="0.2">
      <c r="A139" s="74" t="s">
        <v>10</v>
      </c>
      <c r="B139" s="3">
        <v>2007</v>
      </c>
      <c r="C139" s="3">
        <v>2008</v>
      </c>
      <c r="D139" s="3">
        <v>2009</v>
      </c>
      <c r="E139" s="3">
        <v>2010</v>
      </c>
      <c r="F139" s="3">
        <v>2011</v>
      </c>
      <c r="G139" s="3">
        <v>2012</v>
      </c>
      <c r="H139" s="3">
        <v>2013</v>
      </c>
      <c r="I139" s="3">
        <v>2014</v>
      </c>
      <c r="J139" s="3">
        <v>2015</v>
      </c>
      <c r="K139" s="3">
        <v>2016</v>
      </c>
      <c r="L139" s="3">
        <v>2017</v>
      </c>
      <c r="M139" s="3">
        <v>2018</v>
      </c>
      <c r="N139" s="3">
        <v>2019</v>
      </c>
      <c r="O139" s="3">
        <v>2020</v>
      </c>
      <c r="P139" s="3">
        <v>2021</v>
      </c>
      <c r="Q139" s="3">
        <v>2022</v>
      </c>
      <c r="R139" s="3">
        <v>2023</v>
      </c>
      <c r="S139" s="12" t="s">
        <v>365</v>
      </c>
      <c r="T139" s="12" t="s">
        <v>366</v>
      </c>
      <c r="U139" s="12" t="s">
        <v>367</v>
      </c>
      <c r="V139" s="12" t="s">
        <v>368</v>
      </c>
    </row>
    <row r="140" spans="1:22" x14ac:dyDescent="0.2">
      <c r="A140" s="4" t="s">
        <v>11</v>
      </c>
      <c r="B140" s="4">
        <v>7211</v>
      </c>
      <c r="C140" s="4">
        <v>7380</v>
      </c>
      <c r="D140" s="4">
        <v>7937</v>
      </c>
      <c r="E140" s="4">
        <v>8103</v>
      </c>
      <c r="F140" s="4">
        <v>9541</v>
      </c>
      <c r="G140" s="15">
        <v>10851</v>
      </c>
      <c r="H140" s="15">
        <v>12448</v>
      </c>
      <c r="I140" s="15">
        <v>13983</v>
      </c>
      <c r="J140" s="15">
        <v>15495</v>
      </c>
      <c r="K140" s="15">
        <v>16342</v>
      </c>
      <c r="L140" s="15">
        <v>17637</v>
      </c>
      <c r="M140" s="15">
        <v>18787</v>
      </c>
      <c r="N140" s="15">
        <v>18423</v>
      </c>
      <c r="O140" s="15">
        <v>16402</v>
      </c>
      <c r="P140" s="15">
        <v>21039</v>
      </c>
      <c r="Q140" s="15">
        <v>21019</v>
      </c>
      <c r="R140" s="15">
        <v>20795</v>
      </c>
      <c r="S140" s="140">
        <f t="shared" ref="S140:S150" si="51">(R140-I140)/I140</f>
        <v>0.48716298362297072</v>
      </c>
      <c r="T140" s="140">
        <f t="shared" ref="T140:T150" si="52">(R140-N140)/N140</f>
        <v>0.12875210334907453</v>
      </c>
      <c r="U140" s="140">
        <f t="shared" ref="U140:U150" si="53">(R140-Q140)/Q140</f>
        <v>-1.0657024596793378E-2</v>
      </c>
      <c r="V140" s="140">
        <f>R140/R$150</f>
        <v>0.20662963662198552</v>
      </c>
    </row>
    <row r="141" spans="1:22" x14ac:dyDescent="0.2">
      <c r="A141" s="4" t="s">
        <v>12</v>
      </c>
      <c r="B141" s="4">
        <v>1562</v>
      </c>
      <c r="C141" s="4">
        <v>1895</v>
      </c>
      <c r="D141" s="4">
        <v>1838</v>
      </c>
      <c r="E141" s="4">
        <v>1661</v>
      </c>
      <c r="F141" s="4">
        <v>1829</v>
      </c>
      <c r="G141" s="15">
        <v>1936</v>
      </c>
      <c r="H141" s="15">
        <v>2004</v>
      </c>
      <c r="I141" s="15">
        <v>2128</v>
      </c>
      <c r="J141" s="15">
        <v>2128</v>
      </c>
      <c r="K141" s="15">
        <v>2145</v>
      </c>
      <c r="L141" s="15">
        <v>2068</v>
      </c>
      <c r="M141" s="15">
        <v>2010</v>
      </c>
      <c r="N141" s="15">
        <v>1986</v>
      </c>
      <c r="O141" s="15">
        <v>1571</v>
      </c>
      <c r="P141" s="15">
        <v>2202</v>
      </c>
      <c r="Q141" s="15">
        <v>2390</v>
      </c>
      <c r="R141" s="15">
        <v>2736</v>
      </c>
      <c r="S141" s="140">
        <f t="shared" si="51"/>
        <v>0.2857142857142857</v>
      </c>
      <c r="T141" s="140">
        <f t="shared" si="52"/>
        <v>0.37764350453172207</v>
      </c>
      <c r="U141" s="140">
        <f t="shared" si="53"/>
        <v>0.14476987447698744</v>
      </c>
      <c r="V141" s="140">
        <f t="shared" ref="V141:V150" si="54">R141/R$150</f>
        <v>2.718627967289023E-2</v>
      </c>
    </row>
    <row r="142" spans="1:22" x14ac:dyDescent="0.2">
      <c r="A142" s="4" t="s">
        <v>13</v>
      </c>
      <c r="B142" s="4">
        <v>2387</v>
      </c>
      <c r="C142" s="4">
        <v>2483</v>
      </c>
      <c r="D142" s="4">
        <v>2772</v>
      </c>
      <c r="E142" s="4">
        <v>2592</v>
      </c>
      <c r="F142" s="4">
        <v>2968</v>
      </c>
      <c r="G142" s="15">
        <v>2990</v>
      </c>
      <c r="H142" s="15">
        <v>3395</v>
      </c>
      <c r="I142" s="15">
        <v>3347</v>
      </c>
      <c r="J142" s="15">
        <v>3211</v>
      </c>
      <c r="K142" s="15">
        <v>2958</v>
      </c>
      <c r="L142" s="15">
        <v>3112</v>
      </c>
      <c r="M142" s="15">
        <v>3073</v>
      </c>
      <c r="N142" s="15">
        <v>2718</v>
      </c>
      <c r="O142" s="15">
        <v>2323</v>
      </c>
      <c r="P142" s="15">
        <v>3352</v>
      </c>
      <c r="Q142" s="15">
        <v>3353</v>
      </c>
      <c r="R142" s="15">
        <v>3593</v>
      </c>
      <c r="S142" s="140">
        <f t="shared" si="51"/>
        <v>7.3498655512399161E-2</v>
      </c>
      <c r="T142" s="140">
        <f t="shared" si="52"/>
        <v>0.32192788815305373</v>
      </c>
      <c r="U142" s="140">
        <f t="shared" si="53"/>
        <v>7.1577691619445272E-2</v>
      </c>
      <c r="V142" s="140">
        <f t="shared" si="54"/>
        <v>3.5701865082125223E-2</v>
      </c>
    </row>
    <row r="143" spans="1:22" x14ac:dyDescent="0.2">
      <c r="A143" s="4" t="s">
        <v>14</v>
      </c>
      <c r="B143" s="4">
        <v>659</v>
      </c>
      <c r="C143" s="4">
        <v>705</v>
      </c>
      <c r="D143" s="4">
        <v>690</v>
      </c>
      <c r="E143" s="4">
        <v>659</v>
      </c>
      <c r="F143" s="4">
        <v>698</v>
      </c>
      <c r="G143" s="15">
        <v>773</v>
      </c>
      <c r="H143" s="15">
        <v>738</v>
      </c>
      <c r="I143" s="15">
        <v>890</v>
      </c>
      <c r="J143" s="15">
        <v>1018</v>
      </c>
      <c r="K143" s="15">
        <v>1045</v>
      </c>
      <c r="L143" s="15">
        <v>1048</v>
      </c>
      <c r="M143" s="15">
        <v>1005</v>
      </c>
      <c r="N143" s="15">
        <v>1073</v>
      </c>
      <c r="O143" s="15">
        <v>926</v>
      </c>
      <c r="P143" s="15">
        <v>1137</v>
      </c>
      <c r="Q143" s="15">
        <v>1382</v>
      </c>
      <c r="R143" s="15">
        <v>1547</v>
      </c>
      <c r="S143" s="140">
        <f t="shared" si="51"/>
        <v>0.73820224719101124</v>
      </c>
      <c r="T143" s="140">
        <f t="shared" si="52"/>
        <v>0.44175209692451073</v>
      </c>
      <c r="U143" s="140">
        <f t="shared" si="53"/>
        <v>0.11939218523878437</v>
      </c>
      <c r="V143" s="140">
        <f t="shared" si="54"/>
        <v>1.537177436182792E-2</v>
      </c>
    </row>
    <row r="144" spans="1:22" x14ac:dyDescent="0.2">
      <c r="A144" s="4" t="s">
        <v>15</v>
      </c>
      <c r="B144" s="4">
        <v>2615</v>
      </c>
      <c r="C144" s="4">
        <v>3051</v>
      </c>
      <c r="D144" s="4">
        <v>3355</v>
      </c>
      <c r="E144" s="4">
        <v>3084</v>
      </c>
      <c r="F144" s="4">
        <v>3539</v>
      </c>
      <c r="G144" s="15">
        <v>3912</v>
      </c>
      <c r="H144" s="15">
        <v>4459</v>
      </c>
      <c r="I144" s="15">
        <v>4694</v>
      </c>
      <c r="J144" s="15">
        <v>5071</v>
      </c>
      <c r="K144" s="15">
        <v>4912</v>
      </c>
      <c r="L144" s="15">
        <v>5152</v>
      </c>
      <c r="M144" s="15">
        <v>4945</v>
      </c>
      <c r="N144" s="15">
        <v>4771</v>
      </c>
      <c r="O144" s="15">
        <v>4518</v>
      </c>
      <c r="P144" s="15">
        <v>6305</v>
      </c>
      <c r="Q144" s="15">
        <v>6522</v>
      </c>
      <c r="R144" s="15">
        <v>6757</v>
      </c>
      <c r="S144" s="140">
        <f t="shared" si="51"/>
        <v>0.43949723050703027</v>
      </c>
      <c r="T144" s="140">
        <f t="shared" si="52"/>
        <v>0.41626493397610564</v>
      </c>
      <c r="U144" s="140">
        <f t="shared" si="53"/>
        <v>3.6031892057651026E-2</v>
      </c>
      <c r="V144" s="140">
        <f t="shared" si="54"/>
        <v>6.714096920676875E-2</v>
      </c>
    </row>
    <row r="145" spans="1:22" x14ac:dyDescent="0.2">
      <c r="A145" s="4" t="s">
        <v>16</v>
      </c>
      <c r="B145" s="4">
        <v>1838</v>
      </c>
      <c r="C145" s="4">
        <v>2154</v>
      </c>
      <c r="D145" s="4">
        <v>2409</v>
      </c>
      <c r="E145" s="4">
        <v>1943</v>
      </c>
      <c r="F145" s="4">
        <v>1972</v>
      </c>
      <c r="G145" s="15">
        <v>1763</v>
      </c>
      <c r="H145" s="15">
        <v>1786</v>
      </c>
      <c r="I145" s="15">
        <v>2052</v>
      </c>
      <c r="J145" s="15">
        <v>1952</v>
      </c>
      <c r="K145" s="15">
        <v>2012</v>
      </c>
      <c r="L145" s="15">
        <v>2315</v>
      </c>
      <c r="M145" s="15">
        <v>1975</v>
      </c>
      <c r="N145" s="15">
        <v>2025</v>
      </c>
      <c r="O145" s="15">
        <v>1518</v>
      </c>
      <c r="P145" s="15">
        <v>1939</v>
      </c>
      <c r="Q145" s="15">
        <v>2028</v>
      </c>
      <c r="R145" s="15">
        <v>2472</v>
      </c>
      <c r="S145" s="140">
        <f t="shared" si="51"/>
        <v>0.2046783625730994</v>
      </c>
      <c r="T145" s="140">
        <f t="shared" si="52"/>
        <v>0.22074074074074074</v>
      </c>
      <c r="U145" s="140">
        <f t="shared" si="53"/>
        <v>0.21893491124260356</v>
      </c>
      <c r="V145" s="140">
        <f t="shared" si="54"/>
        <v>2.4563042160593806E-2</v>
      </c>
    </row>
    <row r="146" spans="1:22" x14ac:dyDescent="0.2">
      <c r="A146" s="4" t="s">
        <v>17</v>
      </c>
      <c r="B146" s="4">
        <v>4117</v>
      </c>
      <c r="C146" s="4">
        <v>4338</v>
      </c>
      <c r="D146" s="4">
        <v>5167</v>
      </c>
      <c r="E146" s="4">
        <v>5249</v>
      </c>
      <c r="F146" s="4">
        <v>5261</v>
      </c>
      <c r="G146" s="15">
        <v>6058</v>
      </c>
      <c r="H146" s="15">
        <v>6303</v>
      </c>
      <c r="I146" s="15">
        <v>6606</v>
      </c>
      <c r="J146" s="15">
        <v>6734</v>
      </c>
      <c r="K146" s="15">
        <v>6510</v>
      </c>
      <c r="L146" s="15">
        <v>6265</v>
      </c>
      <c r="M146" s="15">
        <v>5498</v>
      </c>
      <c r="N146" s="15">
        <v>5938</v>
      </c>
      <c r="O146" s="15">
        <v>4275</v>
      </c>
      <c r="P146" s="15">
        <v>5541</v>
      </c>
      <c r="Q146" s="15">
        <v>5585</v>
      </c>
      <c r="R146" s="15">
        <v>5552</v>
      </c>
      <c r="S146" s="140">
        <f t="shared" si="51"/>
        <v>-0.15955192249470179</v>
      </c>
      <c r="T146" s="140">
        <f t="shared" si="52"/>
        <v>-6.500505220613001E-2</v>
      </c>
      <c r="U146" s="140">
        <f t="shared" si="53"/>
        <v>-5.9086839749328554E-3</v>
      </c>
      <c r="V146" s="140">
        <f t="shared" si="54"/>
        <v>5.5167479804052108E-2</v>
      </c>
    </row>
    <row r="147" spans="1:22" x14ac:dyDescent="0.2">
      <c r="A147" s="4" t="s">
        <v>18</v>
      </c>
      <c r="B147" s="4">
        <v>216</v>
      </c>
      <c r="C147" s="4">
        <v>289</v>
      </c>
      <c r="D147" s="4">
        <v>383</v>
      </c>
      <c r="E147" s="4">
        <v>393</v>
      </c>
      <c r="F147" s="4">
        <v>387</v>
      </c>
      <c r="G147" s="15">
        <v>406</v>
      </c>
      <c r="H147" s="15">
        <v>407</v>
      </c>
      <c r="I147" s="15">
        <v>431</v>
      </c>
      <c r="J147" s="15">
        <v>532</v>
      </c>
      <c r="K147" s="15">
        <v>436</v>
      </c>
      <c r="L147" s="15">
        <v>472</v>
      </c>
      <c r="M147" s="15">
        <v>444</v>
      </c>
      <c r="N147" s="15">
        <v>506</v>
      </c>
      <c r="O147" s="15">
        <v>394</v>
      </c>
      <c r="P147" s="15">
        <v>518</v>
      </c>
      <c r="Q147" s="15">
        <v>512</v>
      </c>
      <c r="R147" s="15">
        <v>514</v>
      </c>
      <c r="S147" s="140">
        <f t="shared" si="51"/>
        <v>0.1925754060324826</v>
      </c>
      <c r="T147" s="140">
        <f t="shared" si="52"/>
        <v>1.5810276679841896E-2</v>
      </c>
      <c r="U147" s="140">
        <f t="shared" si="53"/>
        <v>3.90625E-3</v>
      </c>
      <c r="V147" s="140">
        <f t="shared" si="54"/>
        <v>5.1073639443953139E-3</v>
      </c>
    </row>
    <row r="148" spans="1:22" x14ac:dyDescent="0.2">
      <c r="A148" s="4" t="s">
        <v>19</v>
      </c>
      <c r="B148" s="4">
        <v>2365</v>
      </c>
      <c r="C148" s="4">
        <v>3351</v>
      </c>
      <c r="D148" s="4">
        <v>3550</v>
      </c>
      <c r="E148" s="4">
        <v>3429</v>
      </c>
      <c r="F148" s="4">
        <v>4453</v>
      </c>
      <c r="G148" s="15">
        <v>5281</v>
      </c>
      <c r="H148" s="15">
        <v>6237</v>
      </c>
      <c r="I148" s="15">
        <v>6882</v>
      </c>
      <c r="J148" s="15">
        <v>7313</v>
      </c>
      <c r="K148" s="15">
        <v>7293</v>
      </c>
      <c r="L148" s="15">
        <v>7488</v>
      </c>
      <c r="M148" s="15">
        <v>7586</v>
      </c>
      <c r="N148" s="15">
        <v>7554</v>
      </c>
      <c r="O148" s="15">
        <v>3561</v>
      </c>
      <c r="P148" s="15">
        <v>9308</v>
      </c>
      <c r="Q148" s="15">
        <v>9526</v>
      </c>
      <c r="R148" s="15">
        <v>9294</v>
      </c>
      <c r="S148" s="140">
        <f t="shared" si="51"/>
        <v>0.35047951176983433</v>
      </c>
      <c r="T148" s="140">
        <f t="shared" si="52"/>
        <v>0.23034154090548054</v>
      </c>
      <c r="U148" s="140">
        <f t="shared" si="53"/>
        <v>-2.4354398488347681E-2</v>
      </c>
      <c r="V148" s="140">
        <f t="shared" si="54"/>
        <v>9.234988423970826E-2</v>
      </c>
    </row>
    <row r="149" spans="1:22" x14ac:dyDescent="0.2">
      <c r="A149" s="4" t="s">
        <v>20</v>
      </c>
      <c r="B149" s="4">
        <v>15674</v>
      </c>
      <c r="C149" s="4">
        <v>16585</v>
      </c>
      <c r="D149" s="4">
        <v>19082</v>
      </c>
      <c r="E149" s="4">
        <v>19004</v>
      </c>
      <c r="F149" s="4">
        <v>21373</v>
      </c>
      <c r="G149" s="15">
        <v>24799</v>
      </c>
      <c r="H149" s="15">
        <v>30075</v>
      </c>
      <c r="I149" s="15">
        <v>34385</v>
      </c>
      <c r="J149" s="15">
        <v>40071</v>
      </c>
      <c r="K149" s="15">
        <v>41927</v>
      </c>
      <c r="L149" s="15">
        <v>43865</v>
      </c>
      <c r="M149" s="15">
        <v>44941</v>
      </c>
      <c r="N149" s="15">
        <v>41413</v>
      </c>
      <c r="O149" s="15">
        <v>33593</v>
      </c>
      <c r="P149" s="15">
        <v>44039</v>
      </c>
      <c r="Q149" s="15">
        <v>44596</v>
      </c>
      <c r="R149" s="15">
        <v>47379</v>
      </c>
      <c r="S149" s="140">
        <f t="shared" si="51"/>
        <v>0.37789733895594008</v>
      </c>
      <c r="T149" s="140">
        <f t="shared" si="52"/>
        <v>0.14406104363364161</v>
      </c>
      <c r="U149" s="140">
        <f t="shared" si="53"/>
        <v>6.2404699973091754E-2</v>
      </c>
      <c r="V149" s="140">
        <f t="shared" si="54"/>
        <v>0.47078170490565285</v>
      </c>
    </row>
    <row r="150" spans="1:22" x14ac:dyDescent="0.2">
      <c r="A150" s="5" t="s">
        <v>4</v>
      </c>
      <c r="B150" s="5">
        <v>38644</v>
      </c>
      <c r="C150" s="5">
        <v>42231</v>
      </c>
      <c r="D150" s="5">
        <v>47183</v>
      </c>
      <c r="E150" s="5">
        <v>46117</v>
      </c>
      <c r="F150" s="5">
        <v>52021</v>
      </c>
      <c r="G150" s="5">
        <v>58769</v>
      </c>
      <c r="H150" s="5">
        <v>67852</v>
      </c>
      <c r="I150" s="5">
        <v>75398</v>
      </c>
      <c r="J150" s="5">
        <v>83525</v>
      </c>
      <c r="K150" s="5">
        <v>85580</v>
      </c>
      <c r="L150" s="5">
        <v>89422</v>
      </c>
      <c r="M150" s="5">
        <v>90264</v>
      </c>
      <c r="N150" s="5">
        <v>86407</v>
      </c>
      <c r="O150" s="5">
        <v>69081</v>
      </c>
      <c r="P150" s="5">
        <v>95380</v>
      </c>
      <c r="Q150" s="5">
        <v>96913</v>
      </c>
      <c r="R150" s="5">
        <v>100639</v>
      </c>
      <c r="S150" s="69">
        <f t="shared" si="51"/>
        <v>0.33477015305445768</v>
      </c>
      <c r="T150" s="69">
        <f t="shared" si="52"/>
        <v>0.16470887775295984</v>
      </c>
      <c r="U150" s="69">
        <f t="shared" si="53"/>
        <v>3.8446854395179184E-2</v>
      </c>
      <c r="V150" s="69">
        <f t="shared" si="54"/>
        <v>1</v>
      </c>
    </row>
    <row r="151" spans="1:22" x14ac:dyDescent="0.2">
      <c r="A151" s="63"/>
      <c r="B151" s="63"/>
      <c r="C151" s="63"/>
      <c r="D151" s="63"/>
      <c r="E151" s="63"/>
      <c r="F151" s="63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</row>
    <row r="152" spans="1:22" ht="15.75" x14ac:dyDescent="0.2">
      <c r="A152" s="111" t="s">
        <v>279</v>
      </c>
      <c r="B152" s="32"/>
      <c r="C152" s="32"/>
      <c r="D152" s="32"/>
      <c r="E152" s="32"/>
      <c r="F152" s="32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</row>
    <row r="153" spans="1:22" ht="27" customHeight="1" x14ac:dyDescent="0.2">
      <c r="A153" s="74" t="s">
        <v>50</v>
      </c>
      <c r="B153" s="3">
        <v>2007</v>
      </c>
      <c r="C153" s="3">
        <v>2008</v>
      </c>
      <c r="D153" s="3">
        <v>2009</v>
      </c>
      <c r="E153" s="3">
        <v>2010</v>
      </c>
      <c r="F153" s="3">
        <v>2011</v>
      </c>
      <c r="G153" s="3">
        <v>2012</v>
      </c>
      <c r="H153" s="3">
        <v>2013</v>
      </c>
      <c r="I153" s="3">
        <v>2014</v>
      </c>
      <c r="J153" s="3">
        <v>2015</v>
      </c>
      <c r="K153" s="3">
        <v>2016</v>
      </c>
      <c r="L153" s="3">
        <v>2017</v>
      </c>
      <c r="M153" s="3">
        <v>2018</v>
      </c>
      <c r="N153" s="3">
        <v>2019</v>
      </c>
      <c r="O153" s="3">
        <v>2020</v>
      </c>
      <c r="P153" s="3">
        <v>2021</v>
      </c>
      <c r="Q153" s="3">
        <v>2022</v>
      </c>
      <c r="R153" s="3">
        <v>2023</v>
      </c>
      <c r="S153" s="12" t="s">
        <v>365</v>
      </c>
      <c r="T153" s="12" t="s">
        <v>366</v>
      </c>
      <c r="U153" s="12" t="s">
        <v>367</v>
      </c>
      <c r="V153" s="12" t="s">
        <v>368</v>
      </c>
    </row>
    <row r="154" spans="1:22" x14ac:dyDescent="0.2">
      <c r="A154" s="4" t="s">
        <v>51</v>
      </c>
      <c r="B154" s="4">
        <v>2189</v>
      </c>
      <c r="C154" s="4">
        <v>4776</v>
      </c>
      <c r="D154" s="4">
        <v>3887</v>
      </c>
      <c r="E154" s="4">
        <v>2347</v>
      </c>
      <c r="F154" s="4">
        <v>5299</v>
      </c>
      <c r="G154" s="4">
        <v>6498</v>
      </c>
      <c r="H154" s="4">
        <v>6712</v>
      </c>
      <c r="I154" s="4">
        <v>6104</v>
      </c>
      <c r="J154" s="4">
        <v>5950</v>
      </c>
      <c r="K154" s="4">
        <v>5857</v>
      </c>
      <c r="L154" s="4">
        <v>4623</v>
      </c>
      <c r="M154" s="4">
        <v>5284</v>
      </c>
      <c r="N154" s="4">
        <v>4721</v>
      </c>
      <c r="O154" s="4">
        <v>3243</v>
      </c>
      <c r="P154" s="4">
        <v>4903</v>
      </c>
      <c r="Q154" s="96">
        <v>4867</v>
      </c>
      <c r="R154" s="96">
        <v>5218</v>
      </c>
      <c r="S154" s="92">
        <f t="shared" ref="S154:S173" si="55">(R154-I154)/I154</f>
        <v>-0.14515072083879424</v>
      </c>
      <c r="T154" s="92">
        <f t="shared" ref="T154:T173" si="56">(R154-N154)/N154</f>
        <v>0.10527430629104004</v>
      </c>
      <c r="U154" s="92">
        <f t="shared" ref="U154:U173" si="57">(R154-Q154)/Q154</f>
        <v>7.2118348058352169E-2</v>
      </c>
      <c r="V154" s="92">
        <f t="shared" ref="V154:V173" si="58">R154/R$6</f>
        <v>0.12841146794635167</v>
      </c>
    </row>
    <row r="155" spans="1:22" x14ac:dyDescent="0.2">
      <c r="A155" s="4" t="s">
        <v>52</v>
      </c>
      <c r="B155" s="4">
        <v>514</v>
      </c>
      <c r="C155" s="4">
        <v>772</v>
      </c>
      <c r="D155" s="4">
        <v>809</v>
      </c>
      <c r="E155" s="4">
        <v>985</v>
      </c>
      <c r="F155" s="4">
        <v>1465</v>
      </c>
      <c r="G155" s="4">
        <v>1598</v>
      </c>
      <c r="H155" s="4">
        <v>1942</v>
      </c>
      <c r="I155" s="4">
        <v>1817</v>
      </c>
      <c r="J155" s="4">
        <v>2344</v>
      </c>
      <c r="K155" s="4">
        <v>3745</v>
      </c>
      <c r="L155" s="4">
        <v>3217</v>
      </c>
      <c r="M155" s="4">
        <v>3411</v>
      </c>
      <c r="N155" s="4">
        <v>3673</v>
      </c>
      <c r="O155" s="4">
        <v>2819</v>
      </c>
      <c r="P155" s="4">
        <v>3890</v>
      </c>
      <c r="Q155" s="96">
        <v>3943</v>
      </c>
      <c r="R155" s="96">
        <v>3657</v>
      </c>
      <c r="S155" s="92">
        <f t="shared" si="55"/>
        <v>1.0126582278481013</v>
      </c>
      <c r="T155" s="92">
        <f t="shared" si="56"/>
        <v>-4.3561121698883747E-3</v>
      </c>
      <c r="U155" s="92">
        <f t="shared" si="57"/>
        <v>-7.2533603854932793E-2</v>
      </c>
      <c r="V155" s="92">
        <f t="shared" si="58"/>
        <v>8.9996308600959765E-2</v>
      </c>
    </row>
    <row r="156" spans="1:22" x14ac:dyDescent="0.2">
      <c r="A156" s="4" t="s">
        <v>55</v>
      </c>
      <c r="B156" s="4">
        <v>153</v>
      </c>
      <c r="C156" s="4">
        <v>657</v>
      </c>
      <c r="D156" s="4">
        <v>683</v>
      </c>
      <c r="E156" s="4">
        <v>694</v>
      </c>
      <c r="F156" s="4">
        <v>891</v>
      </c>
      <c r="G156" s="4">
        <v>1071</v>
      </c>
      <c r="H156" s="4">
        <v>1143</v>
      </c>
      <c r="I156" s="4">
        <v>1405</v>
      </c>
      <c r="J156" s="4">
        <v>1757</v>
      </c>
      <c r="K156" s="4">
        <v>1919</v>
      </c>
      <c r="L156" s="4">
        <v>2019</v>
      </c>
      <c r="M156" s="4">
        <v>2044</v>
      </c>
      <c r="N156" s="4">
        <v>2104</v>
      </c>
      <c r="O156" s="4">
        <v>1157</v>
      </c>
      <c r="P156" s="4">
        <v>1835</v>
      </c>
      <c r="Q156" s="96">
        <v>1983</v>
      </c>
      <c r="R156" s="96">
        <v>2775</v>
      </c>
      <c r="S156" s="92">
        <f t="shared" si="55"/>
        <v>0.97508896797153022</v>
      </c>
      <c r="T156" s="92">
        <f t="shared" si="56"/>
        <v>0.31891634980988592</v>
      </c>
      <c r="U156" s="92">
        <f t="shared" si="57"/>
        <v>0.39939485627836613</v>
      </c>
      <c r="V156" s="92">
        <f t="shared" si="58"/>
        <v>6.8290882244370618E-2</v>
      </c>
    </row>
    <row r="157" spans="1:22" x14ac:dyDescent="0.2">
      <c r="A157" s="4" t="s">
        <v>53</v>
      </c>
      <c r="B157" s="4">
        <v>243</v>
      </c>
      <c r="C157" s="4">
        <v>356</v>
      </c>
      <c r="D157" s="4">
        <v>342</v>
      </c>
      <c r="E157" s="4">
        <v>401</v>
      </c>
      <c r="F157" s="4">
        <v>831</v>
      </c>
      <c r="G157" s="4">
        <v>1140</v>
      </c>
      <c r="H157" s="4">
        <v>1671</v>
      </c>
      <c r="I157" s="4">
        <v>1709</v>
      </c>
      <c r="J157" s="4">
        <v>1734</v>
      </c>
      <c r="K157" s="4">
        <v>1911</v>
      </c>
      <c r="L157" s="4">
        <v>1949</v>
      </c>
      <c r="M157" s="4">
        <v>2794</v>
      </c>
      <c r="N157" s="4">
        <v>2950</v>
      </c>
      <c r="O157" s="4">
        <v>2479</v>
      </c>
      <c r="P157" s="4">
        <v>3566</v>
      </c>
      <c r="Q157" s="4">
        <v>3044</v>
      </c>
      <c r="R157" s="4">
        <v>2705</v>
      </c>
      <c r="S157" s="85">
        <f t="shared" si="55"/>
        <v>0.58279695728496195</v>
      </c>
      <c r="T157" s="85">
        <f t="shared" si="56"/>
        <v>-8.3050847457627114E-2</v>
      </c>
      <c r="U157" s="85">
        <f t="shared" si="57"/>
        <v>-0.11136662286465178</v>
      </c>
      <c r="V157" s="85">
        <f t="shared" si="58"/>
        <v>6.6568229358927034E-2</v>
      </c>
    </row>
    <row r="158" spans="1:22" x14ac:dyDescent="0.2">
      <c r="A158" s="27" t="s">
        <v>54</v>
      </c>
      <c r="B158" s="27">
        <v>919</v>
      </c>
      <c r="C158" s="4">
        <v>1065</v>
      </c>
      <c r="D158" s="4">
        <v>867</v>
      </c>
      <c r="E158" s="4">
        <v>712</v>
      </c>
      <c r="F158" s="4">
        <v>982</v>
      </c>
      <c r="G158" s="4">
        <v>1284</v>
      </c>
      <c r="H158" s="4">
        <v>1441</v>
      </c>
      <c r="I158" s="4">
        <v>1341</v>
      </c>
      <c r="J158" s="4">
        <v>1349</v>
      </c>
      <c r="K158" s="4">
        <v>1612</v>
      </c>
      <c r="L158" s="4">
        <v>2192</v>
      </c>
      <c r="M158" s="4">
        <v>2278</v>
      </c>
      <c r="N158" s="4">
        <v>2168</v>
      </c>
      <c r="O158" s="4">
        <v>980</v>
      </c>
      <c r="P158" s="4">
        <v>1884</v>
      </c>
      <c r="Q158" s="4">
        <v>2310</v>
      </c>
      <c r="R158" s="4">
        <v>2597</v>
      </c>
      <c r="S158" s="85">
        <f t="shared" si="55"/>
        <v>0.93661446681580907</v>
      </c>
      <c r="T158" s="85">
        <f t="shared" si="56"/>
        <v>0.19787822878228783</v>
      </c>
      <c r="U158" s="85">
        <f t="shared" si="57"/>
        <v>0.12424242424242424</v>
      </c>
      <c r="V158" s="85">
        <f t="shared" si="58"/>
        <v>6.3910422049956936E-2</v>
      </c>
    </row>
    <row r="159" spans="1:22" x14ac:dyDescent="0.2">
      <c r="A159" s="27" t="s">
        <v>58</v>
      </c>
      <c r="B159" s="27">
        <v>204</v>
      </c>
      <c r="C159" s="4">
        <v>230</v>
      </c>
      <c r="D159" s="4">
        <v>310</v>
      </c>
      <c r="E159" s="4">
        <v>359</v>
      </c>
      <c r="F159" s="4">
        <v>537</v>
      </c>
      <c r="G159" s="4">
        <v>450</v>
      </c>
      <c r="H159" s="4">
        <v>598</v>
      </c>
      <c r="I159" s="4">
        <v>725</v>
      </c>
      <c r="J159" s="4">
        <v>794</v>
      </c>
      <c r="K159" s="4">
        <v>1188</v>
      </c>
      <c r="L159" s="4">
        <v>1446</v>
      </c>
      <c r="M159" s="4">
        <v>1445</v>
      </c>
      <c r="N159" s="4">
        <v>1459</v>
      </c>
      <c r="O159" s="4">
        <v>848</v>
      </c>
      <c r="P159" s="4">
        <v>1295</v>
      </c>
      <c r="Q159" s="4">
        <v>1282</v>
      </c>
      <c r="R159" s="4">
        <v>1570</v>
      </c>
      <c r="S159" s="85">
        <f t="shared" si="55"/>
        <v>1.1655172413793105</v>
      </c>
      <c r="T159" s="85">
        <f t="shared" si="56"/>
        <v>7.6079506511309111E-2</v>
      </c>
      <c r="U159" s="85">
        <f t="shared" si="57"/>
        <v>0.22464898595943839</v>
      </c>
      <c r="V159" s="85">
        <f t="shared" si="58"/>
        <v>3.8636643287806076E-2</v>
      </c>
    </row>
    <row r="160" spans="1:22" x14ac:dyDescent="0.2">
      <c r="A160" s="4" t="s">
        <v>62</v>
      </c>
      <c r="B160" s="4">
        <v>213</v>
      </c>
      <c r="C160" s="4">
        <v>241</v>
      </c>
      <c r="D160" s="4">
        <v>206</v>
      </c>
      <c r="E160" s="4">
        <v>218</v>
      </c>
      <c r="F160" s="4">
        <v>410</v>
      </c>
      <c r="G160" s="4">
        <v>371</v>
      </c>
      <c r="H160" s="4">
        <v>477</v>
      </c>
      <c r="I160" s="4">
        <v>513</v>
      </c>
      <c r="J160" s="4">
        <v>609</v>
      </c>
      <c r="K160" s="4">
        <v>703</v>
      </c>
      <c r="L160" s="4">
        <v>759</v>
      </c>
      <c r="M160" s="4">
        <v>1028</v>
      </c>
      <c r="N160" s="4">
        <v>1132</v>
      </c>
      <c r="O160" s="4">
        <v>785</v>
      </c>
      <c r="P160" s="4">
        <v>873</v>
      </c>
      <c r="Q160" s="4">
        <v>986</v>
      </c>
      <c r="R160" s="4">
        <v>1437</v>
      </c>
      <c r="S160" s="85">
        <f t="shared" si="55"/>
        <v>1.8011695906432748</v>
      </c>
      <c r="T160" s="85">
        <f t="shared" si="56"/>
        <v>0.26943462897526504</v>
      </c>
      <c r="U160" s="85">
        <f t="shared" si="57"/>
        <v>0.45740365111561865</v>
      </c>
      <c r="V160" s="85">
        <f t="shared" si="58"/>
        <v>3.5363602805463273E-2</v>
      </c>
    </row>
    <row r="161" spans="1:22" x14ac:dyDescent="0.2">
      <c r="A161" s="4" t="s">
        <v>57</v>
      </c>
      <c r="B161" s="4">
        <v>306</v>
      </c>
      <c r="C161" s="4">
        <v>680</v>
      </c>
      <c r="D161" s="4">
        <v>374</v>
      </c>
      <c r="E161" s="4">
        <v>31</v>
      </c>
      <c r="F161" s="4">
        <v>495</v>
      </c>
      <c r="G161" s="4">
        <v>577</v>
      </c>
      <c r="H161" s="4">
        <v>688</v>
      </c>
      <c r="I161" s="4">
        <v>802</v>
      </c>
      <c r="J161" s="4">
        <v>811</v>
      </c>
      <c r="K161" s="4">
        <v>829</v>
      </c>
      <c r="L161" s="4">
        <v>899</v>
      </c>
      <c r="M161" s="4">
        <v>1100</v>
      </c>
      <c r="N161" s="4">
        <v>1111</v>
      </c>
      <c r="O161" s="4">
        <v>824</v>
      </c>
      <c r="P161" s="4">
        <v>1371</v>
      </c>
      <c r="Q161" s="4">
        <v>1301</v>
      </c>
      <c r="R161" s="4">
        <v>1349</v>
      </c>
      <c r="S161" s="85">
        <f t="shared" si="55"/>
        <v>0.68204488778054861</v>
      </c>
      <c r="T161" s="85">
        <f t="shared" si="56"/>
        <v>0.21422142214221424</v>
      </c>
      <c r="U161" s="85">
        <f t="shared" si="57"/>
        <v>3.6894696387394309E-2</v>
      </c>
      <c r="V161" s="85">
        <f t="shared" si="58"/>
        <v>3.3197982035191337E-2</v>
      </c>
    </row>
    <row r="162" spans="1:22" x14ac:dyDescent="0.2">
      <c r="A162" s="4" t="s">
        <v>215</v>
      </c>
      <c r="B162" s="4">
        <v>274</v>
      </c>
      <c r="C162" s="4">
        <v>218</v>
      </c>
      <c r="D162" s="4">
        <v>199</v>
      </c>
      <c r="E162" s="4">
        <v>264</v>
      </c>
      <c r="F162" s="4">
        <v>314</v>
      </c>
      <c r="G162" s="4">
        <v>353</v>
      </c>
      <c r="H162" s="4">
        <v>345</v>
      </c>
      <c r="I162" s="4">
        <v>399</v>
      </c>
      <c r="J162" s="4">
        <v>430</v>
      </c>
      <c r="K162" s="4">
        <v>431</v>
      </c>
      <c r="L162" s="4">
        <v>507</v>
      </c>
      <c r="M162" s="4">
        <v>563</v>
      </c>
      <c r="N162" s="4">
        <v>665</v>
      </c>
      <c r="O162" s="4">
        <v>531</v>
      </c>
      <c r="P162" s="4">
        <v>850</v>
      </c>
      <c r="Q162" s="4">
        <v>1149</v>
      </c>
      <c r="R162" s="4">
        <v>1246</v>
      </c>
      <c r="S162" s="85">
        <f t="shared" si="55"/>
        <v>2.1228070175438596</v>
      </c>
      <c r="T162" s="85">
        <f t="shared" si="56"/>
        <v>0.87368421052631584</v>
      </c>
      <c r="U162" s="85">
        <f t="shared" si="57"/>
        <v>8.4421235857267185E-2</v>
      </c>
      <c r="V162" s="85">
        <f t="shared" si="58"/>
        <v>3.0663221360895779E-2</v>
      </c>
    </row>
    <row r="163" spans="1:22" x14ac:dyDescent="0.2">
      <c r="A163" s="4" t="s">
        <v>61</v>
      </c>
      <c r="B163" s="4">
        <v>278</v>
      </c>
      <c r="C163" s="4">
        <v>542</v>
      </c>
      <c r="D163" s="4">
        <v>344</v>
      </c>
      <c r="E163" s="4">
        <v>167</v>
      </c>
      <c r="F163" s="4">
        <v>409</v>
      </c>
      <c r="G163" s="4">
        <v>487</v>
      </c>
      <c r="H163" s="4">
        <v>523</v>
      </c>
      <c r="I163" s="4">
        <v>511</v>
      </c>
      <c r="J163" s="4">
        <v>609</v>
      </c>
      <c r="K163" s="4">
        <v>728</v>
      </c>
      <c r="L163" s="4">
        <v>706</v>
      </c>
      <c r="M163" s="4">
        <v>890</v>
      </c>
      <c r="N163" s="4">
        <v>842</v>
      </c>
      <c r="O163" s="4">
        <v>656</v>
      </c>
      <c r="P163" s="4">
        <v>1018</v>
      </c>
      <c r="Q163" s="4">
        <v>913</v>
      </c>
      <c r="R163" s="4">
        <v>1227</v>
      </c>
      <c r="S163" s="85">
        <f t="shared" si="55"/>
        <v>1.4011741682974559</v>
      </c>
      <c r="T163" s="85">
        <f t="shared" si="56"/>
        <v>0.45724465558194777</v>
      </c>
      <c r="U163" s="85">
        <f t="shared" si="57"/>
        <v>0.34392113910186201</v>
      </c>
      <c r="V163" s="85">
        <f t="shared" si="58"/>
        <v>3.0195644149132523E-2</v>
      </c>
    </row>
    <row r="164" spans="1:22" x14ac:dyDescent="0.2">
      <c r="A164" s="4" t="s">
        <v>246</v>
      </c>
      <c r="B164" s="4">
        <v>61</v>
      </c>
      <c r="C164" s="4">
        <v>140</v>
      </c>
      <c r="D164" s="4">
        <v>213</v>
      </c>
      <c r="E164" s="4">
        <v>117</v>
      </c>
      <c r="F164" s="4">
        <v>141</v>
      </c>
      <c r="G164" s="4">
        <v>275</v>
      </c>
      <c r="H164" s="4">
        <v>271</v>
      </c>
      <c r="I164" s="4">
        <v>284</v>
      </c>
      <c r="J164" s="4">
        <v>366</v>
      </c>
      <c r="K164" s="4">
        <v>348</v>
      </c>
      <c r="L164" s="4">
        <v>487</v>
      </c>
      <c r="M164" s="4">
        <v>733</v>
      </c>
      <c r="N164" s="4">
        <v>751</v>
      </c>
      <c r="O164" s="4">
        <v>744</v>
      </c>
      <c r="P164" s="4">
        <v>1036</v>
      </c>
      <c r="Q164" s="4">
        <v>1111</v>
      </c>
      <c r="R164" s="4">
        <v>1153</v>
      </c>
      <c r="S164" s="85">
        <f t="shared" si="55"/>
        <v>3.0598591549295775</v>
      </c>
      <c r="T164" s="85">
        <f t="shared" si="56"/>
        <v>0.53528628495339547</v>
      </c>
      <c r="U164" s="85">
        <f t="shared" si="57"/>
        <v>3.7803780378037805E-2</v>
      </c>
      <c r="V164" s="85">
        <f t="shared" si="58"/>
        <v>2.8374553955949306E-2</v>
      </c>
    </row>
    <row r="165" spans="1:22" x14ac:dyDescent="0.2">
      <c r="A165" s="4" t="s">
        <v>60</v>
      </c>
      <c r="B165" s="4">
        <v>56</v>
      </c>
      <c r="C165" s="4">
        <v>236</v>
      </c>
      <c r="D165" s="4">
        <v>210</v>
      </c>
      <c r="E165" s="4">
        <v>280</v>
      </c>
      <c r="F165" s="4">
        <v>408</v>
      </c>
      <c r="G165" s="4">
        <v>403</v>
      </c>
      <c r="H165" s="4">
        <v>465</v>
      </c>
      <c r="I165" s="4">
        <v>594</v>
      </c>
      <c r="J165" s="4">
        <v>598</v>
      </c>
      <c r="K165" s="4">
        <v>823</v>
      </c>
      <c r="L165" s="4">
        <v>853</v>
      </c>
      <c r="M165" s="4">
        <v>990</v>
      </c>
      <c r="N165" s="4">
        <v>1032</v>
      </c>
      <c r="O165" s="4">
        <v>704</v>
      </c>
      <c r="P165" s="4">
        <v>1073</v>
      </c>
      <c r="Q165" s="4">
        <v>1041</v>
      </c>
      <c r="R165" s="4">
        <v>1063</v>
      </c>
      <c r="S165" s="85">
        <f t="shared" si="55"/>
        <v>0.78956228956228958</v>
      </c>
      <c r="T165" s="85">
        <f t="shared" si="56"/>
        <v>3.0038759689922482E-2</v>
      </c>
      <c r="U165" s="85">
        <f t="shared" si="57"/>
        <v>2.1133525456292025E-2</v>
      </c>
      <c r="V165" s="85">
        <f t="shared" si="58"/>
        <v>2.6159714531807553E-2</v>
      </c>
    </row>
    <row r="166" spans="1:22" x14ac:dyDescent="0.2">
      <c r="A166" s="4" t="s">
        <v>294</v>
      </c>
      <c r="B166" s="4">
        <v>86</v>
      </c>
      <c r="C166" s="4">
        <v>292</v>
      </c>
      <c r="D166" s="4">
        <v>275</v>
      </c>
      <c r="E166" s="4">
        <v>154</v>
      </c>
      <c r="F166" s="4">
        <v>362</v>
      </c>
      <c r="G166" s="4">
        <v>519</v>
      </c>
      <c r="H166" s="4">
        <v>576</v>
      </c>
      <c r="I166" s="4">
        <v>524</v>
      </c>
      <c r="J166" s="4">
        <v>556</v>
      </c>
      <c r="K166" s="4">
        <v>582</v>
      </c>
      <c r="L166" s="4">
        <v>541</v>
      </c>
      <c r="M166" s="4">
        <v>701</v>
      </c>
      <c r="N166" s="4">
        <v>774</v>
      </c>
      <c r="O166" s="4">
        <v>286</v>
      </c>
      <c r="P166" s="4">
        <v>746</v>
      </c>
      <c r="Q166" s="4">
        <v>1289</v>
      </c>
      <c r="R166" s="4">
        <v>1054</v>
      </c>
      <c r="S166" s="85">
        <f t="shared" si="55"/>
        <v>1.0114503816793894</v>
      </c>
      <c r="T166" s="85">
        <f t="shared" si="56"/>
        <v>0.36175710594315247</v>
      </c>
      <c r="U166" s="85">
        <f t="shared" si="57"/>
        <v>-0.18231186966640806</v>
      </c>
      <c r="V166" s="85">
        <f t="shared" si="58"/>
        <v>2.5938230589393381E-2</v>
      </c>
    </row>
    <row r="167" spans="1:22" x14ac:dyDescent="0.2">
      <c r="A167" s="4" t="s">
        <v>72</v>
      </c>
      <c r="B167" s="4">
        <v>80</v>
      </c>
      <c r="C167" s="4">
        <v>72</v>
      </c>
      <c r="D167" s="4">
        <v>99</v>
      </c>
      <c r="E167" s="4">
        <v>84</v>
      </c>
      <c r="F167" s="4">
        <v>113</v>
      </c>
      <c r="G167" s="4">
        <v>102</v>
      </c>
      <c r="H167" s="4">
        <v>132</v>
      </c>
      <c r="I167" s="4">
        <v>180</v>
      </c>
      <c r="J167" s="4">
        <v>246</v>
      </c>
      <c r="K167" s="4">
        <v>317</v>
      </c>
      <c r="L167" s="4">
        <v>457</v>
      </c>
      <c r="M167" s="4">
        <v>423</v>
      </c>
      <c r="N167" s="4">
        <v>520</v>
      </c>
      <c r="O167" s="4">
        <v>640</v>
      </c>
      <c r="P167" s="4">
        <v>806</v>
      </c>
      <c r="Q167" s="4">
        <v>937</v>
      </c>
      <c r="R167" s="4">
        <v>1003</v>
      </c>
      <c r="S167" s="85">
        <f t="shared" si="55"/>
        <v>4.572222222222222</v>
      </c>
      <c r="T167" s="85">
        <f t="shared" si="56"/>
        <v>0.92884615384615388</v>
      </c>
      <c r="U167" s="85">
        <f t="shared" si="57"/>
        <v>7.0437566702241189E-2</v>
      </c>
      <c r="V167" s="85">
        <f t="shared" si="58"/>
        <v>2.4683154915713056E-2</v>
      </c>
    </row>
    <row r="168" spans="1:22" x14ac:dyDescent="0.2">
      <c r="A168" s="4" t="s">
        <v>63</v>
      </c>
      <c r="B168" s="4">
        <v>364</v>
      </c>
      <c r="C168" s="4">
        <v>387</v>
      </c>
      <c r="D168" s="4">
        <v>343</v>
      </c>
      <c r="E168" s="4">
        <v>330</v>
      </c>
      <c r="F168" s="4">
        <v>396</v>
      </c>
      <c r="G168" s="4">
        <v>346</v>
      </c>
      <c r="H168" s="4">
        <v>404</v>
      </c>
      <c r="I168" s="4">
        <v>366</v>
      </c>
      <c r="J168" s="4">
        <v>423</v>
      </c>
      <c r="K168" s="4">
        <v>571</v>
      </c>
      <c r="L168" s="4">
        <v>591</v>
      </c>
      <c r="M168" s="4">
        <v>795</v>
      </c>
      <c r="N168" s="4">
        <v>698</v>
      </c>
      <c r="O168" s="4">
        <v>657</v>
      </c>
      <c r="P168" s="4">
        <v>904</v>
      </c>
      <c r="Q168" s="4">
        <v>1002</v>
      </c>
      <c r="R168" s="4">
        <v>906</v>
      </c>
      <c r="S168" s="85">
        <f t="shared" si="55"/>
        <v>1.4754098360655739</v>
      </c>
      <c r="T168" s="85">
        <f t="shared" si="56"/>
        <v>0.29799426934097423</v>
      </c>
      <c r="U168" s="85">
        <f t="shared" si="57"/>
        <v>-9.580838323353294E-2</v>
      </c>
      <c r="V168" s="85">
        <f t="shared" si="58"/>
        <v>2.2296050203026947E-2</v>
      </c>
    </row>
    <row r="169" spans="1:22" x14ac:dyDescent="0.2">
      <c r="A169" s="4" t="s">
        <v>414</v>
      </c>
      <c r="B169" s="4">
        <v>410</v>
      </c>
      <c r="C169" s="4">
        <v>662</v>
      </c>
      <c r="D169" s="4">
        <v>711</v>
      </c>
      <c r="E169" s="4">
        <v>677</v>
      </c>
      <c r="F169" s="4">
        <v>1049</v>
      </c>
      <c r="G169" s="4">
        <v>1502</v>
      </c>
      <c r="H169" s="4">
        <v>1997</v>
      </c>
      <c r="I169" s="4">
        <v>2283</v>
      </c>
      <c r="J169" s="4">
        <v>3625</v>
      </c>
      <c r="K169" s="4">
        <v>3643</v>
      </c>
      <c r="L169" s="4">
        <v>2863</v>
      </c>
      <c r="M169" s="4">
        <v>2187</v>
      </c>
      <c r="N169" s="4">
        <v>1345</v>
      </c>
      <c r="O169" s="4">
        <v>542</v>
      </c>
      <c r="P169" s="4">
        <v>529</v>
      </c>
      <c r="Q169" s="4">
        <v>347</v>
      </c>
      <c r="R169" s="4">
        <v>874</v>
      </c>
      <c r="S169" s="85">
        <f t="shared" si="55"/>
        <v>-0.6171703898379326</v>
      </c>
      <c r="T169" s="85">
        <f t="shared" si="56"/>
        <v>-0.35018587360594794</v>
      </c>
      <c r="U169" s="85">
        <f t="shared" si="57"/>
        <v>1.5187319884726225</v>
      </c>
      <c r="V169" s="85">
        <f t="shared" si="58"/>
        <v>2.1508551741109879E-2</v>
      </c>
    </row>
    <row r="170" spans="1:22" x14ac:dyDescent="0.2">
      <c r="A170" s="27" t="s">
        <v>56</v>
      </c>
      <c r="B170" s="27">
        <v>524</v>
      </c>
      <c r="C170" s="4">
        <v>453</v>
      </c>
      <c r="D170" s="4">
        <v>537</v>
      </c>
      <c r="E170" s="4">
        <v>733</v>
      </c>
      <c r="F170" s="4">
        <v>655</v>
      </c>
      <c r="G170" s="4">
        <v>713</v>
      </c>
      <c r="H170" s="4">
        <v>794</v>
      </c>
      <c r="I170" s="4">
        <v>781</v>
      </c>
      <c r="J170" s="4">
        <v>781</v>
      </c>
      <c r="K170" s="4">
        <v>816</v>
      </c>
      <c r="L170" s="4">
        <v>823</v>
      </c>
      <c r="M170" s="4">
        <v>603</v>
      </c>
      <c r="N170" s="4">
        <v>588</v>
      </c>
      <c r="O170" s="4">
        <v>443</v>
      </c>
      <c r="P170" s="4">
        <v>644</v>
      </c>
      <c r="Q170" s="4">
        <v>780</v>
      </c>
      <c r="R170" s="4">
        <v>823</v>
      </c>
      <c r="S170" s="85">
        <f t="shared" si="55"/>
        <v>5.3777208706786171E-2</v>
      </c>
      <c r="T170" s="85">
        <f t="shared" si="56"/>
        <v>0.39965986394557823</v>
      </c>
      <c r="U170" s="85">
        <f t="shared" si="57"/>
        <v>5.5128205128205127E-2</v>
      </c>
      <c r="V170" s="85">
        <f t="shared" si="58"/>
        <v>2.0253476067429554E-2</v>
      </c>
    </row>
    <row r="171" spans="1:22" x14ac:dyDescent="0.2">
      <c r="A171" s="27" t="s">
        <v>59</v>
      </c>
      <c r="B171" s="27">
        <v>177</v>
      </c>
      <c r="C171" s="4">
        <v>255</v>
      </c>
      <c r="D171" s="4">
        <v>229</v>
      </c>
      <c r="E171" s="4">
        <v>224</v>
      </c>
      <c r="F171" s="4">
        <v>763</v>
      </c>
      <c r="G171" s="4">
        <v>703</v>
      </c>
      <c r="H171" s="4">
        <v>712</v>
      </c>
      <c r="I171" s="4">
        <v>655</v>
      </c>
      <c r="J171" s="4">
        <v>609</v>
      </c>
      <c r="K171" s="4">
        <v>645</v>
      </c>
      <c r="L171" s="4">
        <v>644</v>
      </c>
      <c r="M171" s="4">
        <v>649</v>
      </c>
      <c r="N171" s="4">
        <v>653</v>
      </c>
      <c r="O171" s="4">
        <v>427</v>
      </c>
      <c r="P171" s="4">
        <v>979</v>
      </c>
      <c r="Q171" s="4">
        <v>814</v>
      </c>
      <c r="R171" s="4">
        <v>778</v>
      </c>
      <c r="S171" s="85">
        <f t="shared" si="55"/>
        <v>0.18778625954198475</v>
      </c>
      <c r="T171" s="85">
        <f t="shared" si="56"/>
        <v>0.19142419601837674</v>
      </c>
      <c r="U171" s="85">
        <f t="shared" si="57"/>
        <v>-4.4226044226044224E-2</v>
      </c>
      <c r="V171" s="85">
        <f t="shared" si="58"/>
        <v>1.9146056355358682E-2</v>
      </c>
    </row>
    <row r="172" spans="1:22" x14ac:dyDescent="0.2">
      <c r="A172" s="4" t="s">
        <v>415</v>
      </c>
      <c r="B172" s="4">
        <v>29</v>
      </c>
      <c r="C172" s="4">
        <v>6</v>
      </c>
      <c r="D172" s="4">
        <v>14</v>
      </c>
      <c r="E172" s="4">
        <v>50</v>
      </c>
      <c r="F172" s="4">
        <v>30</v>
      </c>
      <c r="G172" s="4">
        <v>53</v>
      </c>
      <c r="H172" s="4">
        <v>65</v>
      </c>
      <c r="I172" s="4">
        <v>84</v>
      </c>
      <c r="J172" s="4">
        <v>112</v>
      </c>
      <c r="K172" s="4">
        <v>96</v>
      </c>
      <c r="L172" s="4">
        <v>90</v>
      </c>
      <c r="M172" s="4">
        <v>267</v>
      </c>
      <c r="N172" s="4">
        <v>276</v>
      </c>
      <c r="O172" s="4">
        <v>173</v>
      </c>
      <c r="P172" s="4">
        <v>425</v>
      </c>
      <c r="Q172" s="4">
        <v>445</v>
      </c>
      <c r="R172" s="4">
        <v>664</v>
      </c>
      <c r="S172" s="85">
        <f t="shared" si="55"/>
        <v>6.9047619047619051</v>
      </c>
      <c r="T172" s="85">
        <f t="shared" si="56"/>
        <v>1.4057971014492754</v>
      </c>
      <c r="U172" s="85">
        <f t="shared" si="57"/>
        <v>0.49213483146067416</v>
      </c>
      <c r="V172" s="85">
        <f t="shared" si="58"/>
        <v>1.6340593084779132E-2</v>
      </c>
    </row>
    <row r="173" spans="1:22" x14ac:dyDescent="0.2">
      <c r="A173" s="4" t="s">
        <v>64</v>
      </c>
      <c r="B173" s="4">
        <v>195</v>
      </c>
      <c r="C173" s="4">
        <v>173</v>
      </c>
      <c r="D173" s="4">
        <v>201</v>
      </c>
      <c r="E173" s="4">
        <v>228</v>
      </c>
      <c r="F173" s="4">
        <v>352</v>
      </c>
      <c r="G173" s="4">
        <v>382</v>
      </c>
      <c r="H173" s="4">
        <v>388</v>
      </c>
      <c r="I173" s="4">
        <v>369</v>
      </c>
      <c r="J173" s="4">
        <v>485</v>
      </c>
      <c r="K173" s="4">
        <v>480</v>
      </c>
      <c r="L173" s="4">
        <v>611</v>
      </c>
      <c r="M173" s="4">
        <v>725</v>
      </c>
      <c r="N173" s="4">
        <v>855</v>
      </c>
      <c r="O173" s="4">
        <v>586</v>
      </c>
      <c r="P173" s="4">
        <v>939</v>
      </c>
      <c r="Q173" s="4">
        <v>959</v>
      </c>
      <c r="R173" s="4">
        <v>650</v>
      </c>
      <c r="S173" s="85">
        <f t="shared" si="55"/>
        <v>0.7615176151761518</v>
      </c>
      <c r="T173" s="85">
        <f t="shared" si="56"/>
        <v>-0.23976608187134502</v>
      </c>
      <c r="U173" s="85">
        <f t="shared" si="57"/>
        <v>-0.32221063607924921</v>
      </c>
      <c r="V173" s="85">
        <f t="shared" si="58"/>
        <v>1.5996062507690416E-2</v>
      </c>
    </row>
    <row r="175" spans="1:22" ht="15.75" x14ac:dyDescent="0.2">
      <c r="A175" s="111" t="s">
        <v>280</v>
      </c>
      <c r="B175" s="32"/>
      <c r="C175" s="32"/>
      <c r="D175" s="32"/>
      <c r="E175" s="32"/>
      <c r="F175" s="32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</row>
    <row r="176" spans="1:22" ht="27" customHeight="1" x14ac:dyDescent="0.2">
      <c r="A176" s="74" t="s">
        <v>50</v>
      </c>
      <c r="B176" s="3">
        <v>2007</v>
      </c>
      <c r="C176" s="3">
        <v>2008</v>
      </c>
      <c r="D176" s="3">
        <v>2009</v>
      </c>
      <c r="E176" s="3">
        <v>2010</v>
      </c>
      <c r="F176" s="3">
        <v>2011</v>
      </c>
      <c r="G176" s="3">
        <v>2012</v>
      </c>
      <c r="H176" s="3">
        <v>2013</v>
      </c>
      <c r="I176" s="3">
        <v>2014</v>
      </c>
      <c r="J176" s="3">
        <v>2015</v>
      </c>
      <c r="K176" s="3">
        <v>2016</v>
      </c>
      <c r="L176" s="3">
        <v>2017</v>
      </c>
      <c r="M176" s="3">
        <v>2018</v>
      </c>
      <c r="N176" s="3">
        <v>2019</v>
      </c>
      <c r="O176" s="3">
        <v>2020</v>
      </c>
      <c r="P176" s="3">
        <v>2021</v>
      </c>
      <c r="Q176" s="3">
        <v>2022</v>
      </c>
      <c r="R176" s="3">
        <v>2023</v>
      </c>
      <c r="S176" s="12" t="s">
        <v>365</v>
      </c>
      <c r="T176" s="12" t="s">
        <v>366</v>
      </c>
      <c r="U176" s="12" t="s">
        <v>367</v>
      </c>
      <c r="V176" s="12" t="s">
        <v>368</v>
      </c>
    </row>
    <row r="177" spans="1:22" x14ac:dyDescent="0.2">
      <c r="A177" s="4" t="s">
        <v>51</v>
      </c>
      <c r="B177" s="4">
        <v>993</v>
      </c>
      <c r="C177" s="4">
        <v>2390</v>
      </c>
      <c r="D177" s="4">
        <v>3063</v>
      </c>
      <c r="E177" s="4">
        <v>3446</v>
      </c>
      <c r="F177" s="4">
        <v>3750</v>
      </c>
      <c r="G177" s="4">
        <v>4629</v>
      </c>
      <c r="H177" s="4">
        <v>5488</v>
      </c>
      <c r="I177" s="4">
        <v>6202</v>
      </c>
      <c r="J177" s="4">
        <v>6843</v>
      </c>
      <c r="K177" s="4">
        <v>6898</v>
      </c>
      <c r="L177" s="4">
        <v>6671</v>
      </c>
      <c r="M177" s="4">
        <v>6402</v>
      </c>
      <c r="N177" s="4">
        <v>6175</v>
      </c>
      <c r="O177" s="4">
        <v>5000</v>
      </c>
      <c r="P177" s="4">
        <v>6460</v>
      </c>
      <c r="Q177" s="4">
        <v>5153</v>
      </c>
      <c r="R177" s="4">
        <v>5978</v>
      </c>
      <c r="S177" s="85">
        <f t="shared" ref="S177:S196" si="59">(R177-I177)/I177</f>
        <v>-3.6117381489841983E-2</v>
      </c>
      <c r="T177" s="85">
        <f t="shared" ref="T177:T196" si="60">(R177-N177)/N177</f>
        <v>-3.1902834008097167E-2</v>
      </c>
      <c r="U177" s="85">
        <f t="shared" ref="U177:U196" si="61">(R177-Q177)/Q177</f>
        <v>0.16010091209004462</v>
      </c>
      <c r="V177" s="85">
        <f t="shared" ref="V177:V196" si="62">R177/R$7</f>
        <v>7.6362986050789436E-2</v>
      </c>
    </row>
    <row r="178" spans="1:22" x14ac:dyDescent="0.2">
      <c r="A178" s="4" t="s">
        <v>66</v>
      </c>
      <c r="B178" s="4">
        <v>453</v>
      </c>
      <c r="C178" s="4">
        <v>447</v>
      </c>
      <c r="D178" s="4">
        <v>404</v>
      </c>
      <c r="E178" s="4">
        <v>507</v>
      </c>
      <c r="F178" s="4">
        <v>878</v>
      </c>
      <c r="G178" s="4">
        <v>1379</v>
      </c>
      <c r="H178" s="4">
        <v>1631</v>
      </c>
      <c r="I178" s="4">
        <v>2128</v>
      </c>
      <c r="J178" s="4">
        <v>2773</v>
      </c>
      <c r="K178" s="4">
        <v>3064</v>
      </c>
      <c r="L178" s="4">
        <v>3288</v>
      </c>
      <c r="M178" s="4">
        <v>3902</v>
      </c>
      <c r="N178" s="4">
        <v>4327</v>
      </c>
      <c r="O178" s="4">
        <v>4223</v>
      </c>
      <c r="P178" s="4">
        <v>4430</v>
      </c>
      <c r="Q178" s="4">
        <v>4634</v>
      </c>
      <c r="R178" s="4">
        <v>4580</v>
      </c>
      <c r="S178" s="85">
        <f t="shared" si="59"/>
        <v>1.1522556390977443</v>
      </c>
      <c r="T178" s="85">
        <f t="shared" si="60"/>
        <v>5.8470071643170786E-2</v>
      </c>
      <c r="U178" s="85">
        <f t="shared" si="61"/>
        <v>-1.1652999568407424E-2</v>
      </c>
      <c r="V178" s="85">
        <f t="shared" si="62"/>
        <v>5.8504930764907259E-2</v>
      </c>
    </row>
    <row r="179" spans="1:22" x14ac:dyDescent="0.2">
      <c r="A179" s="4" t="s">
        <v>52</v>
      </c>
      <c r="B179" s="4">
        <v>357</v>
      </c>
      <c r="C179" s="4">
        <v>437</v>
      </c>
      <c r="D179" s="4">
        <v>756</v>
      </c>
      <c r="E179" s="4">
        <v>987</v>
      </c>
      <c r="F179" s="4">
        <v>1492</v>
      </c>
      <c r="G179" s="4">
        <v>2159</v>
      </c>
      <c r="H179" s="4">
        <v>2694</v>
      </c>
      <c r="I179" s="4">
        <v>3824</v>
      </c>
      <c r="J179" s="4">
        <v>4537</v>
      </c>
      <c r="K179" s="4">
        <v>5749</v>
      </c>
      <c r="L179" s="4">
        <v>5440</v>
      </c>
      <c r="M179" s="4">
        <v>5531</v>
      </c>
      <c r="N179" s="4">
        <v>5030</v>
      </c>
      <c r="O179" s="4">
        <v>4694</v>
      </c>
      <c r="P179" s="4">
        <v>4537</v>
      </c>
      <c r="Q179" s="4">
        <v>3890</v>
      </c>
      <c r="R179" s="4">
        <v>3744</v>
      </c>
      <c r="S179" s="85">
        <f t="shared" si="59"/>
        <v>-2.0920502092050208E-2</v>
      </c>
      <c r="T179" s="85">
        <f t="shared" si="60"/>
        <v>-0.25566600397614314</v>
      </c>
      <c r="U179" s="85">
        <f t="shared" si="61"/>
        <v>-3.7532133676092545E-2</v>
      </c>
      <c r="V179" s="85">
        <f t="shared" si="62"/>
        <v>4.7825864799959122E-2</v>
      </c>
    </row>
    <row r="180" spans="1:22" x14ac:dyDescent="0.2">
      <c r="A180" s="4" t="s">
        <v>67</v>
      </c>
      <c r="B180" s="4">
        <v>621</v>
      </c>
      <c r="C180" s="4">
        <v>390</v>
      </c>
      <c r="D180" s="4">
        <v>605</v>
      </c>
      <c r="E180" s="4">
        <v>551</v>
      </c>
      <c r="F180" s="4">
        <v>771</v>
      </c>
      <c r="G180" s="4">
        <v>1251</v>
      </c>
      <c r="H180" s="4">
        <v>1747</v>
      </c>
      <c r="I180" s="4">
        <v>2048</v>
      </c>
      <c r="J180" s="4">
        <v>2400</v>
      </c>
      <c r="K180" s="4">
        <v>2546</v>
      </c>
      <c r="L180" s="4">
        <v>2735</v>
      </c>
      <c r="M180" s="4">
        <v>3060</v>
      </c>
      <c r="N180" s="4">
        <v>1666</v>
      </c>
      <c r="O180" s="4">
        <v>1900</v>
      </c>
      <c r="P180" s="4">
        <v>2507</v>
      </c>
      <c r="Q180" s="4">
        <v>3249</v>
      </c>
      <c r="R180" s="4">
        <v>3215</v>
      </c>
      <c r="S180" s="85">
        <f t="shared" si="59"/>
        <v>0.56982421875</v>
      </c>
      <c r="T180" s="85">
        <f t="shared" si="60"/>
        <v>0.92977190876350535</v>
      </c>
      <c r="U180" s="85">
        <f t="shared" si="61"/>
        <v>-1.0464758387196061E-2</v>
      </c>
      <c r="V180" s="85">
        <f t="shared" si="62"/>
        <v>4.1068417556588833E-2</v>
      </c>
    </row>
    <row r="181" spans="1:22" x14ac:dyDescent="0.2">
      <c r="A181" s="27" t="s">
        <v>71</v>
      </c>
      <c r="B181" s="27">
        <v>484</v>
      </c>
      <c r="C181" s="4">
        <v>520</v>
      </c>
      <c r="D181" s="4">
        <v>867</v>
      </c>
      <c r="E181" s="4">
        <v>864</v>
      </c>
      <c r="F181" s="4">
        <v>906</v>
      </c>
      <c r="G181" s="4">
        <v>921</v>
      </c>
      <c r="H181" s="4">
        <v>1101</v>
      </c>
      <c r="I181" s="4">
        <v>1275</v>
      </c>
      <c r="J181" s="4">
        <v>1405</v>
      </c>
      <c r="K181" s="4">
        <v>1546</v>
      </c>
      <c r="L181" s="4">
        <v>1795</v>
      </c>
      <c r="M181" s="4">
        <v>2025</v>
      </c>
      <c r="N181" s="4">
        <v>2104</v>
      </c>
      <c r="O181" s="4">
        <v>1542</v>
      </c>
      <c r="P181" s="4">
        <v>2900</v>
      </c>
      <c r="Q181" s="4">
        <v>2719</v>
      </c>
      <c r="R181" s="4">
        <v>2902</v>
      </c>
      <c r="S181" s="85">
        <f t="shared" si="59"/>
        <v>1.2760784313725491</v>
      </c>
      <c r="T181" s="85">
        <f t="shared" si="60"/>
        <v>0.37927756653992395</v>
      </c>
      <c r="U181" s="85">
        <f t="shared" si="61"/>
        <v>6.730415593968371E-2</v>
      </c>
      <c r="V181" s="85">
        <f t="shared" si="62"/>
        <v>3.7070154820908488E-2</v>
      </c>
    </row>
    <row r="182" spans="1:22" x14ac:dyDescent="0.2">
      <c r="A182" s="27" t="s">
        <v>53</v>
      </c>
      <c r="B182" s="27">
        <v>136</v>
      </c>
      <c r="C182" s="4">
        <v>123</v>
      </c>
      <c r="D182" s="4">
        <v>158</v>
      </c>
      <c r="E182" s="4">
        <v>305</v>
      </c>
      <c r="F182" s="4">
        <v>771</v>
      </c>
      <c r="G182" s="4">
        <v>1004</v>
      </c>
      <c r="H182" s="4">
        <v>1383</v>
      </c>
      <c r="I182" s="4">
        <v>1606</v>
      </c>
      <c r="J182" s="4">
        <v>1979</v>
      </c>
      <c r="K182" s="4">
        <v>2171</v>
      </c>
      <c r="L182" s="4">
        <v>3325</v>
      </c>
      <c r="M182" s="4">
        <v>3673</v>
      </c>
      <c r="N182" s="4">
        <v>4454</v>
      </c>
      <c r="O182" s="4">
        <v>4165</v>
      </c>
      <c r="P182" s="4">
        <v>4699</v>
      </c>
      <c r="Q182" s="4">
        <v>3175</v>
      </c>
      <c r="R182" s="4">
        <v>2743</v>
      </c>
      <c r="S182" s="85">
        <f t="shared" si="59"/>
        <v>0.70797011207970117</v>
      </c>
      <c r="T182" s="85">
        <f t="shared" si="60"/>
        <v>-0.38414907947911991</v>
      </c>
      <c r="U182" s="85">
        <f t="shared" si="61"/>
        <v>-0.13606299212598424</v>
      </c>
      <c r="V182" s="85">
        <f t="shared" si="62"/>
        <v>3.5039088447192272E-2</v>
      </c>
    </row>
    <row r="183" spans="1:22" x14ac:dyDescent="0.2">
      <c r="A183" s="4" t="s">
        <v>72</v>
      </c>
      <c r="B183" s="4">
        <v>139</v>
      </c>
      <c r="C183" s="4">
        <v>253</v>
      </c>
      <c r="D183" s="4">
        <v>325</v>
      </c>
      <c r="E183" s="4">
        <v>256</v>
      </c>
      <c r="F183" s="4">
        <v>504</v>
      </c>
      <c r="G183" s="4">
        <v>811</v>
      </c>
      <c r="H183" s="4">
        <v>924</v>
      </c>
      <c r="I183" s="4">
        <v>1079</v>
      </c>
      <c r="J183" s="4">
        <v>1308</v>
      </c>
      <c r="K183" s="4">
        <v>1664</v>
      </c>
      <c r="L183" s="4">
        <v>2082</v>
      </c>
      <c r="M183" s="4">
        <v>2319</v>
      </c>
      <c r="N183" s="4">
        <v>2582</v>
      </c>
      <c r="O183" s="4">
        <v>2322</v>
      </c>
      <c r="P183" s="4">
        <v>3083</v>
      </c>
      <c r="Q183" s="4">
        <v>2195</v>
      </c>
      <c r="R183" s="4">
        <v>2271</v>
      </c>
      <c r="S183" s="85">
        <f t="shared" si="59"/>
        <v>1.1047265987025023</v>
      </c>
      <c r="T183" s="85">
        <f t="shared" si="60"/>
        <v>-0.12044926413632842</v>
      </c>
      <c r="U183" s="85">
        <f t="shared" si="61"/>
        <v>3.462414578587699E-2</v>
      </c>
      <c r="V183" s="85">
        <f t="shared" si="62"/>
        <v>2.9009759337795718E-2</v>
      </c>
    </row>
    <row r="184" spans="1:22" x14ac:dyDescent="0.2">
      <c r="A184" s="4" t="s">
        <v>70</v>
      </c>
      <c r="B184" s="4">
        <v>806</v>
      </c>
      <c r="C184" s="4">
        <v>616</v>
      </c>
      <c r="D184" s="4">
        <v>637</v>
      </c>
      <c r="E184" s="4">
        <v>563</v>
      </c>
      <c r="F184" s="4">
        <v>649</v>
      </c>
      <c r="G184" s="4">
        <v>828</v>
      </c>
      <c r="H184" s="4">
        <v>969</v>
      </c>
      <c r="I184" s="4">
        <v>1175</v>
      </c>
      <c r="J184" s="4">
        <v>1350</v>
      </c>
      <c r="K184" s="4">
        <v>1519</v>
      </c>
      <c r="L184" s="4">
        <v>1522</v>
      </c>
      <c r="M184" s="4">
        <v>1452</v>
      </c>
      <c r="N184" s="4">
        <v>1460</v>
      </c>
      <c r="O184" s="4">
        <v>1512</v>
      </c>
      <c r="P184" s="4">
        <v>1821</v>
      </c>
      <c r="Q184" s="4">
        <v>2086</v>
      </c>
      <c r="R184" s="4">
        <v>2219</v>
      </c>
      <c r="S184" s="85">
        <f t="shared" si="59"/>
        <v>0.88851063829787236</v>
      </c>
      <c r="T184" s="85">
        <f t="shared" si="60"/>
        <v>0.51986301369863008</v>
      </c>
      <c r="U184" s="85">
        <f t="shared" si="61"/>
        <v>6.3758389261744972E-2</v>
      </c>
      <c r="V184" s="85">
        <f t="shared" si="62"/>
        <v>2.8345511215574062E-2</v>
      </c>
    </row>
    <row r="185" spans="1:22" x14ac:dyDescent="0.2">
      <c r="A185" s="4" t="s">
        <v>68</v>
      </c>
      <c r="B185" s="4">
        <v>812</v>
      </c>
      <c r="C185" s="4">
        <v>777</v>
      </c>
      <c r="D185" s="4">
        <v>760</v>
      </c>
      <c r="E185" s="4">
        <v>809</v>
      </c>
      <c r="F185" s="4">
        <v>1013</v>
      </c>
      <c r="G185" s="4">
        <v>1288</v>
      </c>
      <c r="H185" s="4">
        <v>1345</v>
      </c>
      <c r="I185" s="4">
        <v>1552</v>
      </c>
      <c r="J185" s="4">
        <v>1839</v>
      </c>
      <c r="K185" s="4">
        <v>1692</v>
      </c>
      <c r="L185" s="4">
        <v>1836</v>
      </c>
      <c r="M185" s="4">
        <v>2072</v>
      </c>
      <c r="N185" s="4">
        <v>2006</v>
      </c>
      <c r="O185" s="4">
        <v>1760</v>
      </c>
      <c r="P185" s="4">
        <v>2180</v>
      </c>
      <c r="Q185" s="4">
        <v>2369</v>
      </c>
      <c r="R185" s="4">
        <v>2112</v>
      </c>
      <c r="S185" s="85">
        <f t="shared" si="59"/>
        <v>0.36082474226804123</v>
      </c>
      <c r="T185" s="85">
        <f t="shared" si="60"/>
        <v>5.2841475573280158E-2</v>
      </c>
      <c r="U185" s="85">
        <f t="shared" si="61"/>
        <v>-0.10848459265512875</v>
      </c>
      <c r="V185" s="85">
        <f t="shared" si="62"/>
        <v>2.6978692964079506E-2</v>
      </c>
    </row>
    <row r="186" spans="1:22" x14ac:dyDescent="0.2">
      <c r="A186" s="4" t="s">
        <v>65</v>
      </c>
      <c r="B186" s="4">
        <v>785</v>
      </c>
      <c r="C186" s="4">
        <v>748</v>
      </c>
      <c r="D186" s="4">
        <v>847</v>
      </c>
      <c r="E186" s="4">
        <v>949</v>
      </c>
      <c r="F186" s="4">
        <v>1423</v>
      </c>
      <c r="G186" s="4">
        <v>1868</v>
      </c>
      <c r="H186" s="4">
        <v>2990</v>
      </c>
      <c r="I186" s="4">
        <v>3470</v>
      </c>
      <c r="J186" s="4">
        <v>4494</v>
      </c>
      <c r="K186" s="4">
        <v>5414</v>
      </c>
      <c r="L186" s="4">
        <v>6009</v>
      </c>
      <c r="M186" s="4">
        <v>6257</v>
      </c>
      <c r="N186" s="4">
        <v>4428</v>
      </c>
      <c r="O186" s="4">
        <v>3046</v>
      </c>
      <c r="P186" s="4">
        <v>2750</v>
      </c>
      <c r="Q186" s="4">
        <v>2223</v>
      </c>
      <c r="R186" s="4">
        <v>1856</v>
      </c>
      <c r="S186" s="85">
        <f t="shared" si="59"/>
        <v>-0.46512968299711815</v>
      </c>
      <c r="T186" s="85">
        <f t="shared" si="60"/>
        <v>-0.58084914182475156</v>
      </c>
      <c r="U186" s="85">
        <f t="shared" si="61"/>
        <v>-0.16509221772379667</v>
      </c>
      <c r="V186" s="85">
        <f t="shared" si="62"/>
        <v>2.3708548362372898E-2</v>
      </c>
    </row>
    <row r="187" spans="1:22" x14ac:dyDescent="0.2">
      <c r="A187" s="4" t="s">
        <v>220</v>
      </c>
      <c r="B187" s="4">
        <v>83</v>
      </c>
      <c r="C187" s="4">
        <v>79</v>
      </c>
      <c r="D187" s="4">
        <v>106</v>
      </c>
      <c r="E187" s="4">
        <v>175</v>
      </c>
      <c r="F187" s="4">
        <v>200</v>
      </c>
      <c r="G187" s="4">
        <v>316</v>
      </c>
      <c r="H187" s="4">
        <v>384</v>
      </c>
      <c r="I187" s="4">
        <v>499</v>
      </c>
      <c r="J187" s="4">
        <v>598</v>
      </c>
      <c r="K187" s="4">
        <v>1251</v>
      </c>
      <c r="L187" s="4">
        <v>1109</v>
      </c>
      <c r="M187" s="4">
        <v>1551</v>
      </c>
      <c r="N187" s="4">
        <v>1370</v>
      </c>
      <c r="O187" s="4">
        <v>1343</v>
      </c>
      <c r="P187" s="4">
        <v>1850</v>
      </c>
      <c r="Q187" s="4">
        <v>1666</v>
      </c>
      <c r="R187" s="4">
        <v>1634</v>
      </c>
      <c r="S187" s="85">
        <f t="shared" si="59"/>
        <v>2.2745490981963927</v>
      </c>
      <c r="T187" s="85">
        <f t="shared" si="60"/>
        <v>0.19270072992700729</v>
      </c>
      <c r="U187" s="85">
        <f t="shared" si="61"/>
        <v>-1.920768307322929E-2</v>
      </c>
      <c r="V187" s="85">
        <f t="shared" si="62"/>
        <v>2.087271984058045E-2</v>
      </c>
    </row>
    <row r="188" spans="1:22" x14ac:dyDescent="0.2">
      <c r="A188" s="4" t="s">
        <v>69</v>
      </c>
      <c r="B188" s="4">
        <v>217</v>
      </c>
      <c r="C188" s="4">
        <v>291</v>
      </c>
      <c r="D188" s="4">
        <v>388</v>
      </c>
      <c r="E188" s="4">
        <v>549</v>
      </c>
      <c r="F188" s="4">
        <v>570</v>
      </c>
      <c r="G188" s="4">
        <v>589</v>
      </c>
      <c r="H188" s="4">
        <v>1056</v>
      </c>
      <c r="I188" s="4">
        <v>1358</v>
      </c>
      <c r="J188" s="4">
        <v>1529</v>
      </c>
      <c r="K188" s="4">
        <v>1637</v>
      </c>
      <c r="L188" s="4">
        <v>2174</v>
      </c>
      <c r="M188" s="4">
        <v>1559</v>
      </c>
      <c r="N188" s="4">
        <v>1521</v>
      </c>
      <c r="O188" s="4">
        <v>1312</v>
      </c>
      <c r="P188" s="4">
        <v>1401</v>
      </c>
      <c r="Q188" s="4">
        <v>1548</v>
      </c>
      <c r="R188" s="4">
        <v>1595</v>
      </c>
      <c r="S188" s="85">
        <f t="shared" si="59"/>
        <v>0.17452135493372606</v>
      </c>
      <c r="T188" s="85">
        <f t="shared" si="60"/>
        <v>4.8652202498356348E-2</v>
      </c>
      <c r="U188" s="85">
        <f t="shared" si="61"/>
        <v>3.0361757105943153E-2</v>
      </c>
      <c r="V188" s="85">
        <f t="shared" si="62"/>
        <v>2.0374533748914209E-2</v>
      </c>
    </row>
    <row r="189" spans="1:22" x14ac:dyDescent="0.2">
      <c r="A189" s="4" t="s">
        <v>215</v>
      </c>
      <c r="B189" s="4">
        <v>519</v>
      </c>
      <c r="C189" s="4">
        <v>431</v>
      </c>
      <c r="D189" s="4">
        <v>573</v>
      </c>
      <c r="E189" s="4">
        <v>225</v>
      </c>
      <c r="F189" s="4">
        <v>488</v>
      </c>
      <c r="G189" s="4">
        <v>501</v>
      </c>
      <c r="H189" s="4">
        <v>687</v>
      </c>
      <c r="I189" s="4">
        <v>683</v>
      </c>
      <c r="J189" s="4">
        <v>849</v>
      </c>
      <c r="K189" s="4">
        <v>951</v>
      </c>
      <c r="L189" s="4">
        <v>925</v>
      </c>
      <c r="M189" s="4">
        <v>1026</v>
      </c>
      <c r="N189" s="4">
        <v>969</v>
      </c>
      <c r="O189" s="4">
        <v>836</v>
      </c>
      <c r="P189" s="4">
        <v>1099</v>
      </c>
      <c r="Q189" s="4">
        <v>1348</v>
      </c>
      <c r="R189" s="4">
        <v>1517</v>
      </c>
      <c r="S189" s="85">
        <f t="shared" si="59"/>
        <v>1.2210834553440704</v>
      </c>
      <c r="T189" s="85">
        <f t="shared" si="60"/>
        <v>0.56553147574819407</v>
      </c>
      <c r="U189" s="85">
        <f t="shared" si="61"/>
        <v>0.12537091988130564</v>
      </c>
      <c r="V189" s="85">
        <f t="shared" si="62"/>
        <v>1.9378161565581729E-2</v>
      </c>
    </row>
    <row r="190" spans="1:22" x14ac:dyDescent="0.2">
      <c r="A190" s="4" t="s">
        <v>73</v>
      </c>
      <c r="B190" s="4">
        <v>313</v>
      </c>
      <c r="C190" s="4">
        <v>241</v>
      </c>
      <c r="D190" s="4">
        <v>293</v>
      </c>
      <c r="E190" s="4">
        <v>267</v>
      </c>
      <c r="F190" s="4">
        <v>395</v>
      </c>
      <c r="G190" s="4">
        <v>479</v>
      </c>
      <c r="H190" s="4">
        <v>682</v>
      </c>
      <c r="I190" s="4">
        <v>791</v>
      </c>
      <c r="J190" s="4">
        <v>1034</v>
      </c>
      <c r="K190" s="4">
        <v>1082</v>
      </c>
      <c r="L190" s="4">
        <v>1396</v>
      </c>
      <c r="M190" s="4">
        <v>1629</v>
      </c>
      <c r="N190" s="4">
        <v>1729</v>
      </c>
      <c r="O190" s="4">
        <v>1570</v>
      </c>
      <c r="P190" s="4">
        <v>2056</v>
      </c>
      <c r="Q190" s="4">
        <v>1709</v>
      </c>
      <c r="R190" s="4">
        <v>1465</v>
      </c>
      <c r="S190" s="85">
        <f t="shared" si="59"/>
        <v>0.85208596713021489</v>
      </c>
      <c r="T190" s="85">
        <f t="shared" si="60"/>
        <v>-0.15268941584731058</v>
      </c>
      <c r="U190" s="85">
        <f t="shared" si="61"/>
        <v>-0.14277355178466938</v>
      </c>
      <c r="V190" s="85">
        <f t="shared" si="62"/>
        <v>1.8713913443360073E-2</v>
      </c>
    </row>
    <row r="191" spans="1:22" x14ac:dyDescent="0.2">
      <c r="A191" s="4" t="s">
        <v>246</v>
      </c>
      <c r="B191" s="4">
        <v>1</v>
      </c>
      <c r="C191" s="4">
        <v>11</v>
      </c>
      <c r="D191" s="4">
        <v>27</v>
      </c>
      <c r="E191" s="4">
        <v>36</v>
      </c>
      <c r="F191" s="4">
        <v>34</v>
      </c>
      <c r="G191" s="4">
        <v>71</v>
      </c>
      <c r="H191" s="4">
        <v>100</v>
      </c>
      <c r="I191" s="4">
        <v>160</v>
      </c>
      <c r="J191" s="4">
        <v>230</v>
      </c>
      <c r="K191" s="4">
        <v>295</v>
      </c>
      <c r="L191" s="4">
        <v>415</v>
      </c>
      <c r="M191" s="4">
        <v>555</v>
      </c>
      <c r="N191" s="4">
        <v>490</v>
      </c>
      <c r="O191" s="4">
        <v>670</v>
      </c>
      <c r="P191" s="4">
        <v>1130</v>
      </c>
      <c r="Q191" s="4">
        <v>1059</v>
      </c>
      <c r="R191" s="4">
        <v>1397</v>
      </c>
      <c r="S191" s="85">
        <f t="shared" si="59"/>
        <v>7.7312500000000002</v>
      </c>
      <c r="T191" s="85">
        <f t="shared" si="60"/>
        <v>1.8510204081632653</v>
      </c>
      <c r="U191" s="85">
        <f t="shared" si="61"/>
        <v>0.31916902738432484</v>
      </c>
      <c r="V191" s="85">
        <f t="shared" si="62"/>
        <v>1.7845281283531755E-2</v>
      </c>
    </row>
    <row r="192" spans="1:22" x14ac:dyDescent="0.2">
      <c r="A192" s="27" t="s">
        <v>416</v>
      </c>
      <c r="B192" s="27">
        <v>92</v>
      </c>
      <c r="C192" s="4">
        <v>52</v>
      </c>
      <c r="D192" s="4">
        <v>60</v>
      </c>
      <c r="E192" s="4">
        <v>78</v>
      </c>
      <c r="F192" s="4">
        <v>78</v>
      </c>
      <c r="G192" s="4">
        <v>76</v>
      </c>
      <c r="H192" s="4">
        <v>110</v>
      </c>
      <c r="I192" s="4">
        <v>198</v>
      </c>
      <c r="J192" s="4">
        <v>271</v>
      </c>
      <c r="K192" s="4">
        <v>291</v>
      </c>
      <c r="L192" s="4">
        <v>633</v>
      </c>
      <c r="M192" s="4">
        <v>663</v>
      </c>
      <c r="N192" s="4">
        <v>698</v>
      </c>
      <c r="O192" s="4">
        <v>751</v>
      </c>
      <c r="P192" s="4">
        <v>991</v>
      </c>
      <c r="Q192" s="4">
        <v>1117</v>
      </c>
      <c r="R192" s="4">
        <v>1333</v>
      </c>
      <c r="S192" s="85">
        <f t="shared" si="59"/>
        <v>5.7323232323232327</v>
      </c>
      <c r="T192" s="85">
        <f t="shared" si="60"/>
        <v>0.9097421203438395</v>
      </c>
      <c r="U192" s="85">
        <f t="shared" si="61"/>
        <v>0.19337511190689347</v>
      </c>
      <c r="V192" s="85">
        <f t="shared" si="62"/>
        <v>1.7027745133105104E-2</v>
      </c>
    </row>
    <row r="193" spans="1:22" x14ac:dyDescent="0.2">
      <c r="A193" s="4" t="s">
        <v>259</v>
      </c>
      <c r="B193" s="4">
        <v>315</v>
      </c>
      <c r="C193" s="4">
        <v>368</v>
      </c>
      <c r="D193" s="4">
        <v>358</v>
      </c>
      <c r="E193" s="4">
        <v>392</v>
      </c>
      <c r="F193" s="4">
        <v>461</v>
      </c>
      <c r="G193" s="4">
        <v>543</v>
      </c>
      <c r="H193" s="4">
        <v>522</v>
      </c>
      <c r="I193" s="4">
        <v>635</v>
      </c>
      <c r="J193" s="4">
        <v>771</v>
      </c>
      <c r="K193" s="4">
        <v>828</v>
      </c>
      <c r="L193" s="4">
        <v>937</v>
      </c>
      <c r="M193" s="4">
        <v>1022</v>
      </c>
      <c r="N193" s="4">
        <v>1011</v>
      </c>
      <c r="O193" s="4">
        <v>1065</v>
      </c>
      <c r="P193" s="4">
        <v>1513</v>
      </c>
      <c r="Q193" s="4">
        <v>1309</v>
      </c>
      <c r="R193" s="4">
        <v>1247</v>
      </c>
      <c r="S193" s="85">
        <f t="shared" si="59"/>
        <v>0.96377952755905516</v>
      </c>
      <c r="T193" s="85">
        <f t="shared" si="60"/>
        <v>0.2334322453016815</v>
      </c>
      <c r="U193" s="85">
        <f t="shared" si="61"/>
        <v>-4.7364400305576773E-2</v>
      </c>
      <c r="V193" s="85">
        <f t="shared" si="62"/>
        <v>1.5929180930969292E-2</v>
      </c>
    </row>
    <row r="194" spans="1:22" x14ac:dyDescent="0.2">
      <c r="A194" s="27" t="s">
        <v>308</v>
      </c>
      <c r="B194" s="27">
        <v>45</v>
      </c>
      <c r="C194" s="4">
        <v>59</v>
      </c>
      <c r="D194" s="4">
        <v>49</v>
      </c>
      <c r="E194" s="4">
        <v>55</v>
      </c>
      <c r="F194" s="4">
        <v>100</v>
      </c>
      <c r="G194" s="4">
        <v>120</v>
      </c>
      <c r="H194" s="4">
        <v>192</v>
      </c>
      <c r="I194" s="4">
        <v>339</v>
      </c>
      <c r="J194" s="4">
        <v>511</v>
      </c>
      <c r="K194" s="4">
        <v>516</v>
      </c>
      <c r="L194" s="4">
        <v>602</v>
      </c>
      <c r="M194" s="4">
        <v>753</v>
      </c>
      <c r="N194" s="4">
        <v>701</v>
      </c>
      <c r="O194" s="4">
        <v>633</v>
      </c>
      <c r="P194" s="4">
        <v>856</v>
      </c>
      <c r="Q194" s="4">
        <v>1122</v>
      </c>
      <c r="R194" s="4">
        <v>1222</v>
      </c>
      <c r="S194" s="85">
        <f t="shared" si="59"/>
        <v>2.6047197640117994</v>
      </c>
      <c r="T194" s="85">
        <f t="shared" si="60"/>
        <v>0.74322396576319538</v>
      </c>
      <c r="U194" s="85">
        <f t="shared" si="61"/>
        <v>8.9126559714795009E-2</v>
      </c>
      <c r="V194" s="85">
        <f t="shared" si="62"/>
        <v>1.560983087220888E-2</v>
      </c>
    </row>
    <row r="195" spans="1:22" x14ac:dyDescent="0.2">
      <c r="A195" s="4" t="s">
        <v>63</v>
      </c>
      <c r="B195" s="4">
        <v>98</v>
      </c>
      <c r="C195" s="4">
        <v>200</v>
      </c>
      <c r="D195" s="4">
        <v>364</v>
      </c>
      <c r="E195" s="4">
        <v>405</v>
      </c>
      <c r="F195" s="4">
        <v>512</v>
      </c>
      <c r="G195" s="4">
        <v>565</v>
      </c>
      <c r="H195" s="4">
        <v>827</v>
      </c>
      <c r="I195" s="4">
        <v>906</v>
      </c>
      <c r="J195" s="4">
        <v>940</v>
      </c>
      <c r="K195" s="4">
        <v>1018</v>
      </c>
      <c r="L195" s="4">
        <v>1236</v>
      </c>
      <c r="M195" s="4">
        <v>1250</v>
      </c>
      <c r="N195" s="4">
        <v>1073</v>
      </c>
      <c r="O195" s="4">
        <v>920</v>
      </c>
      <c r="P195" s="4">
        <v>1312</v>
      </c>
      <c r="Q195" s="4">
        <v>1146</v>
      </c>
      <c r="R195" s="4">
        <v>1218</v>
      </c>
      <c r="S195" s="85">
        <f t="shared" si="59"/>
        <v>0.3443708609271523</v>
      </c>
      <c r="T195" s="85">
        <f t="shared" si="60"/>
        <v>0.13513513513513514</v>
      </c>
      <c r="U195" s="85">
        <f t="shared" si="61"/>
        <v>6.2827225130890049E-2</v>
      </c>
      <c r="V195" s="85">
        <f t="shared" si="62"/>
        <v>1.5558734862807214E-2</v>
      </c>
    </row>
    <row r="196" spans="1:22" x14ac:dyDescent="0.2">
      <c r="A196" s="4" t="s">
        <v>57</v>
      </c>
      <c r="B196" s="4">
        <v>41</v>
      </c>
      <c r="C196" s="4">
        <v>25</v>
      </c>
      <c r="D196" s="4">
        <v>63</v>
      </c>
      <c r="E196" s="4">
        <v>162</v>
      </c>
      <c r="F196" s="4">
        <v>232</v>
      </c>
      <c r="G196" s="4">
        <v>433</v>
      </c>
      <c r="H196" s="4">
        <v>512</v>
      </c>
      <c r="I196" s="4">
        <v>682</v>
      </c>
      <c r="J196" s="4">
        <v>914</v>
      </c>
      <c r="K196" s="4">
        <v>996</v>
      </c>
      <c r="L196" s="4">
        <v>1081</v>
      </c>
      <c r="M196" s="4">
        <v>1058</v>
      </c>
      <c r="N196" s="4">
        <v>1256</v>
      </c>
      <c r="O196" s="4">
        <v>1308</v>
      </c>
      <c r="P196" s="4">
        <v>1889</v>
      </c>
      <c r="Q196" s="4">
        <v>1351</v>
      </c>
      <c r="R196" s="4">
        <v>1197</v>
      </c>
      <c r="S196" s="85">
        <f t="shared" si="59"/>
        <v>0.75513196480938416</v>
      </c>
      <c r="T196" s="85">
        <f t="shared" si="60"/>
        <v>-4.6974522292993634E-2</v>
      </c>
      <c r="U196" s="85">
        <f t="shared" si="61"/>
        <v>-0.11398963730569948</v>
      </c>
      <c r="V196" s="85">
        <f t="shared" si="62"/>
        <v>1.529048081344847E-2</v>
      </c>
    </row>
    <row r="198" spans="1:22" ht="15.75" x14ac:dyDescent="0.2">
      <c r="A198" s="32" t="s">
        <v>281</v>
      </c>
      <c r="B198" s="32"/>
      <c r="C198" s="32"/>
      <c r="D198" s="32"/>
      <c r="E198" s="32"/>
      <c r="F198" s="32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</row>
    <row r="199" spans="1:22" ht="27" customHeight="1" x14ac:dyDescent="0.2">
      <c r="A199" s="74" t="s">
        <v>50</v>
      </c>
      <c r="B199" s="3">
        <v>2007</v>
      </c>
      <c r="C199" s="3">
        <v>2008</v>
      </c>
      <c r="D199" s="3">
        <v>2009</v>
      </c>
      <c r="E199" s="3">
        <v>2010</v>
      </c>
      <c r="F199" s="3">
        <v>2011</v>
      </c>
      <c r="G199" s="3">
        <v>2012</v>
      </c>
      <c r="H199" s="3">
        <v>2013</v>
      </c>
      <c r="I199" s="3">
        <v>2014</v>
      </c>
      <c r="J199" s="3">
        <v>2015</v>
      </c>
      <c r="K199" s="3">
        <v>2016</v>
      </c>
      <c r="L199" s="3">
        <v>2017</v>
      </c>
      <c r="M199" s="3">
        <v>2018</v>
      </c>
      <c r="N199" s="3">
        <v>2019</v>
      </c>
      <c r="O199" s="3">
        <v>2020</v>
      </c>
      <c r="P199" s="3">
        <v>2021</v>
      </c>
      <c r="Q199" s="3">
        <v>2022</v>
      </c>
      <c r="R199" s="3">
        <v>2023</v>
      </c>
      <c r="S199" s="12" t="s">
        <v>365</v>
      </c>
      <c r="T199" s="12" t="s">
        <v>366</v>
      </c>
      <c r="U199" s="12" t="s">
        <v>367</v>
      </c>
      <c r="V199" s="12" t="s">
        <v>368</v>
      </c>
    </row>
    <row r="200" spans="1:22" x14ac:dyDescent="0.2">
      <c r="A200" s="4" t="s">
        <v>74</v>
      </c>
      <c r="B200" s="4">
        <v>3572</v>
      </c>
      <c r="C200" s="4">
        <v>3681</v>
      </c>
      <c r="D200" s="4">
        <v>3878</v>
      </c>
      <c r="E200" s="4">
        <v>3691</v>
      </c>
      <c r="F200" s="4">
        <v>4053</v>
      </c>
      <c r="G200" s="4">
        <v>4615</v>
      </c>
      <c r="H200" s="4">
        <v>5459</v>
      </c>
      <c r="I200" s="4">
        <v>6080</v>
      </c>
      <c r="J200" s="4">
        <v>6671</v>
      </c>
      <c r="K200" s="4">
        <v>6744</v>
      </c>
      <c r="L200" s="4">
        <v>7280</v>
      </c>
      <c r="M200" s="4">
        <v>7178</v>
      </c>
      <c r="N200" s="4">
        <v>7032</v>
      </c>
      <c r="O200" s="4">
        <v>6641</v>
      </c>
      <c r="P200" s="4">
        <v>8604</v>
      </c>
      <c r="Q200" s="4">
        <v>8407</v>
      </c>
      <c r="R200" s="4">
        <v>8318</v>
      </c>
      <c r="S200" s="85">
        <f t="shared" ref="S200:S219" si="63">(R200-I200)/I200</f>
        <v>0.36809210526315789</v>
      </c>
      <c r="T200" s="85">
        <f t="shared" ref="T200:T219" si="64">(R200-N200)/N200</f>
        <v>0.18287827076222982</v>
      </c>
      <c r="U200" s="85">
        <f t="shared" ref="U200:U219" si="65">(R200-Q200)/Q200</f>
        <v>-1.0586416081836565E-2</v>
      </c>
      <c r="V200" s="85">
        <f t="shared" ref="V200:V219" si="66">R200/R$8</f>
        <v>7.5321006211855043E-2</v>
      </c>
    </row>
    <row r="201" spans="1:22" x14ac:dyDescent="0.2">
      <c r="A201" s="4" t="s">
        <v>76</v>
      </c>
      <c r="B201" s="4">
        <v>1287</v>
      </c>
      <c r="C201" s="4">
        <v>1549</v>
      </c>
      <c r="D201" s="4">
        <v>1662</v>
      </c>
      <c r="E201" s="4">
        <v>1777</v>
      </c>
      <c r="F201" s="4">
        <v>2107</v>
      </c>
      <c r="G201" s="4">
        <v>2623</v>
      </c>
      <c r="H201" s="4">
        <v>3430</v>
      </c>
      <c r="I201" s="4">
        <v>4384</v>
      </c>
      <c r="J201" s="4">
        <v>4806</v>
      </c>
      <c r="K201" s="4">
        <v>5314</v>
      </c>
      <c r="L201" s="4">
        <v>5688</v>
      </c>
      <c r="M201" s="4">
        <v>5920</v>
      </c>
      <c r="N201" s="4">
        <v>5355</v>
      </c>
      <c r="O201" s="4">
        <v>2122</v>
      </c>
      <c r="P201" s="4">
        <v>7534</v>
      </c>
      <c r="Q201" s="4">
        <v>7415</v>
      </c>
      <c r="R201" s="4">
        <v>6808</v>
      </c>
      <c r="S201" s="85">
        <f t="shared" si="63"/>
        <v>0.5529197080291971</v>
      </c>
      <c r="T201" s="85">
        <f t="shared" si="64"/>
        <v>0.27133520074696543</v>
      </c>
      <c r="U201" s="85">
        <f t="shared" si="65"/>
        <v>-8.1861092380310183E-2</v>
      </c>
      <c r="V201" s="85">
        <f t="shared" si="66"/>
        <v>6.1647680967817885E-2</v>
      </c>
    </row>
    <row r="202" spans="1:22" x14ac:dyDescent="0.2">
      <c r="A202" s="4" t="s">
        <v>77</v>
      </c>
      <c r="B202" s="4">
        <v>2530</v>
      </c>
      <c r="C202" s="4">
        <v>3086</v>
      </c>
      <c r="D202" s="4">
        <v>3296</v>
      </c>
      <c r="E202" s="4">
        <v>2849</v>
      </c>
      <c r="F202" s="4">
        <v>3025</v>
      </c>
      <c r="G202" s="4">
        <v>3053</v>
      </c>
      <c r="H202" s="4">
        <v>3411</v>
      </c>
      <c r="I202" s="4">
        <v>3720</v>
      </c>
      <c r="J202" s="4">
        <v>4060</v>
      </c>
      <c r="K202" s="4">
        <v>3953</v>
      </c>
      <c r="L202" s="4">
        <v>4066</v>
      </c>
      <c r="M202" s="4">
        <v>4437</v>
      </c>
      <c r="N202" s="4">
        <v>4900</v>
      </c>
      <c r="O202" s="4">
        <v>4245</v>
      </c>
      <c r="P202" s="4">
        <v>6257</v>
      </c>
      <c r="Q202" s="4">
        <v>6352</v>
      </c>
      <c r="R202" s="4">
        <v>6797</v>
      </c>
      <c r="S202" s="85">
        <f t="shared" si="63"/>
        <v>0.8271505376344086</v>
      </c>
      <c r="T202" s="85">
        <f t="shared" si="64"/>
        <v>0.38714285714285712</v>
      </c>
      <c r="U202" s="85">
        <f t="shared" si="65"/>
        <v>7.0056675062972293E-2</v>
      </c>
      <c r="V202" s="85">
        <f t="shared" si="66"/>
        <v>6.1548073962728871E-2</v>
      </c>
    </row>
    <row r="203" spans="1:22" x14ac:dyDescent="0.2">
      <c r="A203" s="4" t="s">
        <v>75</v>
      </c>
      <c r="B203" s="4">
        <v>1724</v>
      </c>
      <c r="C203" s="4">
        <v>1574</v>
      </c>
      <c r="D203" s="4">
        <v>2129</v>
      </c>
      <c r="E203" s="4">
        <v>2054</v>
      </c>
      <c r="F203" s="4">
        <v>1953</v>
      </c>
      <c r="G203" s="4">
        <v>2618</v>
      </c>
      <c r="H203" s="4">
        <v>3551</v>
      </c>
      <c r="I203" s="4">
        <v>3770</v>
      </c>
      <c r="J203" s="4">
        <v>4324</v>
      </c>
      <c r="K203" s="4">
        <v>4359</v>
      </c>
      <c r="L203" s="4">
        <v>4463</v>
      </c>
      <c r="M203" s="4">
        <v>4477</v>
      </c>
      <c r="N203" s="4">
        <v>4082</v>
      </c>
      <c r="O203" s="4">
        <v>3926</v>
      </c>
      <c r="P203" s="4">
        <v>4589</v>
      </c>
      <c r="Q203" s="4">
        <v>5243</v>
      </c>
      <c r="R203" s="4">
        <v>6054</v>
      </c>
      <c r="S203" s="85">
        <f t="shared" si="63"/>
        <v>0.60583554376657822</v>
      </c>
      <c r="T203" s="85">
        <f t="shared" si="64"/>
        <v>0.48309652131308184</v>
      </c>
      <c r="U203" s="85">
        <f t="shared" si="65"/>
        <v>0.15468243372115201</v>
      </c>
      <c r="V203" s="85">
        <f t="shared" si="66"/>
        <v>5.4820073528080118E-2</v>
      </c>
    </row>
    <row r="204" spans="1:22" x14ac:dyDescent="0.2">
      <c r="A204" s="4" t="s">
        <v>16</v>
      </c>
      <c r="B204" s="4">
        <v>1881</v>
      </c>
      <c r="C204" s="4">
        <v>2102</v>
      </c>
      <c r="D204" s="4">
        <v>2416</v>
      </c>
      <c r="E204" s="4">
        <v>2382</v>
      </c>
      <c r="F204" s="4">
        <v>2476</v>
      </c>
      <c r="G204" s="4">
        <v>2602</v>
      </c>
      <c r="H204" s="4">
        <v>2818</v>
      </c>
      <c r="I204" s="4">
        <v>3477</v>
      </c>
      <c r="J204" s="4">
        <v>3481</v>
      </c>
      <c r="K204" s="4">
        <v>3641</v>
      </c>
      <c r="L204" s="4">
        <v>4290</v>
      </c>
      <c r="M204" s="4">
        <v>3817</v>
      </c>
      <c r="N204" s="4">
        <v>3970</v>
      </c>
      <c r="O204" s="4">
        <v>2854</v>
      </c>
      <c r="P204" s="4">
        <v>3575</v>
      </c>
      <c r="Q204" s="4">
        <v>3865</v>
      </c>
      <c r="R204" s="4">
        <v>4692</v>
      </c>
      <c r="S204" s="85">
        <f t="shared" si="63"/>
        <v>0.34943917169974115</v>
      </c>
      <c r="T204" s="85">
        <f t="shared" si="64"/>
        <v>0.18186397984886649</v>
      </c>
      <c r="U204" s="85">
        <f t="shared" si="65"/>
        <v>0.21397153945666236</v>
      </c>
      <c r="V204" s="85">
        <f t="shared" si="66"/>
        <v>4.2486915261604218E-2</v>
      </c>
    </row>
    <row r="205" spans="1:22" x14ac:dyDescent="0.2">
      <c r="A205" s="4" t="s">
        <v>67</v>
      </c>
      <c r="B205" s="4">
        <v>1768</v>
      </c>
      <c r="C205" s="4">
        <v>1667</v>
      </c>
      <c r="D205" s="4">
        <v>1627</v>
      </c>
      <c r="E205" s="4">
        <v>1589</v>
      </c>
      <c r="F205" s="4">
        <v>1875</v>
      </c>
      <c r="G205" s="4">
        <v>1952</v>
      </c>
      <c r="H205" s="4">
        <v>1958</v>
      </c>
      <c r="I205" s="4">
        <v>2421</v>
      </c>
      <c r="J205" s="4">
        <v>2190</v>
      </c>
      <c r="K205" s="4">
        <v>2175</v>
      </c>
      <c r="L205" s="4">
        <v>2380</v>
      </c>
      <c r="M205" s="4">
        <v>2331</v>
      </c>
      <c r="N205" s="4">
        <v>2129</v>
      </c>
      <c r="O205" s="4">
        <v>2252</v>
      </c>
      <c r="P205" s="4">
        <v>3415</v>
      </c>
      <c r="Q205" s="4">
        <v>3555</v>
      </c>
      <c r="R205" s="4">
        <v>3379</v>
      </c>
      <c r="S205" s="85">
        <f t="shared" si="63"/>
        <v>0.39570425444031393</v>
      </c>
      <c r="T205" s="85">
        <f t="shared" si="64"/>
        <v>0.58713010803193988</v>
      </c>
      <c r="U205" s="85">
        <f t="shared" si="65"/>
        <v>-4.9507735583684952E-2</v>
      </c>
      <c r="V205" s="85">
        <f t="shared" si="66"/>
        <v>3.0597460926888458E-2</v>
      </c>
    </row>
    <row r="206" spans="1:22" x14ac:dyDescent="0.2">
      <c r="A206" s="4" t="s">
        <v>66</v>
      </c>
      <c r="B206" s="4">
        <v>1248</v>
      </c>
      <c r="C206" s="4">
        <v>1408</v>
      </c>
      <c r="D206" s="4">
        <v>1788</v>
      </c>
      <c r="E206" s="4">
        <v>1817</v>
      </c>
      <c r="F206" s="4">
        <v>2415</v>
      </c>
      <c r="G206" s="4">
        <v>2352</v>
      </c>
      <c r="H206" s="4">
        <v>3064</v>
      </c>
      <c r="I206" s="4">
        <v>3414</v>
      </c>
      <c r="J206" s="4">
        <v>3361</v>
      </c>
      <c r="K206" s="4">
        <v>3368</v>
      </c>
      <c r="L206" s="4">
        <v>3416</v>
      </c>
      <c r="M206" s="4">
        <v>3623</v>
      </c>
      <c r="N206" s="4">
        <v>3537</v>
      </c>
      <c r="O206" s="4">
        <v>3062</v>
      </c>
      <c r="P206" s="4">
        <v>4068</v>
      </c>
      <c r="Q206" s="4">
        <v>3710</v>
      </c>
      <c r="R206" s="4">
        <v>3181</v>
      </c>
      <c r="S206" s="85">
        <f t="shared" si="63"/>
        <v>-6.8248388986526062E-2</v>
      </c>
      <c r="T206" s="85">
        <f t="shared" si="64"/>
        <v>-0.10065026858919988</v>
      </c>
      <c r="U206" s="85">
        <f t="shared" si="65"/>
        <v>-0.14258760107816712</v>
      </c>
      <c r="V206" s="85">
        <f t="shared" si="66"/>
        <v>2.8804534835286236E-2</v>
      </c>
    </row>
    <row r="207" spans="1:22" x14ac:dyDescent="0.2">
      <c r="A207" s="4" t="s">
        <v>295</v>
      </c>
      <c r="B207" s="4">
        <v>632</v>
      </c>
      <c r="C207" s="4">
        <v>838</v>
      </c>
      <c r="D207" s="4">
        <v>1001</v>
      </c>
      <c r="E207" s="4">
        <v>1109</v>
      </c>
      <c r="F207" s="4">
        <v>1511</v>
      </c>
      <c r="G207" s="4">
        <v>1805</v>
      </c>
      <c r="H207" s="4">
        <v>2431</v>
      </c>
      <c r="I207" s="4">
        <v>2832</v>
      </c>
      <c r="J207" s="4">
        <v>2963</v>
      </c>
      <c r="K207" s="4">
        <v>2846</v>
      </c>
      <c r="L207" s="4">
        <v>3123</v>
      </c>
      <c r="M207" s="4">
        <v>2842</v>
      </c>
      <c r="N207" s="4">
        <v>2559</v>
      </c>
      <c r="O207" s="4">
        <v>790</v>
      </c>
      <c r="P207" s="4">
        <v>3200</v>
      </c>
      <c r="Q207" s="4">
        <v>3590</v>
      </c>
      <c r="R207" s="4">
        <v>2929</v>
      </c>
      <c r="S207" s="85">
        <f t="shared" si="63"/>
        <v>3.4251412429378528E-2</v>
      </c>
      <c r="T207" s="85">
        <f t="shared" si="64"/>
        <v>0.14458772958186791</v>
      </c>
      <c r="U207" s="85">
        <f t="shared" si="65"/>
        <v>-0.18412256267409471</v>
      </c>
      <c r="V207" s="85">
        <f t="shared" si="66"/>
        <v>2.6522628900519766E-2</v>
      </c>
    </row>
    <row r="208" spans="1:22" x14ac:dyDescent="0.2">
      <c r="A208" s="4" t="s">
        <v>299</v>
      </c>
      <c r="B208" s="4">
        <v>426</v>
      </c>
      <c r="C208" s="4">
        <v>414</v>
      </c>
      <c r="D208" s="4">
        <v>424</v>
      </c>
      <c r="E208" s="4">
        <v>494</v>
      </c>
      <c r="F208" s="4">
        <v>655</v>
      </c>
      <c r="G208" s="4">
        <v>592</v>
      </c>
      <c r="H208" s="4">
        <v>861</v>
      </c>
      <c r="I208" s="4">
        <v>905</v>
      </c>
      <c r="J208" s="4">
        <v>954</v>
      </c>
      <c r="K208" s="4">
        <v>1066</v>
      </c>
      <c r="L208" s="4">
        <v>1174</v>
      </c>
      <c r="M208" s="4">
        <v>1339</v>
      </c>
      <c r="N208" s="4">
        <v>1355</v>
      </c>
      <c r="O208" s="4">
        <v>752</v>
      </c>
      <c r="P208" s="4">
        <v>1805</v>
      </c>
      <c r="Q208" s="4">
        <v>2404</v>
      </c>
      <c r="R208" s="4">
        <v>2494</v>
      </c>
      <c r="S208" s="85">
        <f t="shared" si="63"/>
        <v>1.7558011049723756</v>
      </c>
      <c r="T208" s="85">
        <f t="shared" si="64"/>
        <v>0.84059040590405909</v>
      </c>
      <c r="U208" s="85">
        <f t="shared" si="65"/>
        <v>3.7437603993344427E-2</v>
      </c>
      <c r="V208" s="85">
        <f t="shared" si="66"/>
        <v>2.2583624608363367E-2</v>
      </c>
    </row>
    <row r="209" spans="1:22" x14ac:dyDescent="0.2">
      <c r="A209" s="4" t="s">
        <v>296</v>
      </c>
      <c r="B209" s="4">
        <v>909</v>
      </c>
      <c r="C209" s="4">
        <v>1096</v>
      </c>
      <c r="D209" s="4">
        <v>1136</v>
      </c>
      <c r="E209" s="4">
        <v>1254</v>
      </c>
      <c r="F209" s="4">
        <v>1283</v>
      </c>
      <c r="G209" s="4">
        <v>1318</v>
      </c>
      <c r="H209" s="4">
        <v>1502</v>
      </c>
      <c r="I209" s="4">
        <v>1564</v>
      </c>
      <c r="J209" s="4">
        <v>1632</v>
      </c>
      <c r="K209" s="4">
        <v>1598</v>
      </c>
      <c r="L209" s="4">
        <v>1637</v>
      </c>
      <c r="M209" s="4">
        <v>1801</v>
      </c>
      <c r="N209" s="4">
        <v>1817</v>
      </c>
      <c r="O209" s="4">
        <v>501</v>
      </c>
      <c r="P209" s="4">
        <v>2613</v>
      </c>
      <c r="Q209" s="4">
        <v>2495</v>
      </c>
      <c r="R209" s="4">
        <v>2485</v>
      </c>
      <c r="S209" s="85">
        <f t="shared" si="63"/>
        <v>0.58887468030690537</v>
      </c>
      <c r="T209" s="85">
        <f t="shared" si="64"/>
        <v>0.36763896532746287</v>
      </c>
      <c r="U209" s="85">
        <f t="shared" si="65"/>
        <v>-4.0080160320641279E-3</v>
      </c>
      <c r="V209" s="85">
        <f t="shared" si="66"/>
        <v>2.2502127967835992E-2</v>
      </c>
    </row>
    <row r="210" spans="1:22" x14ac:dyDescent="0.2">
      <c r="A210" s="4" t="s">
        <v>298</v>
      </c>
      <c r="B210" s="4">
        <v>108</v>
      </c>
      <c r="C210" s="4">
        <v>162</v>
      </c>
      <c r="D210" s="4">
        <v>188</v>
      </c>
      <c r="E210" s="4">
        <v>195</v>
      </c>
      <c r="F210" s="4">
        <v>211</v>
      </c>
      <c r="G210" s="4">
        <v>292</v>
      </c>
      <c r="H210" s="4">
        <v>346</v>
      </c>
      <c r="I210" s="4">
        <v>494</v>
      </c>
      <c r="J210" s="4">
        <v>673</v>
      </c>
      <c r="K210" s="4">
        <v>870</v>
      </c>
      <c r="L210" s="4">
        <v>1061</v>
      </c>
      <c r="M210" s="4">
        <v>1193</v>
      </c>
      <c r="N210" s="4">
        <v>1329</v>
      </c>
      <c r="O210" s="4">
        <v>502</v>
      </c>
      <c r="P210" s="4">
        <v>2279</v>
      </c>
      <c r="Q210" s="4">
        <v>2489</v>
      </c>
      <c r="R210" s="4">
        <v>2398</v>
      </c>
      <c r="S210" s="85">
        <f t="shared" si="63"/>
        <v>3.8542510121457489</v>
      </c>
      <c r="T210" s="85">
        <f t="shared" si="64"/>
        <v>0.80436418359668926</v>
      </c>
      <c r="U210" s="85">
        <f t="shared" si="65"/>
        <v>-3.6560867818400962E-2</v>
      </c>
      <c r="V210" s="85">
        <f t="shared" si="66"/>
        <v>2.1714327109404713E-2</v>
      </c>
    </row>
    <row r="211" spans="1:22" x14ac:dyDescent="0.2">
      <c r="A211" s="4" t="s">
        <v>68</v>
      </c>
      <c r="B211" s="4">
        <v>1634</v>
      </c>
      <c r="C211" s="4">
        <v>1497</v>
      </c>
      <c r="D211" s="4">
        <v>1434</v>
      </c>
      <c r="E211" s="4">
        <v>1448</v>
      </c>
      <c r="F211" s="4">
        <v>1555</v>
      </c>
      <c r="G211" s="4">
        <v>1846</v>
      </c>
      <c r="H211" s="4">
        <v>2033</v>
      </c>
      <c r="I211" s="4">
        <v>2142</v>
      </c>
      <c r="J211" s="4">
        <v>2224</v>
      </c>
      <c r="K211" s="4">
        <v>1958</v>
      </c>
      <c r="L211" s="4">
        <v>1900</v>
      </c>
      <c r="M211" s="4">
        <v>1724</v>
      </c>
      <c r="N211" s="4">
        <v>1757</v>
      </c>
      <c r="O211" s="4">
        <v>1731</v>
      </c>
      <c r="P211" s="4">
        <v>2453</v>
      </c>
      <c r="Q211" s="4">
        <v>2397</v>
      </c>
      <c r="R211" s="4">
        <v>2367</v>
      </c>
      <c r="S211" s="85">
        <f t="shared" si="63"/>
        <v>0.10504201680672269</v>
      </c>
      <c r="T211" s="85">
        <f t="shared" si="64"/>
        <v>0.34718269778030736</v>
      </c>
      <c r="U211" s="85">
        <f t="shared" si="65"/>
        <v>-1.2515644555694618E-2</v>
      </c>
      <c r="V211" s="85">
        <f t="shared" si="66"/>
        <v>2.1433616458699314E-2</v>
      </c>
    </row>
    <row r="212" spans="1:22" x14ac:dyDescent="0.2">
      <c r="A212" s="4" t="s">
        <v>79</v>
      </c>
      <c r="B212" s="4">
        <v>994</v>
      </c>
      <c r="C212" s="4">
        <v>1337</v>
      </c>
      <c r="D212" s="4">
        <v>1144</v>
      </c>
      <c r="E212" s="4">
        <v>1150</v>
      </c>
      <c r="F212" s="4">
        <v>1180</v>
      </c>
      <c r="G212" s="4">
        <v>1277</v>
      </c>
      <c r="H212" s="4">
        <v>1920</v>
      </c>
      <c r="I212" s="4">
        <v>1866</v>
      </c>
      <c r="J212" s="4">
        <v>2845</v>
      </c>
      <c r="K212" s="4">
        <v>2645</v>
      </c>
      <c r="L212" s="4">
        <v>2783</v>
      </c>
      <c r="M212" s="4">
        <v>3884</v>
      </c>
      <c r="N212" s="4">
        <v>5003</v>
      </c>
      <c r="O212" s="4">
        <v>2991</v>
      </c>
      <c r="P212" s="4">
        <v>3368</v>
      </c>
      <c r="Q212" s="4">
        <v>2095</v>
      </c>
      <c r="R212" s="4">
        <v>2244</v>
      </c>
      <c r="S212" s="85">
        <f t="shared" si="63"/>
        <v>0.20257234726688103</v>
      </c>
      <c r="T212" s="85">
        <f t="shared" si="64"/>
        <v>-0.5514691185288827</v>
      </c>
      <c r="U212" s="85">
        <f t="shared" si="65"/>
        <v>7.1121718377088305E-2</v>
      </c>
      <c r="V212" s="85">
        <f t="shared" si="66"/>
        <v>2.0319829038158536E-2</v>
      </c>
    </row>
    <row r="213" spans="1:22" x14ac:dyDescent="0.2">
      <c r="A213" s="4" t="s">
        <v>80</v>
      </c>
      <c r="B213" s="4">
        <v>319</v>
      </c>
      <c r="C213" s="4">
        <v>412</v>
      </c>
      <c r="D213" s="4">
        <v>507</v>
      </c>
      <c r="E213" s="4">
        <v>617</v>
      </c>
      <c r="F213" s="4">
        <v>722</v>
      </c>
      <c r="G213" s="4">
        <v>784</v>
      </c>
      <c r="H213" s="4">
        <v>1163</v>
      </c>
      <c r="I213" s="4">
        <v>1407</v>
      </c>
      <c r="J213" s="4">
        <v>1420</v>
      </c>
      <c r="K213" s="4">
        <v>1625</v>
      </c>
      <c r="L213" s="4">
        <v>1842</v>
      </c>
      <c r="M213" s="4">
        <v>2007</v>
      </c>
      <c r="N213" s="4">
        <v>1744</v>
      </c>
      <c r="O213" s="4">
        <v>830</v>
      </c>
      <c r="P213" s="4">
        <v>2707</v>
      </c>
      <c r="Q213" s="4">
        <v>2565</v>
      </c>
      <c r="R213" s="4">
        <v>2109</v>
      </c>
      <c r="S213" s="85">
        <f t="shared" si="63"/>
        <v>0.49893390191897652</v>
      </c>
      <c r="T213" s="85">
        <f t="shared" si="64"/>
        <v>0.20928899082568808</v>
      </c>
      <c r="U213" s="85">
        <f t="shared" si="65"/>
        <v>-0.17777777777777778</v>
      </c>
      <c r="V213" s="85">
        <f t="shared" si="66"/>
        <v>1.9097379430247932E-2</v>
      </c>
    </row>
    <row r="214" spans="1:22" x14ac:dyDescent="0.2">
      <c r="A214" s="4" t="s">
        <v>417</v>
      </c>
      <c r="B214" s="4">
        <v>324</v>
      </c>
      <c r="C214" s="4">
        <v>320</v>
      </c>
      <c r="D214" s="4">
        <v>376</v>
      </c>
      <c r="E214" s="4">
        <v>352</v>
      </c>
      <c r="F214" s="4">
        <v>312</v>
      </c>
      <c r="G214" s="4">
        <v>464</v>
      </c>
      <c r="H214" s="4">
        <v>450</v>
      </c>
      <c r="I214" s="4">
        <v>547</v>
      </c>
      <c r="J214" s="4">
        <v>507</v>
      </c>
      <c r="K214" s="4">
        <v>674</v>
      </c>
      <c r="L214" s="4">
        <v>723</v>
      </c>
      <c r="M214" s="4">
        <v>914</v>
      </c>
      <c r="N214" s="4">
        <v>1015</v>
      </c>
      <c r="O214" s="4">
        <v>500</v>
      </c>
      <c r="P214" s="4">
        <v>1127</v>
      </c>
      <c r="Q214" s="4">
        <v>1553</v>
      </c>
      <c r="R214" s="4">
        <v>2069</v>
      </c>
      <c r="S214" s="85">
        <f t="shared" si="63"/>
        <v>2.7824497257769654</v>
      </c>
      <c r="T214" s="85">
        <f t="shared" si="64"/>
        <v>1.0384236453201972</v>
      </c>
      <c r="U214" s="85">
        <f t="shared" si="65"/>
        <v>0.33226014166130069</v>
      </c>
      <c r="V214" s="85">
        <f t="shared" si="66"/>
        <v>1.8735172139015158E-2</v>
      </c>
    </row>
    <row r="215" spans="1:22" x14ac:dyDescent="0.2">
      <c r="A215" s="4" t="s">
        <v>297</v>
      </c>
      <c r="B215" s="4">
        <v>526</v>
      </c>
      <c r="C215" s="4">
        <v>679</v>
      </c>
      <c r="D215" s="4">
        <v>786</v>
      </c>
      <c r="E215" s="4">
        <v>794</v>
      </c>
      <c r="F215" s="4">
        <v>855</v>
      </c>
      <c r="G215" s="4">
        <v>1119</v>
      </c>
      <c r="H215" s="4">
        <v>1222</v>
      </c>
      <c r="I215" s="4">
        <v>1246</v>
      </c>
      <c r="J215" s="4">
        <v>1407</v>
      </c>
      <c r="K215" s="4">
        <v>1525</v>
      </c>
      <c r="L215" s="4">
        <v>1650</v>
      </c>
      <c r="M215" s="4">
        <v>1602</v>
      </c>
      <c r="N215" s="4">
        <v>1711</v>
      </c>
      <c r="O215" s="4">
        <v>418</v>
      </c>
      <c r="P215" s="4">
        <v>2585</v>
      </c>
      <c r="Q215" s="4">
        <v>2193</v>
      </c>
      <c r="R215" s="4">
        <v>1875</v>
      </c>
      <c r="S215" s="85">
        <f t="shared" si="63"/>
        <v>0.5048154093097913</v>
      </c>
      <c r="T215" s="85">
        <f t="shared" si="64"/>
        <v>9.585037989479836E-2</v>
      </c>
      <c r="U215" s="85">
        <f t="shared" si="65"/>
        <v>-0.14500683994528044</v>
      </c>
      <c r="V215" s="85">
        <f t="shared" si="66"/>
        <v>1.6978466776536211E-2</v>
      </c>
    </row>
    <row r="216" spans="1:22" x14ac:dyDescent="0.2">
      <c r="A216" s="4" t="s">
        <v>249</v>
      </c>
      <c r="B216" s="4">
        <v>626</v>
      </c>
      <c r="C216" s="4">
        <v>602</v>
      </c>
      <c r="D216" s="4">
        <v>716</v>
      </c>
      <c r="E216" s="4">
        <v>658</v>
      </c>
      <c r="F216" s="4">
        <v>686</v>
      </c>
      <c r="G216" s="4">
        <v>768</v>
      </c>
      <c r="H216" s="4">
        <v>989</v>
      </c>
      <c r="I216" s="4">
        <v>1184</v>
      </c>
      <c r="J216" s="4">
        <v>1200</v>
      </c>
      <c r="K216" s="4">
        <v>1073</v>
      </c>
      <c r="L216" s="4">
        <v>1133</v>
      </c>
      <c r="M216" s="4">
        <v>1436</v>
      </c>
      <c r="N216" s="4">
        <v>1445</v>
      </c>
      <c r="O216" s="4">
        <v>1363</v>
      </c>
      <c r="P216" s="4">
        <v>1720</v>
      </c>
      <c r="Q216" s="4">
        <v>1774</v>
      </c>
      <c r="R216" s="4">
        <v>1742</v>
      </c>
      <c r="S216" s="85">
        <f t="shared" si="63"/>
        <v>0.47128378378378377</v>
      </c>
      <c r="T216" s="85">
        <f t="shared" si="64"/>
        <v>0.20553633217993081</v>
      </c>
      <c r="U216" s="85">
        <f t="shared" si="65"/>
        <v>-1.8038331454340473E-2</v>
      </c>
      <c r="V216" s="85">
        <f t="shared" si="66"/>
        <v>1.5774127533187243E-2</v>
      </c>
    </row>
    <row r="217" spans="1:22" x14ac:dyDescent="0.2">
      <c r="A217" s="4" t="s">
        <v>418</v>
      </c>
      <c r="B217" s="4">
        <v>1902</v>
      </c>
      <c r="C217" s="4">
        <v>1887</v>
      </c>
      <c r="D217" s="4">
        <v>1937</v>
      </c>
      <c r="E217" s="4">
        <v>2033</v>
      </c>
      <c r="F217" s="4">
        <v>1564</v>
      </c>
      <c r="G217" s="4">
        <v>1577</v>
      </c>
      <c r="H217" s="4">
        <v>1636</v>
      </c>
      <c r="I217" s="4">
        <v>1772</v>
      </c>
      <c r="J217" s="4">
        <v>1557</v>
      </c>
      <c r="K217" s="4">
        <v>1464</v>
      </c>
      <c r="L217" s="4">
        <v>1661</v>
      </c>
      <c r="M217" s="4">
        <v>1956</v>
      </c>
      <c r="N217" s="4">
        <v>2162</v>
      </c>
      <c r="O217" s="4">
        <v>2528</v>
      </c>
      <c r="P217" s="4">
        <v>2530</v>
      </c>
      <c r="Q217" s="4">
        <v>1583</v>
      </c>
      <c r="R217" s="4">
        <v>1737</v>
      </c>
      <c r="S217" s="85">
        <f t="shared" si="63"/>
        <v>-1.9751693002257337E-2</v>
      </c>
      <c r="T217" s="85">
        <f t="shared" si="64"/>
        <v>-0.19657724329324699</v>
      </c>
      <c r="U217" s="85">
        <f t="shared" si="65"/>
        <v>9.7283638660770694E-2</v>
      </c>
      <c r="V217" s="85">
        <f t="shared" si="66"/>
        <v>1.5728851621783148E-2</v>
      </c>
    </row>
    <row r="218" spans="1:22" x14ac:dyDescent="0.2">
      <c r="A218" s="4" t="s">
        <v>78</v>
      </c>
      <c r="B218" s="4">
        <v>1519</v>
      </c>
      <c r="C218" s="4">
        <v>1625</v>
      </c>
      <c r="D218" s="4">
        <v>1984</v>
      </c>
      <c r="E218" s="4">
        <v>2051</v>
      </c>
      <c r="F218" s="4">
        <v>2256</v>
      </c>
      <c r="G218" s="4">
        <v>2605</v>
      </c>
      <c r="H218" s="4">
        <v>2771</v>
      </c>
      <c r="I218" s="4">
        <v>3001</v>
      </c>
      <c r="J218" s="4">
        <v>2911</v>
      </c>
      <c r="K218" s="4">
        <v>2716</v>
      </c>
      <c r="L218" s="4">
        <v>2374</v>
      </c>
      <c r="M218" s="4">
        <v>1994</v>
      </c>
      <c r="N218" s="4">
        <v>2100</v>
      </c>
      <c r="O218" s="4">
        <v>1721</v>
      </c>
      <c r="P218" s="4">
        <v>1615</v>
      </c>
      <c r="Q218" s="4">
        <v>1579</v>
      </c>
      <c r="R218" s="4">
        <v>1585</v>
      </c>
      <c r="S218" s="85">
        <f t="shared" si="63"/>
        <v>-0.47184271909363545</v>
      </c>
      <c r="T218" s="85">
        <f t="shared" si="64"/>
        <v>-0.24523809523809523</v>
      </c>
      <c r="U218" s="85">
        <f t="shared" si="65"/>
        <v>3.7998733375554147E-3</v>
      </c>
      <c r="V218" s="85">
        <f t="shared" si="66"/>
        <v>1.4352463915098611E-2</v>
      </c>
    </row>
    <row r="219" spans="1:22" x14ac:dyDescent="0.2">
      <c r="A219" s="4" t="s">
        <v>260</v>
      </c>
      <c r="B219" s="4">
        <v>1290</v>
      </c>
      <c r="C219" s="4">
        <v>1185</v>
      </c>
      <c r="D219" s="4">
        <v>1416</v>
      </c>
      <c r="E219" s="4">
        <v>1363</v>
      </c>
      <c r="F219" s="4">
        <v>1141</v>
      </c>
      <c r="G219" s="4">
        <v>1201</v>
      </c>
      <c r="H219" s="4">
        <v>1407</v>
      </c>
      <c r="I219" s="4">
        <v>1274</v>
      </c>
      <c r="J219" s="4">
        <v>1282</v>
      </c>
      <c r="K219" s="4">
        <v>1218</v>
      </c>
      <c r="L219" s="4">
        <v>1308</v>
      </c>
      <c r="M219" s="4">
        <v>1144</v>
      </c>
      <c r="N219" s="4">
        <v>1133</v>
      </c>
      <c r="O219" s="4">
        <v>1173</v>
      </c>
      <c r="P219" s="4">
        <v>1517</v>
      </c>
      <c r="Q219" s="4">
        <v>1599</v>
      </c>
      <c r="R219" s="4">
        <v>1568</v>
      </c>
      <c r="S219" s="85">
        <f t="shared" si="63"/>
        <v>0.23076923076923078</v>
      </c>
      <c r="T219" s="85">
        <f t="shared" si="64"/>
        <v>0.38393645189761694</v>
      </c>
      <c r="U219" s="85">
        <f t="shared" si="65"/>
        <v>-1.9387116948092559E-2</v>
      </c>
      <c r="V219" s="85">
        <f t="shared" si="66"/>
        <v>1.4198525816324683E-2</v>
      </c>
    </row>
    <row r="221" spans="1:22" ht="15.75" x14ac:dyDescent="0.2">
      <c r="A221" s="32" t="s">
        <v>282</v>
      </c>
      <c r="B221" s="32"/>
      <c r="C221" s="32"/>
      <c r="D221" s="32"/>
      <c r="E221" s="32"/>
      <c r="F221" s="32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</row>
    <row r="222" spans="1:22" ht="27" customHeight="1" x14ac:dyDescent="0.2">
      <c r="A222" s="74" t="s">
        <v>211</v>
      </c>
      <c r="B222" s="3">
        <v>2007</v>
      </c>
      <c r="C222" s="3">
        <v>2008</v>
      </c>
      <c r="D222" s="3">
        <v>2009</v>
      </c>
      <c r="E222" s="3">
        <v>2010</v>
      </c>
      <c r="F222" s="3">
        <v>2011</v>
      </c>
      <c r="G222" s="3">
        <v>2012</v>
      </c>
      <c r="H222" s="3">
        <v>2013</v>
      </c>
      <c r="I222" s="3">
        <v>2014</v>
      </c>
      <c r="J222" s="3">
        <v>2015</v>
      </c>
      <c r="K222" s="3">
        <v>2016</v>
      </c>
      <c r="L222" s="3">
        <v>2017</v>
      </c>
      <c r="M222" s="3">
        <v>2018</v>
      </c>
      <c r="N222" s="3">
        <v>2019</v>
      </c>
      <c r="O222" s="3">
        <v>2020</v>
      </c>
      <c r="P222" s="3">
        <v>2021</v>
      </c>
      <c r="Q222" s="3">
        <v>2022</v>
      </c>
      <c r="R222" s="3">
        <v>2023</v>
      </c>
      <c r="S222" s="12" t="s">
        <v>365</v>
      </c>
      <c r="T222" s="12" t="s">
        <v>366</v>
      </c>
      <c r="U222" s="12" t="s">
        <v>367</v>
      </c>
      <c r="V222" s="12" t="s">
        <v>368</v>
      </c>
    </row>
    <row r="223" spans="1:22" x14ac:dyDescent="0.2">
      <c r="A223" s="4" t="s">
        <v>192</v>
      </c>
      <c r="B223" s="4">
        <v>46159</v>
      </c>
      <c r="C223" s="4">
        <v>54206</v>
      </c>
      <c r="D223" s="4">
        <v>58320</v>
      </c>
      <c r="E223" s="4">
        <v>55560</v>
      </c>
      <c r="F223" s="4">
        <v>65829</v>
      </c>
      <c r="G223" s="4">
        <v>76608</v>
      </c>
      <c r="H223" s="4">
        <v>88684</v>
      </c>
      <c r="I223" s="4">
        <v>95811</v>
      </c>
      <c r="J223" s="4">
        <v>105287</v>
      </c>
      <c r="K223" s="4">
        <v>111497</v>
      </c>
      <c r="L223" s="4">
        <v>116018</v>
      </c>
      <c r="M223" s="4">
        <v>117938</v>
      </c>
      <c r="N223" s="4">
        <v>114329</v>
      </c>
      <c r="O223" s="4">
        <v>90612</v>
      </c>
      <c r="P223" s="4">
        <v>132523</v>
      </c>
      <c r="Q223" s="4">
        <v>128587</v>
      </c>
      <c r="R223" s="4">
        <v>128713</v>
      </c>
      <c r="S223" s="85">
        <f t="shared" ref="S223:S226" si="67">(R223-I223)/I223</f>
        <v>0.3434052457442256</v>
      </c>
      <c r="T223" s="85">
        <f t="shared" ref="T223:T226" si="68">(R223-N223)/N223</f>
        <v>0.12581234857297799</v>
      </c>
      <c r="U223" s="85">
        <f t="shared" ref="U223:U226" si="69">(R223-Q223)/Q223</f>
        <v>9.7988132548391363E-4</v>
      </c>
      <c r="V223" s="85">
        <f t="shared" ref="V223:V226" si="70">R223/R$9</f>
        <v>0.56120042031279294</v>
      </c>
    </row>
    <row r="224" spans="1:22" x14ac:dyDescent="0.2">
      <c r="A224" s="4" t="s">
        <v>193</v>
      </c>
      <c r="B224" s="4">
        <v>38644</v>
      </c>
      <c r="C224" s="4">
        <v>42231</v>
      </c>
      <c r="D224" s="4">
        <v>47183</v>
      </c>
      <c r="E224" s="4">
        <v>46117</v>
      </c>
      <c r="F224" s="4">
        <v>52021</v>
      </c>
      <c r="G224" s="4">
        <v>58769</v>
      </c>
      <c r="H224" s="4">
        <v>67852</v>
      </c>
      <c r="I224" s="4">
        <v>75398</v>
      </c>
      <c r="J224" s="4">
        <v>83525</v>
      </c>
      <c r="K224" s="4">
        <v>85580</v>
      </c>
      <c r="L224" s="4">
        <v>89422</v>
      </c>
      <c r="M224" s="4">
        <v>90264</v>
      </c>
      <c r="N224" s="4">
        <v>86407</v>
      </c>
      <c r="O224" s="4">
        <v>69081</v>
      </c>
      <c r="P224" s="4">
        <v>95380</v>
      </c>
      <c r="Q224" s="4">
        <v>96913</v>
      </c>
      <c r="R224" s="4">
        <v>100639</v>
      </c>
      <c r="S224" s="85">
        <f t="shared" si="67"/>
        <v>0.33477015305445768</v>
      </c>
      <c r="T224" s="85">
        <f t="shared" si="68"/>
        <v>0.16470887775295984</v>
      </c>
      <c r="U224" s="85">
        <f t="shared" si="69"/>
        <v>3.8446854395179184E-2</v>
      </c>
      <c r="V224" s="85">
        <f t="shared" si="70"/>
        <v>0.43879521959599393</v>
      </c>
    </row>
    <row r="225" spans="1:22" x14ac:dyDescent="0.2">
      <c r="A225" s="4" t="s">
        <v>413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1</v>
      </c>
      <c r="S225" s="85" t="s">
        <v>307</v>
      </c>
      <c r="T225" s="85" t="s">
        <v>307</v>
      </c>
      <c r="U225" s="85" t="s">
        <v>307</v>
      </c>
      <c r="V225" s="85">
        <f t="shared" ref="V225" si="71">R225/R$9</f>
        <v>4.3600912131081782E-6</v>
      </c>
    </row>
    <row r="226" spans="1:22" x14ac:dyDescent="0.2">
      <c r="A226" s="5" t="s">
        <v>4</v>
      </c>
      <c r="B226" s="5">
        <v>84803</v>
      </c>
      <c r="C226" s="5">
        <v>96437</v>
      </c>
      <c r="D226" s="5">
        <v>105503</v>
      </c>
      <c r="E226" s="5">
        <v>101677</v>
      </c>
      <c r="F226" s="5">
        <v>117850</v>
      </c>
      <c r="G226" s="5">
        <v>135377</v>
      </c>
      <c r="H226" s="5">
        <v>156536</v>
      </c>
      <c r="I226" s="5">
        <v>171209</v>
      </c>
      <c r="J226" s="5">
        <v>188812</v>
      </c>
      <c r="K226" s="5">
        <v>197077</v>
      </c>
      <c r="L226" s="5">
        <v>205440</v>
      </c>
      <c r="M226" s="5">
        <v>208202</v>
      </c>
      <c r="N226" s="5">
        <v>200736</v>
      </c>
      <c r="O226" s="5">
        <v>159693</v>
      </c>
      <c r="P226" s="5">
        <v>227903</v>
      </c>
      <c r="Q226" s="5">
        <v>225500</v>
      </c>
      <c r="R226" s="5">
        <v>229353</v>
      </c>
      <c r="S226" s="69">
        <f t="shared" si="67"/>
        <v>0.3396083149834413</v>
      </c>
      <c r="T226" s="69">
        <f t="shared" si="68"/>
        <v>0.14256037780966044</v>
      </c>
      <c r="U226" s="69">
        <f t="shared" si="69"/>
        <v>1.7086474501108648E-2</v>
      </c>
      <c r="V226" s="69">
        <f t="shared" si="70"/>
        <v>1</v>
      </c>
    </row>
    <row r="227" spans="1:22" x14ac:dyDescent="0.2">
      <c r="A227" s="130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91"/>
      <c r="T227" s="91"/>
      <c r="U227" s="91"/>
      <c r="V227" s="91"/>
    </row>
    <row r="228" spans="1:22" ht="15.75" x14ac:dyDescent="0.2">
      <c r="A228" s="111" t="s">
        <v>283</v>
      </c>
      <c r="B228" s="111"/>
      <c r="C228" s="111"/>
      <c r="D228" s="32"/>
      <c r="E228" s="32"/>
      <c r="F228" s="32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</row>
    <row r="229" spans="1:22" ht="27" customHeight="1" x14ac:dyDescent="0.2">
      <c r="A229" s="74" t="s">
        <v>211</v>
      </c>
      <c r="B229" s="3">
        <v>2007</v>
      </c>
      <c r="C229" s="3">
        <v>2008</v>
      </c>
      <c r="D229" s="3">
        <v>2009</v>
      </c>
      <c r="E229" s="3">
        <v>2010</v>
      </c>
      <c r="F229" s="3">
        <v>2011</v>
      </c>
      <c r="G229" s="3">
        <v>2012</v>
      </c>
      <c r="H229" s="3">
        <v>2013</v>
      </c>
      <c r="I229" s="3">
        <v>2014</v>
      </c>
      <c r="J229" s="3">
        <v>2015</v>
      </c>
      <c r="K229" s="3">
        <v>2016</v>
      </c>
      <c r="L229" s="3">
        <v>2017</v>
      </c>
      <c r="M229" s="3">
        <v>2018</v>
      </c>
      <c r="N229" s="3">
        <v>2019</v>
      </c>
      <c r="O229" s="3">
        <v>2020</v>
      </c>
      <c r="P229" s="3">
        <v>2021</v>
      </c>
      <c r="Q229" s="3">
        <v>2022</v>
      </c>
      <c r="R229" s="3">
        <v>2023</v>
      </c>
      <c r="S229" s="12" t="s">
        <v>365</v>
      </c>
      <c r="T229" s="12" t="s">
        <v>366</v>
      </c>
      <c r="U229" s="12" t="s">
        <v>367</v>
      </c>
      <c r="V229" s="12" t="s">
        <v>368</v>
      </c>
    </row>
    <row r="230" spans="1:22" x14ac:dyDescent="0.2">
      <c r="A230" s="29" t="s">
        <v>192</v>
      </c>
      <c r="B230" s="29">
        <v>7447</v>
      </c>
      <c r="C230" s="29">
        <v>11851</v>
      </c>
      <c r="D230" s="29">
        <v>9827</v>
      </c>
      <c r="E230" s="29">
        <v>7934</v>
      </c>
      <c r="F230" s="29">
        <v>13672</v>
      </c>
      <c r="G230" s="4">
        <v>15769</v>
      </c>
      <c r="H230" s="4">
        <v>17258</v>
      </c>
      <c r="I230" s="4">
        <v>16597</v>
      </c>
      <c r="J230" s="4">
        <v>17678</v>
      </c>
      <c r="K230" s="4">
        <v>19589</v>
      </c>
      <c r="L230" s="4">
        <v>18178</v>
      </c>
      <c r="M230" s="4">
        <v>19785</v>
      </c>
      <c r="N230" s="4">
        <v>18766</v>
      </c>
      <c r="O230" s="4">
        <v>13961</v>
      </c>
      <c r="P230" s="4">
        <v>21521</v>
      </c>
      <c r="Q230" s="4">
        <v>22163</v>
      </c>
      <c r="R230" s="4">
        <v>23051</v>
      </c>
      <c r="S230" s="85">
        <f t="shared" ref="S230:S232" si="72">(R230-I230)/I230</f>
        <v>0.3888654576128216</v>
      </c>
      <c r="T230" s="85">
        <f t="shared" ref="T230:T232" si="73">(R230-N230)/N230</f>
        <v>0.22833848449323244</v>
      </c>
      <c r="U230" s="85">
        <f t="shared" ref="U230:U232" si="74">(R230-Q230)/Q230</f>
        <v>4.006677796327212E-2</v>
      </c>
      <c r="V230" s="85">
        <f>R230/R$6</f>
        <v>0.56726959517657194</v>
      </c>
    </row>
    <row r="231" spans="1:22" x14ac:dyDescent="0.2">
      <c r="A231" s="29" t="s">
        <v>193</v>
      </c>
      <c r="B231" s="29">
        <v>5229</v>
      </c>
      <c r="C231" s="29">
        <v>7367</v>
      </c>
      <c r="D231" s="29">
        <v>6723</v>
      </c>
      <c r="E231" s="29">
        <v>6118</v>
      </c>
      <c r="F231" s="29">
        <v>8643</v>
      </c>
      <c r="G231" s="4">
        <v>9730</v>
      </c>
      <c r="H231" s="4">
        <v>10925</v>
      </c>
      <c r="I231" s="4">
        <v>11082</v>
      </c>
      <c r="J231" s="4">
        <v>12884</v>
      </c>
      <c r="K231" s="4">
        <v>14214</v>
      </c>
      <c r="L231" s="4">
        <v>14497</v>
      </c>
      <c r="M231" s="4">
        <v>15374</v>
      </c>
      <c r="N231" s="4">
        <v>15211</v>
      </c>
      <c r="O231" s="4">
        <v>9861</v>
      </c>
      <c r="P231" s="4">
        <v>14711</v>
      </c>
      <c r="Q231" s="4">
        <v>15930</v>
      </c>
      <c r="R231" s="4">
        <v>17584</v>
      </c>
      <c r="S231" s="85">
        <f t="shared" si="72"/>
        <v>0.58671719906154118</v>
      </c>
      <c r="T231" s="85">
        <f t="shared" si="73"/>
        <v>0.15600552231937415</v>
      </c>
      <c r="U231" s="85">
        <f t="shared" si="74"/>
        <v>0.10382925298179535</v>
      </c>
      <c r="V231" s="85">
        <f t="shared" ref="V231:V232" si="75">R231/R$6</f>
        <v>0.43273040482342806</v>
      </c>
    </row>
    <row r="232" spans="1:22" x14ac:dyDescent="0.2">
      <c r="A232" s="5" t="s">
        <v>4</v>
      </c>
      <c r="B232" s="5">
        <v>12676</v>
      </c>
      <c r="C232" s="5">
        <v>19218</v>
      </c>
      <c r="D232" s="5">
        <v>16550</v>
      </c>
      <c r="E232" s="5">
        <v>14052</v>
      </c>
      <c r="F232" s="5">
        <v>22315</v>
      </c>
      <c r="G232" s="5">
        <v>25499</v>
      </c>
      <c r="H232" s="5">
        <v>28183</v>
      </c>
      <c r="I232" s="5">
        <v>27679</v>
      </c>
      <c r="J232" s="5">
        <v>30562</v>
      </c>
      <c r="K232" s="5">
        <v>33803</v>
      </c>
      <c r="L232" s="5">
        <v>32675</v>
      </c>
      <c r="M232" s="5">
        <v>35159</v>
      </c>
      <c r="N232" s="5">
        <v>33977</v>
      </c>
      <c r="O232" s="5">
        <v>23822</v>
      </c>
      <c r="P232" s="5">
        <v>36232</v>
      </c>
      <c r="Q232" s="5">
        <v>38093</v>
      </c>
      <c r="R232" s="5">
        <v>40635</v>
      </c>
      <c r="S232" s="69">
        <f t="shared" si="72"/>
        <v>0.46808049423750858</v>
      </c>
      <c r="T232" s="69">
        <f t="shared" si="73"/>
        <v>0.19595608794184302</v>
      </c>
      <c r="U232" s="69">
        <f t="shared" si="74"/>
        <v>6.6731420470952665E-2</v>
      </c>
      <c r="V232" s="69">
        <f t="shared" si="75"/>
        <v>1</v>
      </c>
    </row>
    <row r="234" spans="1:22" ht="15.75" x14ac:dyDescent="0.2">
      <c r="A234" s="32" t="s">
        <v>284</v>
      </c>
      <c r="B234" s="32"/>
      <c r="C234" s="32"/>
      <c r="D234" s="32"/>
      <c r="E234" s="32"/>
      <c r="F234" s="32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</row>
    <row r="235" spans="1:22" ht="27" customHeight="1" x14ac:dyDescent="0.2">
      <c r="A235" s="74" t="s">
        <v>211</v>
      </c>
      <c r="B235" s="3">
        <v>2007</v>
      </c>
      <c r="C235" s="3">
        <v>2008</v>
      </c>
      <c r="D235" s="3">
        <v>2009</v>
      </c>
      <c r="E235" s="3">
        <v>2010</v>
      </c>
      <c r="F235" s="3">
        <v>2011</v>
      </c>
      <c r="G235" s="3">
        <v>2012</v>
      </c>
      <c r="H235" s="3">
        <v>2013</v>
      </c>
      <c r="I235" s="3">
        <v>2014</v>
      </c>
      <c r="J235" s="3">
        <v>2015</v>
      </c>
      <c r="K235" s="3">
        <v>2016</v>
      </c>
      <c r="L235" s="3">
        <v>2017</v>
      </c>
      <c r="M235" s="3">
        <v>2018</v>
      </c>
      <c r="N235" s="3">
        <v>2019</v>
      </c>
      <c r="O235" s="3">
        <v>2020</v>
      </c>
      <c r="P235" s="3">
        <v>2021</v>
      </c>
      <c r="Q235" s="3">
        <v>2022</v>
      </c>
      <c r="R235" s="3">
        <v>2023</v>
      </c>
      <c r="S235" s="12" t="s">
        <v>365</v>
      </c>
      <c r="T235" s="12" t="s">
        <v>366</v>
      </c>
      <c r="U235" s="12" t="s">
        <v>367</v>
      </c>
      <c r="V235" s="12" t="s">
        <v>368</v>
      </c>
    </row>
    <row r="236" spans="1:22" x14ac:dyDescent="0.2">
      <c r="A236" s="29" t="s">
        <v>192</v>
      </c>
      <c r="B236" s="29">
        <v>8029</v>
      </c>
      <c r="C236" s="29">
        <v>9358</v>
      </c>
      <c r="D236" s="29">
        <v>12190</v>
      </c>
      <c r="E236" s="29">
        <v>12592</v>
      </c>
      <c r="F236" s="29">
        <v>16574</v>
      </c>
      <c r="G236" s="4">
        <v>21349</v>
      </c>
      <c r="H236" s="4">
        <v>26979</v>
      </c>
      <c r="I236" s="4">
        <v>31676</v>
      </c>
      <c r="J236" s="4">
        <v>38432</v>
      </c>
      <c r="K236" s="4">
        <v>41742</v>
      </c>
      <c r="L236" s="4">
        <v>44885</v>
      </c>
      <c r="M236" s="4">
        <v>44212</v>
      </c>
      <c r="N236" s="4">
        <v>41593</v>
      </c>
      <c r="O236" s="4">
        <v>36245</v>
      </c>
      <c r="P236" s="4">
        <v>45585</v>
      </c>
      <c r="Q236" s="4">
        <v>42484</v>
      </c>
      <c r="R236" s="4">
        <v>42655</v>
      </c>
      <c r="S236" s="85">
        <f t="shared" ref="S236:S238" si="76">(R236-I236)/I236</f>
        <v>0.34660310645283493</v>
      </c>
      <c r="T236" s="85">
        <f t="shared" ref="T236:T238" si="77">(R236-N236)/N236</f>
        <v>2.5533142596109924E-2</v>
      </c>
      <c r="U236" s="85">
        <f t="shared" ref="U236:U238" si="78">(R236-Q236)/Q236</f>
        <v>4.0250447227191417E-3</v>
      </c>
      <c r="V236" s="85">
        <f>R236/R$7</f>
        <v>0.54487507025701287</v>
      </c>
    </row>
    <row r="237" spans="1:22" x14ac:dyDescent="0.2">
      <c r="A237" s="29" t="s">
        <v>193</v>
      </c>
      <c r="B237" s="29">
        <v>9141</v>
      </c>
      <c r="C237" s="29">
        <v>9333</v>
      </c>
      <c r="D237" s="29">
        <v>11447</v>
      </c>
      <c r="E237" s="29">
        <v>11091</v>
      </c>
      <c r="F237" s="29">
        <v>14123</v>
      </c>
      <c r="G237" s="4">
        <v>16811</v>
      </c>
      <c r="H237" s="4">
        <v>20388</v>
      </c>
      <c r="I237" s="4">
        <v>24689</v>
      </c>
      <c r="J237" s="4">
        <v>29795</v>
      </c>
      <c r="K237" s="4">
        <v>32041</v>
      </c>
      <c r="L237" s="4">
        <v>34016</v>
      </c>
      <c r="M237" s="4">
        <v>34956</v>
      </c>
      <c r="N237" s="4">
        <v>32734</v>
      </c>
      <c r="O237" s="4">
        <v>27008</v>
      </c>
      <c r="P237" s="4">
        <v>35962</v>
      </c>
      <c r="Q237" s="4">
        <v>34847</v>
      </c>
      <c r="R237" s="4">
        <v>35629</v>
      </c>
      <c r="S237" s="85">
        <f t="shared" si="76"/>
        <v>0.44311231722629513</v>
      </c>
      <c r="T237" s="85">
        <f t="shared" si="77"/>
        <v>8.8440153968350949E-2</v>
      </c>
      <c r="U237" s="85">
        <f t="shared" si="78"/>
        <v>2.2440956179872011E-2</v>
      </c>
      <c r="V237" s="85">
        <f t="shared" ref="V237:V238" si="79">R237/R$7</f>
        <v>0.45512492974298707</v>
      </c>
    </row>
    <row r="238" spans="1:22" x14ac:dyDescent="0.2">
      <c r="A238" s="5" t="s">
        <v>4</v>
      </c>
      <c r="B238" s="5">
        <v>17170</v>
      </c>
      <c r="C238" s="5">
        <v>18691</v>
      </c>
      <c r="D238" s="5">
        <v>23637</v>
      </c>
      <c r="E238" s="5">
        <v>23683</v>
      </c>
      <c r="F238" s="5">
        <v>30697</v>
      </c>
      <c r="G238" s="5">
        <v>38160</v>
      </c>
      <c r="H238" s="5">
        <v>47367</v>
      </c>
      <c r="I238" s="5">
        <v>56365</v>
      </c>
      <c r="J238" s="5">
        <v>68227</v>
      </c>
      <c r="K238" s="5">
        <v>73783</v>
      </c>
      <c r="L238" s="5">
        <v>78901</v>
      </c>
      <c r="M238" s="5">
        <v>79168</v>
      </c>
      <c r="N238" s="5">
        <v>74327</v>
      </c>
      <c r="O238" s="5">
        <v>63253</v>
      </c>
      <c r="P238" s="5">
        <v>81547</v>
      </c>
      <c r="Q238" s="5">
        <v>77331</v>
      </c>
      <c r="R238" s="5">
        <v>78284</v>
      </c>
      <c r="S238" s="69">
        <f t="shared" si="76"/>
        <v>0.38887607557881665</v>
      </c>
      <c r="T238" s="69">
        <f t="shared" si="77"/>
        <v>5.3237719805723359E-2</v>
      </c>
      <c r="U238" s="69">
        <f t="shared" si="78"/>
        <v>1.2323647696266697E-2</v>
      </c>
      <c r="V238" s="69">
        <f t="shared" si="79"/>
        <v>1</v>
      </c>
    </row>
    <row r="240" spans="1:22" ht="15.75" x14ac:dyDescent="0.2">
      <c r="A240" s="32" t="s">
        <v>285</v>
      </c>
      <c r="B240" s="32"/>
      <c r="C240" s="32"/>
      <c r="D240" s="32"/>
      <c r="E240" s="32"/>
      <c r="F240" s="32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</row>
    <row r="241" spans="1:22" ht="27" customHeight="1" x14ac:dyDescent="0.2">
      <c r="A241" s="74" t="s">
        <v>211</v>
      </c>
      <c r="B241" s="3">
        <v>2007</v>
      </c>
      <c r="C241" s="3">
        <v>2008</v>
      </c>
      <c r="D241" s="3">
        <v>2009</v>
      </c>
      <c r="E241" s="3">
        <v>2010</v>
      </c>
      <c r="F241" s="3">
        <v>2011</v>
      </c>
      <c r="G241" s="3">
        <v>2012</v>
      </c>
      <c r="H241" s="3">
        <v>2013</v>
      </c>
      <c r="I241" s="3">
        <v>2014</v>
      </c>
      <c r="J241" s="3">
        <v>2015</v>
      </c>
      <c r="K241" s="3">
        <v>2016</v>
      </c>
      <c r="L241" s="3">
        <v>2017</v>
      </c>
      <c r="M241" s="3">
        <v>2018</v>
      </c>
      <c r="N241" s="3">
        <v>2019</v>
      </c>
      <c r="O241" s="3">
        <v>2020</v>
      </c>
      <c r="P241" s="3">
        <v>2021</v>
      </c>
      <c r="Q241" s="3">
        <v>2022</v>
      </c>
      <c r="R241" s="3">
        <v>2023</v>
      </c>
      <c r="S241" s="12" t="s">
        <v>365</v>
      </c>
      <c r="T241" s="12" t="s">
        <v>366</v>
      </c>
      <c r="U241" s="12" t="s">
        <v>367</v>
      </c>
      <c r="V241" s="12" t="s">
        <v>368</v>
      </c>
    </row>
    <row r="242" spans="1:22" x14ac:dyDescent="0.2">
      <c r="A242" s="29" t="s">
        <v>192</v>
      </c>
      <c r="B242" s="29">
        <v>30683</v>
      </c>
      <c r="C242" s="29">
        <v>32997</v>
      </c>
      <c r="D242" s="29">
        <v>36303</v>
      </c>
      <c r="E242" s="29">
        <v>35034</v>
      </c>
      <c r="F242" s="29">
        <v>35583</v>
      </c>
      <c r="G242" s="4">
        <v>39490</v>
      </c>
      <c r="H242" s="4">
        <v>44447</v>
      </c>
      <c r="I242" s="4">
        <v>47538</v>
      </c>
      <c r="J242" s="4">
        <v>49177</v>
      </c>
      <c r="K242" s="4">
        <v>50166</v>
      </c>
      <c r="L242" s="4">
        <v>52955</v>
      </c>
      <c r="M242" s="4">
        <v>53941</v>
      </c>
      <c r="N242" s="4">
        <v>53970</v>
      </c>
      <c r="O242" s="4">
        <v>40406</v>
      </c>
      <c r="P242" s="4">
        <v>65417</v>
      </c>
      <c r="Q242" s="4">
        <v>63940</v>
      </c>
      <c r="R242" s="4">
        <v>63007</v>
      </c>
      <c r="S242" s="85">
        <f t="shared" ref="S242:S245" si="80">(R242-I242)/I242</f>
        <v>0.32540283562623584</v>
      </c>
      <c r="T242" s="85">
        <f t="shared" ref="T242:T245" si="81">(R242-N242)/N242</f>
        <v>0.16744487678339817</v>
      </c>
      <c r="U242" s="85">
        <f t="shared" ref="U242:U245" si="82">(R242-Q242)/Q242</f>
        <v>-1.4591804817015953E-2</v>
      </c>
      <c r="V242" s="85">
        <f>R242/R$8</f>
        <v>0.57053986996758244</v>
      </c>
    </row>
    <row r="243" spans="1:22" x14ac:dyDescent="0.2">
      <c r="A243" s="29" t="s">
        <v>193</v>
      </c>
      <c r="B243" s="29">
        <v>24274</v>
      </c>
      <c r="C243" s="29">
        <v>25531</v>
      </c>
      <c r="D243" s="29">
        <v>29013</v>
      </c>
      <c r="E243" s="29">
        <v>28908</v>
      </c>
      <c r="F243" s="29">
        <v>29255</v>
      </c>
      <c r="G243" s="4">
        <v>32228</v>
      </c>
      <c r="H243" s="4">
        <v>36539</v>
      </c>
      <c r="I243" s="4">
        <v>39627</v>
      </c>
      <c r="J243" s="4">
        <v>40846</v>
      </c>
      <c r="K243" s="4">
        <v>39325</v>
      </c>
      <c r="L243" s="4">
        <v>40909</v>
      </c>
      <c r="M243" s="4">
        <v>39934</v>
      </c>
      <c r="N243" s="4">
        <v>38462</v>
      </c>
      <c r="O243" s="4">
        <v>32212</v>
      </c>
      <c r="P243" s="4">
        <v>44707</v>
      </c>
      <c r="Q243" s="4">
        <v>46136</v>
      </c>
      <c r="R243" s="4">
        <v>47426</v>
      </c>
      <c r="S243" s="85">
        <f t="shared" si="80"/>
        <v>0.19681025563378504</v>
      </c>
      <c r="T243" s="85">
        <f t="shared" si="81"/>
        <v>0.23306120326556082</v>
      </c>
      <c r="U243" s="85">
        <f t="shared" si="82"/>
        <v>2.7960811513785329E-2</v>
      </c>
      <c r="V243" s="85">
        <f t="shared" ref="V243:V245" si="83">R243/R$8</f>
        <v>0.42945107485013673</v>
      </c>
    </row>
    <row r="244" spans="1:22" x14ac:dyDescent="0.2">
      <c r="A244" s="29" t="s">
        <v>413</v>
      </c>
      <c r="B244" s="29">
        <v>0</v>
      </c>
      <c r="C244" s="29">
        <v>0</v>
      </c>
      <c r="D244" s="29">
        <v>0</v>
      </c>
      <c r="E244" s="29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0</v>
      </c>
      <c r="P244" s="29">
        <v>0</v>
      </c>
      <c r="Q244" s="29">
        <v>0</v>
      </c>
      <c r="R244" s="4">
        <v>1</v>
      </c>
      <c r="S244" s="85" t="s">
        <v>307</v>
      </c>
      <c r="T244" s="85" t="s">
        <v>307</v>
      </c>
      <c r="U244" s="85" t="s">
        <v>307</v>
      </c>
      <c r="V244" s="85">
        <f t="shared" ref="V244" si="84">R244/R$8</f>
        <v>9.0551822808193132E-6</v>
      </c>
    </row>
    <row r="245" spans="1:22" x14ac:dyDescent="0.2">
      <c r="A245" s="5" t="s">
        <v>4</v>
      </c>
      <c r="B245" s="5">
        <v>54957</v>
      </c>
      <c r="C245" s="5">
        <v>58528</v>
      </c>
      <c r="D245" s="5">
        <v>65316</v>
      </c>
      <c r="E245" s="5">
        <v>63942</v>
      </c>
      <c r="F245" s="5">
        <v>64838</v>
      </c>
      <c r="G245" s="5">
        <v>71718</v>
      </c>
      <c r="H245" s="5">
        <v>80986</v>
      </c>
      <c r="I245" s="5">
        <v>87165</v>
      </c>
      <c r="J245" s="5">
        <v>90023</v>
      </c>
      <c r="K245" s="5">
        <v>89491</v>
      </c>
      <c r="L245" s="5">
        <v>93864</v>
      </c>
      <c r="M245" s="5">
        <v>93875</v>
      </c>
      <c r="N245" s="5">
        <v>92432</v>
      </c>
      <c r="O245" s="5">
        <v>72618</v>
      </c>
      <c r="P245" s="5">
        <v>110124</v>
      </c>
      <c r="Q245" s="5">
        <v>110076</v>
      </c>
      <c r="R245" s="5">
        <v>110434</v>
      </c>
      <c r="S245" s="69">
        <f t="shared" si="80"/>
        <v>0.26695347903401595</v>
      </c>
      <c r="T245" s="69">
        <f t="shared" si="81"/>
        <v>0.19475939068720791</v>
      </c>
      <c r="U245" s="69">
        <f t="shared" si="82"/>
        <v>3.2522984120062501E-3</v>
      </c>
      <c r="V245" s="69">
        <f t="shared" si="83"/>
        <v>1</v>
      </c>
    </row>
    <row r="246" spans="1:22" x14ac:dyDescent="0.2">
      <c r="A246" s="63"/>
      <c r="B246" s="63"/>
      <c r="C246" s="63"/>
      <c r="D246" s="63"/>
      <c r="E246" s="63"/>
      <c r="F246" s="63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</row>
    <row r="247" spans="1:22" ht="15.75" x14ac:dyDescent="0.2">
      <c r="A247" s="32" t="s">
        <v>286</v>
      </c>
      <c r="B247" s="32"/>
      <c r="C247" s="32"/>
      <c r="D247" s="32"/>
      <c r="E247" s="32"/>
      <c r="F247" s="32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</row>
    <row r="248" spans="1:22" ht="27" customHeight="1" x14ac:dyDescent="0.2">
      <c r="A248" s="74" t="s">
        <v>25</v>
      </c>
      <c r="B248" s="3">
        <v>2007</v>
      </c>
      <c r="C248" s="3">
        <v>2008</v>
      </c>
      <c r="D248" s="3">
        <v>2009</v>
      </c>
      <c r="E248" s="3">
        <v>2010</v>
      </c>
      <c r="F248" s="3">
        <v>2011</v>
      </c>
      <c r="G248" s="3">
        <v>2012</v>
      </c>
      <c r="H248" s="3">
        <v>2013</v>
      </c>
      <c r="I248" s="3">
        <v>2014</v>
      </c>
      <c r="J248" s="3">
        <v>2015</v>
      </c>
      <c r="K248" s="3">
        <v>2016</v>
      </c>
      <c r="L248" s="3">
        <v>2017</v>
      </c>
      <c r="M248" s="3">
        <v>2018</v>
      </c>
      <c r="N248" s="3">
        <v>2019</v>
      </c>
      <c r="O248" s="3">
        <v>2020</v>
      </c>
      <c r="P248" s="3">
        <v>2021</v>
      </c>
      <c r="Q248" s="3">
        <v>2022</v>
      </c>
      <c r="R248" s="3">
        <v>2023</v>
      </c>
      <c r="S248" s="12" t="s">
        <v>365</v>
      </c>
      <c r="T248" s="12" t="s">
        <v>366</v>
      </c>
      <c r="U248" s="12" t="s">
        <v>367</v>
      </c>
      <c r="V248" s="12" t="s">
        <v>368</v>
      </c>
    </row>
    <row r="249" spans="1:22" x14ac:dyDescent="0.2">
      <c r="A249" s="4" t="s">
        <v>26</v>
      </c>
      <c r="B249" s="96">
        <v>61</v>
      </c>
      <c r="C249" s="96">
        <v>817</v>
      </c>
      <c r="D249" s="96">
        <v>677</v>
      </c>
      <c r="E249" s="96">
        <v>74</v>
      </c>
      <c r="F249" s="96">
        <v>120</v>
      </c>
      <c r="G249" s="96">
        <v>169</v>
      </c>
      <c r="H249" s="96">
        <v>225</v>
      </c>
      <c r="I249" s="96">
        <v>314</v>
      </c>
      <c r="J249" s="96">
        <v>443</v>
      </c>
      <c r="K249" s="96">
        <v>511</v>
      </c>
      <c r="L249" s="96">
        <v>608</v>
      </c>
      <c r="M249" s="96">
        <v>539</v>
      </c>
      <c r="N249" s="96">
        <v>528</v>
      </c>
      <c r="O249" s="96">
        <v>319</v>
      </c>
      <c r="P249" s="96">
        <v>645</v>
      </c>
      <c r="Q249" s="96">
        <v>671</v>
      </c>
      <c r="R249" s="96">
        <v>557</v>
      </c>
      <c r="S249" s="92">
        <f t="shared" ref="S249:S256" si="85">(R249-I249)/I249</f>
        <v>0.77388535031847139</v>
      </c>
      <c r="T249" s="92">
        <f t="shared" ref="T249:T256" si="86">(R249-N249)/N249</f>
        <v>5.4924242424242424E-2</v>
      </c>
      <c r="U249" s="92">
        <f t="shared" ref="U249:U256" si="87">(R249-Q249)/Q249</f>
        <v>-0.16989567809239942</v>
      </c>
      <c r="V249" s="92">
        <f t="shared" ref="V249:V256" si="88">R249/R$9</f>
        <v>2.4285708057012554E-3</v>
      </c>
    </row>
    <row r="250" spans="1:22" x14ac:dyDescent="0.2">
      <c r="A250" s="4" t="s">
        <v>27</v>
      </c>
      <c r="B250" s="96">
        <v>35347</v>
      </c>
      <c r="C250" s="96">
        <v>40590</v>
      </c>
      <c r="D250" s="96">
        <v>43659</v>
      </c>
      <c r="E250" s="96">
        <v>42613</v>
      </c>
      <c r="F250" s="96">
        <v>53315</v>
      </c>
      <c r="G250" s="96">
        <v>61931</v>
      </c>
      <c r="H250" s="96">
        <v>70154</v>
      </c>
      <c r="I250" s="96">
        <v>74877</v>
      </c>
      <c r="J250" s="96">
        <v>81485</v>
      </c>
      <c r="K250" s="96">
        <v>84256</v>
      </c>
      <c r="L250" s="96">
        <v>87883</v>
      </c>
      <c r="M250" s="96">
        <v>87238</v>
      </c>
      <c r="N250" s="96">
        <v>85844</v>
      </c>
      <c r="O250" s="96">
        <v>63918</v>
      </c>
      <c r="P250" s="96">
        <v>92830</v>
      </c>
      <c r="Q250" s="96">
        <v>92438</v>
      </c>
      <c r="R250" s="96">
        <v>93959</v>
      </c>
      <c r="S250" s="92">
        <f t="shared" si="85"/>
        <v>0.25484461183006796</v>
      </c>
      <c r="T250" s="92">
        <f t="shared" si="86"/>
        <v>9.4531941661618754E-2</v>
      </c>
      <c r="U250" s="92">
        <f t="shared" si="87"/>
        <v>1.6454272052619054E-2</v>
      </c>
      <c r="V250" s="92">
        <f t="shared" si="88"/>
        <v>0.40966981029243132</v>
      </c>
    </row>
    <row r="251" spans="1:22" x14ac:dyDescent="0.2">
      <c r="A251" s="4" t="s">
        <v>28</v>
      </c>
      <c r="B251" s="96">
        <v>31659</v>
      </c>
      <c r="C251" s="96">
        <v>33856</v>
      </c>
      <c r="D251" s="96">
        <v>37023</v>
      </c>
      <c r="E251" s="96">
        <v>36001</v>
      </c>
      <c r="F251" s="96">
        <v>38856</v>
      </c>
      <c r="G251" s="96">
        <v>43963</v>
      </c>
      <c r="H251" s="96">
        <v>51505</v>
      </c>
      <c r="I251" s="96">
        <v>56789</v>
      </c>
      <c r="J251" s="96">
        <v>62112</v>
      </c>
      <c r="K251" s="96">
        <v>64117</v>
      </c>
      <c r="L251" s="96">
        <v>66769</v>
      </c>
      <c r="M251" s="96">
        <v>67224</v>
      </c>
      <c r="N251" s="96">
        <v>63827</v>
      </c>
      <c r="O251" s="96">
        <v>49732</v>
      </c>
      <c r="P251" s="96">
        <v>73995</v>
      </c>
      <c r="Q251" s="96">
        <v>71335</v>
      </c>
      <c r="R251" s="96">
        <v>69495</v>
      </c>
      <c r="S251" s="92">
        <f t="shared" si="85"/>
        <v>0.22374051312754231</v>
      </c>
      <c r="T251" s="92">
        <f t="shared" si="86"/>
        <v>8.8802544377771159E-2</v>
      </c>
      <c r="U251" s="92">
        <f t="shared" si="87"/>
        <v>-2.5793789864722787E-2</v>
      </c>
      <c r="V251" s="92">
        <f t="shared" si="88"/>
        <v>0.30300453885495282</v>
      </c>
    </row>
    <row r="252" spans="1:22" x14ac:dyDescent="0.2">
      <c r="A252" s="4" t="s">
        <v>29</v>
      </c>
      <c r="B252" s="96">
        <v>9089</v>
      </c>
      <c r="C252" s="96">
        <v>10093</v>
      </c>
      <c r="D252" s="96">
        <v>11321</v>
      </c>
      <c r="E252" s="96">
        <v>10890</v>
      </c>
      <c r="F252" s="96">
        <v>12280</v>
      </c>
      <c r="G252" s="96">
        <v>14351</v>
      </c>
      <c r="H252" s="96">
        <v>17406</v>
      </c>
      <c r="I252" s="96">
        <v>19547</v>
      </c>
      <c r="J252" s="96">
        <v>21617</v>
      </c>
      <c r="K252" s="96">
        <v>22959</v>
      </c>
      <c r="L252" s="96">
        <v>23833</v>
      </c>
      <c r="M252" s="96">
        <v>25145</v>
      </c>
      <c r="N252" s="96">
        <v>24002</v>
      </c>
      <c r="O252" s="96">
        <v>20811</v>
      </c>
      <c r="P252" s="96">
        <v>27704</v>
      </c>
      <c r="Q252" s="96">
        <v>27047</v>
      </c>
      <c r="R252" s="96">
        <v>27665</v>
      </c>
      <c r="S252" s="92">
        <f t="shared" si="85"/>
        <v>0.41530669667979742</v>
      </c>
      <c r="T252" s="92">
        <f t="shared" si="86"/>
        <v>0.15261228230980753</v>
      </c>
      <c r="U252" s="92">
        <f t="shared" si="87"/>
        <v>2.2849114504381263E-2</v>
      </c>
      <c r="V252" s="92">
        <f t="shared" si="88"/>
        <v>0.12062192341063775</v>
      </c>
    </row>
    <row r="253" spans="1:22" x14ac:dyDescent="0.2">
      <c r="A253" s="4" t="s">
        <v>30</v>
      </c>
      <c r="B253" s="96">
        <v>4064</v>
      </c>
      <c r="C253" s="96">
        <v>4929</v>
      </c>
      <c r="D253" s="96">
        <v>5938</v>
      </c>
      <c r="E253" s="96">
        <v>5780</v>
      </c>
      <c r="F253" s="96">
        <v>6337</v>
      </c>
      <c r="G253" s="96">
        <v>7168</v>
      </c>
      <c r="H253" s="96">
        <v>8411</v>
      </c>
      <c r="I253" s="96">
        <v>9621</v>
      </c>
      <c r="J253" s="96">
        <v>10936</v>
      </c>
      <c r="K253" s="96">
        <v>11876</v>
      </c>
      <c r="L253" s="96">
        <v>12795</v>
      </c>
      <c r="M253" s="96">
        <v>13615</v>
      </c>
      <c r="N253" s="96">
        <v>12721</v>
      </c>
      <c r="O253" s="96">
        <v>11536</v>
      </c>
      <c r="P253" s="96">
        <v>14890</v>
      </c>
      <c r="Q253" s="96">
        <v>15203</v>
      </c>
      <c r="R253" s="96">
        <v>16517</v>
      </c>
      <c r="S253" s="92">
        <f t="shared" si="85"/>
        <v>0.71676540900114338</v>
      </c>
      <c r="T253" s="92">
        <f t="shared" si="86"/>
        <v>0.29840421350522756</v>
      </c>
      <c r="U253" s="92">
        <f t="shared" si="87"/>
        <v>8.6430309807274883E-2</v>
      </c>
      <c r="V253" s="92">
        <f t="shared" si="88"/>
        <v>7.2015626566907784E-2</v>
      </c>
    </row>
    <row r="254" spans="1:22" x14ac:dyDescent="0.2">
      <c r="A254" s="4" t="s">
        <v>31</v>
      </c>
      <c r="B254" s="96">
        <v>4399</v>
      </c>
      <c r="C254" s="96">
        <v>6020</v>
      </c>
      <c r="D254" s="96">
        <v>6860</v>
      </c>
      <c r="E254" s="96">
        <v>6301</v>
      </c>
      <c r="F254" s="96">
        <v>6923</v>
      </c>
      <c r="G254" s="96">
        <v>7778</v>
      </c>
      <c r="H254" s="96">
        <v>8825</v>
      </c>
      <c r="I254" s="96">
        <v>9986</v>
      </c>
      <c r="J254" s="96">
        <v>12198</v>
      </c>
      <c r="K254" s="96">
        <v>13355</v>
      </c>
      <c r="L254" s="96">
        <v>13551</v>
      </c>
      <c r="M254" s="96">
        <v>14440</v>
      </c>
      <c r="N254" s="96">
        <v>13812</v>
      </c>
      <c r="O254" s="96">
        <v>13377</v>
      </c>
      <c r="P254" s="96">
        <v>17835</v>
      </c>
      <c r="Q254" s="96">
        <v>18789</v>
      </c>
      <c r="R254" s="96">
        <v>21155</v>
      </c>
      <c r="S254" s="92">
        <f t="shared" si="85"/>
        <v>1.1184658521930704</v>
      </c>
      <c r="T254" s="92">
        <f t="shared" si="86"/>
        <v>0.53163915435852882</v>
      </c>
      <c r="U254" s="92">
        <f t="shared" si="87"/>
        <v>0.12592474320080899</v>
      </c>
      <c r="V254" s="92">
        <f t="shared" si="88"/>
        <v>9.223772961330351E-2</v>
      </c>
    </row>
    <row r="255" spans="1:22" x14ac:dyDescent="0.2">
      <c r="A255" s="4" t="s">
        <v>32</v>
      </c>
      <c r="B255" s="96">
        <v>184</v>
      </c>
      <c r="C255" s="96">
        <v>132</v>
      </c>
      <c r="D255" s="96">
        <v>25</v>
      </c>
      <c r="E255" s="96">
        <v>18</v>
      </c>
      <c r="F255" s="96">
        <v>19</v>
      </c>
      <c r="G255" s="96">
        <v>17</v>
      </c>
      <c r="H255" s="96">
        <v>10</v>
      </c>
      <c r="I255" s="96">
        <v>75</v>
      </c>
      <c r="J255" s="96">
        <v>21</v>
      </c>
      <c r="K255" s="96">
        <v>3</v>
      </c>
      <c r="L255" s="96">
        <v>1</v>
      </c>
      <c r="M255" s="96">
        <v>1</v>
      </c>
      <c r="N255" s="96">
        <v>2</v>
      </c>
      <c r="O255" s="96"/>
      <c r="P255" s="96">
        <v>4</v>
      </c>
      <c r="Q255" s="96">
        <v>17</v>
      </c>
      <c r="R255" s="96">
        <v>5</v>
      </c>
      <c r="S255" s="92">
        <f t="shared" si="85"/>
        <v>-0.93333333333333335</v>
      </c>
      <c r="T255" s="92">
        <f t="shared" si="86"/>
        <v>1.5</v>
      </c>
      <c r="U255" s="92">
        <f t="shared" si="87"/>
        <v>-0.70588235294117652</v>
      </c>
      <c r="V255" s="92">
        <f t="shared" si="88"/>
        <v>2.1800456065540891E-5</v>
      </c>
    </row>
    <row r="256" spans="1:22" x14ac:dyDescent="0.2">
      <c r="A256" s="5" t="s">
        <v>4</v>
      </c>
      <c r="B256" s="5">
        <v>84803</v>
      </c>
      <c r="C256" s="5">
        <v>96437</v>
      </c>
      <c r="D256" s="5">
        <v>105503</v>
      </c>
      <c r="E256" s="5">
        <v>101677</v>
      </c>
      <c r="F256" s="5">
        <v>117850</v>
      </c>
      <c r="G256" s="5">
        <v>135377</v>
      </c>
      <c r="H256" s="5">
        <v>156536</v>
      </c>
      <c r="I256" s="5">
        <v>171209</v>
      </c>
      <c r="J256" s="5">
        <v>188812</v>
      </c>
      <c r="K256" s="5">
        <v>197077</v>
      </c>
      <c r="L256" s="5">
        <v>205440</v>
      </c>
      <c r="M256" s="5">
        <v>208202</v>
      </c>
      <c r="N256" s="5">
        <v>200736</v>
      </c>
      <c r="O256" s="5">
        <v>159693</v>
      </c>
      <c r="P256" s="5">
        <v>227903</v>
      </c>
      <c r="Q256" s="5">
        <v>225500</v>
      </c>
      <c r="R256" s="5">
        <v>229353</v>
      </c>
      <c r="S256" s="138">
        <f t="shared" si="85"/>
        <v>0.3396083149834413</v>
      </c>
      <c r="T256" s="138">
        <f t="shared" si="86"/>
        <v>0.14256037780966044</v>
      </c>
      <c r="U256" s="138">
        <f t="shared" si="87"/>
        <v>1.7086474501108648E-2</v>
      </c>
      <c r="V256" s="138">
        <f t="shared" si="88"/>
        <v>1</v>
      </c>
    </row>
    <row r="257" spans="1:22" x14ac:dyDescent="0.2">
      <c r="A257" s="79" t="s">
        <v>270</v>
      </c>
      <c r="B257" s="86">
        <v>26.918552570935606</v>
      </c>
      <c r="C257" s="86">
        <v>27.073121852447951</v>
      </c>
      <c r="D257" s="86">
        <v>27.246455740795401</v>
      </c>
      <c r="E257" s="86">
        <v>27.221367631212125</v>
      </c>
      <c r="F257" s="86">
        <v>26.910290732372751</v>
      </c>
      <c r="G257" s="86">
        <v>26.89841903073286</v>
      </c>
      <c r="H257" s="86">
        <v>26.952570180033987</v>
      </c>
      <c r="I257" s="86">
        <v>27.052748138885317</v>
      </c>
      <c r="J257" s="86">
        <v>27.192736941909306</v>
      </c>
      <c r="K257" s="86">
        <v>27.306088068441298</v>
      </c>
      <c r="L257" s="86">
        <v>27.289039568923137</v>
      </c>
      <c r="M257" s="86">
        <v>27.464776826240026</v>
      </c>
      <c r="N257" s="86">
        <v>27.39055167535146</v>
      </c>
      <c r="O257" s="86">
        <v>27.956767046770992</v>
      </c>
      <c r="P257" s="86">
        <v>27.743149377575154</v>
      </c>
      <c r="Q257" s="86">
        <v>27.821294731753614</v>
      </c>
      <c r="R257" s="86">
        <v>28.06466592252821</v>
      </c>
      <c r="S257" s="86"/>
      <c r="T257" s="86"/>
      <c r="U257" s="86"/>
      <c r="V257" s="78"/>
    </row>
    <row r="258" spans="1:22" x14ac:dyDescent="0.2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148"/>
      <c r="O258" s="148"/>
      <c r="P258" s="148"/>
      <c r="Q258" s="148"/>
      <c r="R258" s="148"/>
      <c r="S258" s="149"/>
      <c r="T258" s="63"/>
      <c r="U258" s="63"/>
      <c r="V258" s="63"/>
    </row>
    <row r="259" spans="1:22" ht="15.75" x14ac:dyDescent="0.2">
      <c r="A259" s="32" t="s">
        <v>434</v>
      </c>
      <c r="B259" s="32"/>
      <c r="C259" s="32"/>
      <c r="D259" s="32"/>
      <c r="E259" s="32"/>
      <c r="F259" s="32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</row>
    <row r="260" spans="1:22" ht="25.5" x14ac:dyDescent="0.2">
      <c r="A260" s="74" t="s">
        <v>211</v>
      </c>
      <c r="B260" s="3">
        <v>2007</v>
      </c>
      <c r="C260" s="3">
        <v>2008</v>
      </c>
      <c r="D260" s="3">
        <v>2009</v>
      </c>
      <c r="E260" s="3">
        <v>2010</v>
      </c>
      <c r="F260" s="3">
        <v>2011</v>
      </c>
      <c r="G260" s="3">
        <v>2012</v>
      </c>
      <c r="H260" s="3">
        <v>2013</v>
      </c>
      <c r="I260" s="3">
        <v>2014</v>
      </c>
      <c r="J260" s="3">
        <v>2015</v>
      </c>
      <c r="K260" s="3">
        <v>2016</v>
      </c>
      <c r="L260" s="3">
        <v>2017</v>
      </c>
      <c r="M260" s="3">
        <v>2018</v>
      </c>
      <c r="N260" s="3">
        <v>2019</v>
      </c>
      <c r="O260" s="3">
        <v>2020</v>
      </c>
      <c r="P260" s="3">
        <v>2021</v>
      </c>
      <c r="Q260" s="3">
        <v>2022</v>
      </c>
      <c r="R260" s="3">
        <v>2023</v>
      </c>
      <c r="S260" s="12" t="s">
        <v>365</v>
      </c>
      <c r="T260" s="12" t="s">
        <v>366</v>
      </c>
      <c r="U260" s="12" t="s">
        <v>367</v>
      </c>
      <c r="V260" s="12" t="s">
        <v>368</v>
      </c>
    </row>
    <row r="261" spans="1:22" x14ac:dyDescent="0.2">
      <c r="A261" s="66" t="s">
        <v>441</v>
      </c>
      <c r="B261" s="154">
        <v>14988</v>
      </c>
      <c r="C261" s="154">
        <v>14644</v>
      </c>
      <c r="D261" s="154">
        <v>16901</v>
      </c>
      <c r="E261" s="154">
        <v>16160</v>
      </c>
      <c r="F261" s="154">
        <v>16260</v>
      </c>
      <c r="G261" s="154">
        <v>18701</v>
      </c>
      <c r="H261" s="154">
        <v>21783</v>
      </c>
      <c r="I261" s="154">
        <v>23870</v>
      </c>
      <c r="J261" s="154">
        <v>25197</v>
      </c>
      <c r="K261" s="154">
        <v>25371</v>
      </c>
      <c r="L261" s="154">
        <v>27479</v>
      </c>
      <c r="M261" s="154">
        <v>28406</v>
      </c>
      <c r="N261" s="154">
        <v>27872</v>
      </c>
      <c r="O261" s="154">
        <v>25852</v>
      </c>
      <c r="P261" s="154">
        <v>34128</v>
      </c>
      <c r="Q261" s="154">
        <v>35776</v>
      </c>
      <c r="R261" s="154">
        <v>37973</v>
      </c>
      <c r="S261" s="156">
        <f t="shared" ref="S261:S268" si="89">(R261-I261)/I261</f>
        <v>0.59082530372852948</v>
      </c>
      <c r="T261" s="156">
        <f t="shared" ref="T261:T268" si="90">(R261-N261)/N261</f>
        <v>0.36240671641791045</v>
      </c>
      <c r="U261" s="156">
        <f t="shared" ref="U261:U267" si="91">(R261-Q261)/Q261</f>
        <v>6.1409883720930231E-2</v>
      </c>
      <c r="V261" s="156">
        <f>R261/R$261</f>
        <v>1</v>
      </c>
    </row>
    <row r="262" spans="1:22" x14ac:dyDescent="0.2">
      <c r="A262" s="29" t="s">
        <v>435</v>
      </c>
      <c r="B262" s="153">
        <v>3764</v>
      </c>
      <c r="C262" s="153">
        <v>3480</v>
      </c>
      <c r="D262" s="153">
        <v>3949</v>
      </c>
      <c r="E262" s="153">
        <v>3631</v>
      </c>
      <c r="F262" s="153">
        <v>3544</v>
      </c>
      <c r="G262" s="153">
        <v>4155</v>
      </c>
      <c r="H262" s="153">
        <v>4762</v>
      </c>
      <c r="I262" s="153">
        <v>5124</v>
      </c>
      <c r="J262" s="153">
        <v>5213</v>
      </c>
      <c r="K262" s="153">
        <v>5400</v>
      </c>
      <c r="L262" s="153">
        <v>5785</v>
      </c>
      <c r="M262" s="153">
        <v>5805</v>
      </c>
      <c r="N262" s="153">
        <v>5963</v>
      </c>
      <c r="O262" s="153">
        <v>5616</v>
      </c>
      <c r="P262" s="153">
        <v>7367</v>
      </c>
      <c r="Q262" s="153">
        <v>8160</v>
      </c>
      <c r="R262" s="153">
        <v>8515</v>
      </c>
      <c r="S262" s="155">
        <f t="shared" si="89"/>
        <v>0.66178766588602655</v>
      </c>
      <c r="T262" s="155">
        <f t="shared" si="90"/>
        <v>0.4279724970652356</v>
      </c>
      <c r="U262" s="155">
        <f t="shared" si="91"/>
        <v>4.3504901960784312E-2</v>
      </c>
      <c r="V262" s="155">
        <f t="shared" ref="V262:V263" si="92">R262/R$261</f>
        <v>0.22423827456350565</v>
      </c>
    </row>
    <row r="263" spans="1:22" x14ac:dyDescent="0.2">
      <c r="A263" s="29" t="s">
        <v>436</v>
      </c>
      <c r="B263" s="153">
        <v>11224</v>
      </c>
      <c r="C263" s="153">
        <v>11164</v>
      </c>
      <c r="D263" s="153">
        <v>12952</v>
      </c>
      <c r="E263" s="153">
        <v>12529</v>
      </c>
      <c r="F263" s="153">
        <v>12716</v>
      </c>
      <c r="G263" s="153">
        <v>14546</v>
      </c>
      <c r="H263" s="153">
        <v>17021</v>
      </c>
      <c r="I263" s="153">
        <v>18746</v>
      </c>
      <c r="J263" s="153">
        <v>19984</v>
      </c>
      <c r="K263" s="153">
        <v>19971</v>
      </c>
      <c r="L263" s="153">
        <v>21694</v>
      </c>
      <c r="M263" s="153">
        <v>22601</v>
      </c>
      <c r="N263" s="153">
        <v>21909</v>
      </c>
      <c r="O263" s="153">
        <v>20236</v>
      </c>
      <c r="P263" s="153">
        <v>26761</v>
      </c>
      <c r="Q263" s="153">
        <v>27616</v>
      </c>
      <c r="R263" s="153">
        <v>29458</v>
      </c>
      <c r="S263" s="155">
        <f t="shared" si="89"/>
        <v>0.5714285714285714</v>
      </c>
      <c r="T263" s="155">
        <f t="shared" si="90"/>
        <v>0.34456159569126843</v>
      </c>
      <c r="U263" s="155">
        <f t="shared" si="91"/>
        <v>6.6700463499420631E-2</v>
      </c>
      <c r="V263" s="155">
        <f t="shared" si="92"/>
        <v>0.77576172543649435</v>
      </c>
    </row>
    <row r="264" spans="1:22" x14ac:dyDescent="0.2">
      <c r="A264" s="66" t="s">
        <v>439</v>
      </c>
      <c r="B264" s="154">
        <v>5137</v>
      </c>
      <c r="C264" s="154">
        <v>5865</v>
      </c>
      <c r="D264" s="154">
        <v>6483</v>
      </c>
      <c r="E264" s="154">
        <v>6744</v>
      </c>
      <c r="F264" s="154">
        <v>8164</v>
      </c>
      <c r="G264" s="154">
        <v>9069</v>
      </c>
      <c r="H264" s="154">
        <v>10662</v>
      </c>
      <c r="I264" s="154">
        <v>12207</v>
      </c>
      <c r="J264" s="154">
        <v>15249</v>
      </c>
      <c r="K264" s="154">
        <v>17683</v>
      </c>
      <c r="L264" s="154">
        <v>18929</v>
      </c>
      <c r="M264" s="154">
        <v>19847</v>
      </c>
      <c r="N264" s="154">
        <v>19039</v>
      </c>
      <c r="O264" s="154">
        <v>13747</v>
      </c>
      <c r="P264" s="154">
        <v>18817</v>
      </c>
      <c r="Q264" s="154">
        <v>19505</v>
      </c>
      <c r="R264" s="154">
        <v>20619</v>
      </c>
      <c r="S264" s="156">
        <f t="shared" si="89"/>
        <v>0.68911280412877862</v>
      </c>
      <c r="T264" s="156">
        <f t="shared" si="90"/>
        <v>8.2987551867219914E-2</v>
      </c>
      <c r="U264" s="156">
        <f t="shared" si="91"/>
        <v>5.7113560625480647E-2</v>
      </c>
      <c r="V264" s="156">
        <f>R264/R$264</f>
        <v>1</v>
      </c>
    </row>
    <row r="265" spans="1:22" x14ac:dyDescent="0.2">
      <c r="A265" s="29" t="s">
        <v>435</v>
      </c>
      <c r="B265" s="153">
        <v>818</v>
      </c>
      <c r="C265" s="153">
        <v>757</v>
      </c>
      <c r="D265" s="153">
        <v>814</v>
      </c>
      <c r="E265" s="153">
        <v>793</v>
      </c>
      <c r="F265" s="153">
        <v>1011</v>
      </c>
      <c r="G265" s="153">
        <v>1098</v>
      </c>
      <c r="H265" s="153">
        <v>1147</v>
      </c>
      <c r="I265" s="153">
        <v>1176</v>
      </c>
      <c r="J265" s="153">
        <v>1745</v>
      </c>
      <c r="K265" s="153">
        <v>2110</v>
      </c>
      <c r="L265" s="153">
        <v>2344</v>
      </c>
      <c r="M265" s="153">
        <v>2480</v>
      </c>
      <c r="N265" s="153">
        <v>2283</v>
      </c>
      <c r="O265" s="153">
        <v>1736</v>
      </c>
      <c r="P265" s="153">
        <v>2300</v>
      </c>
      <c r="Q265" s="153">
        <v>2605</v>
      </c>
      <c r="R265" s="153">
        <v>2669</v>
      </c>
      <c r="S265" s="155">
        <f t="shared" si="89"/>
        <v>1.2695578231292517</v>
      </c>
      <c r="T265" s="155">
        <f t="shared" si="90"/>
        <v>0.16907577748576436</v>
      </c>
      <c r="U265" s="155">
        <f t="shared" si="91"/>
        <v>2.4568138195777352E-2</v>
      </c>
      <c r="V265" s="155">
        <f t="shared" ref="V265:V266" si="93">R265/R$264</f>
        <v>0.12944371696008536</v>
      </c>
    </row>
    <row r="266" spans="1:22" x14ac:dyDescent="0.2">
      <c r="A266" s="29" t="s">
        <v>436</v>
      </c>
      <c r="B266" s="153">
        <v>4319</v>
      </c>
      <c r="C266" s="153">
        <v>5108</v>
      </c>
      <c r="D266" s="153">
        <v>5669</v>
      </c>
      <c r="E266" s="153">
        <v>5951</v>
      </c>
      <c r="F266" s="153">
        <v>7153</v>
      </c>
      <c r="G266" s="153">
        <v>7971</v>
      </c>
      <c r="H266" s="153">
        <v>9515</v>
      </c>
      <c r="I266" s="153">
        <v>11031</v>
      </c>
      <c r="J266" s="153">
        <v>13504</v>
      </c>
      <c r="K266" s="153">
        <v>15573</v>
      </c>
      <c r="L266" s="153">
        <v>16585</v>
      </c>
      <c r="M266" s="153">
        <v>17367</v>
      </c>
      <c r="N266" s="153">
        <v>16756</v>
      </c>
      <c r="O266" s="153">
        <v>12011</v>
      </c>
      <c r="P266" s="153">
        <v>16517</v>
      </c>
      <c r="Q266" s="153">
        <v>16900</v>
      </c>
      <c r="R266" s="153">
        <v>17950</v>
      </c>
      <c r="S266" s="155">
        <f t="shared" si="89"/>
        <v>0.62723234520895654</v>
      </c>
      <c r="T266" s="155">
        <f t="shared" si="90"/>
        <v>7.1258056815469081E-2</v>
      </c>
      <c r="U266" s="155">
        <f t="shared" si="91"/>
        <v>6.2130177514792898E-2</v>
      </c>
      <c r="V266" s="155">
        <f t="shared" si="93"/>
        <v>0.87055628303991461</v>
      </c>
    </row>
    <row r="267" spans="1:22" x14ac:dyDescent="0.2">
      <c r="A267" s="152" t="s">
        <v>437</v>
      </c>
      <c r="B267" s="5">
        <v>20125</v>
      </c>
      <c r="C267" s="5">
        <v>20509</v>
      </c>
      <c r="D267" s="5">
        <v>23384</v>
      </c>
      <c r="E267" s="5">
        <v>22904</v>
      </c>
      <c r="F267" s="5">
        <v>24424</v>
      </c>
      <c r="G267" s="5">
        <v>27770</v>
      </c>
      <c r="H267" s="5">
        <v>32445</v>
      </c>
      <c r="I267" s="5">
        <v>36077</v>
      </c>
      <c r="J267" s="5">
        <v>40446</v>
      </c>
      <c r="K267" s="5">
        <v>43054</v>
      </c>
      <c r="L267" s="5">
        <v>46408</v>
      </c>
      <c r="M267" s="5">
        <v>48253</v>
      </c>
      <c r="N267" s="5">
        <v>46911</v>
      </c>
      <c r="O267" s="5">
        <v>39599</v>
      </c>
      <c r="P267" s="5">
        <v>52945</v>
      </c>
      <c r="Q267" s="5">
        <v>55281</v>
      </c>
      <c r="R267" s="5">
        <v>58592</v>
      </c>
      <c r="S267" s="69">
        <f t="shared" si="89"/>
        <v>0.62408182498544784</v>
      </c>
      <c r="T267" s="69">
        <f t="shared" si="90"/>
        <v>0.24900343203086697</v>
      </c>
      <c r="U267" s="69">
        <f t="shared" si="91"/>
        <v>5.9893996128868872E-2</v>
      </c>
      <c r="V267" s="69">
        <f>R267/R$267</f>
        <v>1</v>
      </c>
    </row>
    <row r="268" spans="1:22" x14ac:dyDescent="0.2">
      <c r="A268" s="29" t="s">
        <v>192</v>
      </c>
      <c r="B268" s="29">
        <v>4582</v>
      </c>
      <c r="C268" s="29">
        <v>4237</v>
      </c>
      <c r="D268" s="29">
        <v>4763</v>
      </c>
      <c r="E268" s="29">
        <v>4424</v>
      </c>
      <c r="F268" s="29">
        <v>4555</v>
      </c>
      <c r="G268" s="4">
        <v>5253</v>
      </c>
      <c r="H268" s="4">
        <v>5909</v>
      </c>
      <c r="I268" s="4">
        <v>6300</v>
      </c>
      <c r="J268" s="4">
        <v>6958</v>
      </c>
      <c r="K268" s="4">
        <v>7510</v>
      </c>
      <c r="L268" s="4">
        <v>8129</v>
      </c>
      <c r="M268" s="4">
        <v>8285</v>
      </c>
      <c r="N268" s="4">
        <v>8246</v>
      </c>
      <c r="O268" s="4">
        <v>7352</v>
      </c>
      <c r="P268" s="4">
        <v>9667</v>
      </c>
      <c r="Q268" s="4">
        <v>10765</v>
      </c>
      <c r="R268" s="4">
        <v>11184</v>
      </c>
      <c r="S268" s="85">
        <f t="shared" si="89"/>
        <v>0.77523809523809528</v>
      </c>
      <c r="T268" s="85">
        <f t="shared" si="90"/>
        <v>0.35629396070822217</v>
      </c>
      <c r="U268" s="85">
        <f>(R268-Q268)/Q268</f>
        <v>3.8922433813283787E-2</v>
      </c>
      <c r="V268" s="85">
        <f>R268/R$267</f>
        <v>0.1908793009284544</v>
      </c>
    </row>
    <row r="269" spans="1:22" x14ac:dyDescent="0.2">
      <c r="A269" s="29" t="s">
        <v>193</v>
      </c>
      <c r="B269" s="29">
        <v>15543</v>
      </c>
      <c r="C269" s="29">
        <v>16272</v>
      </c>
      <c r="D269" s="29">
        <v>18621</v>
      </c>
      <c r="E269" s="29">
        <v>18480</v>
      </c>
      <c r="F269" s="29">
        <v>19869</v>
      </c>
      <c r="G269" s="4">
        <v>22517</v>
      </c>
      <c r="H269" s="4">
        <v>26536</v>
      </c>
      <c r="I269" s="4">
        <v>29777</v>
      </c>
      <c r="J269" s="4">
        <v>33488</v>
      </c>
      <c r="K269" s="4">
        <v>35544</v>
      </c>
      <c r="L269" s="4">
        <v>38279</v>
      </c>
      <c r="M269" s="4">
        <v>39968</v>
      </c>
      <c r="N269" s="4">
        <v>38665</v>
      </c>
      <c r="O269" s="4">
        <v>32247</v>
      </c>
      <c r="P269" s="4">
        <v>43278</v>
      </c>
      <c r="Q269" s="4">
        <v>44516</v>
      </c>
      <c r="R269" s="4">
        <v>47408</v>
      </c>
      <c r="S269" s="85">
        <f t="shared" ref="S269" si="94">(R269-I269)/I269</f>
        <v>0.59210128622762537</v>
      </c>
      <c r="T269" s="85">
        <f t="shared" ref="T269" si="95">(R269-N269)/N269</f>
        <v>0.22612181559549982</v>
      </c>
      <c r="U269" s="85">
        <f t="shared" ref="U269" si="96">(R269-Q269)/Q269</f>
        <v>6.4965405696828113E-2</v>
      </c>
      <c r="V269" s="85">
        <f>R269/R$267</f>
        <v>0.8091206990715456</v>
      </c>
    </row>
    <row r="270" spans="1:22" x14ac:dyDescent="0.2">
      <c r="A270" s="62" t="s">
        <v>438</v>
      </c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149"/>
      <c r="T270" s="63"/>
      <c r="U270" s="63"/>
      <c r="V270" s="63"/>
    </row>
    <row r="271" spans="1:22" x14ac:dyDescent="0.2">
      <c r="A271" s="62" t="s">
        <v>440</v>
      </c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148"/>
      <c r="O271" s="148"/>
      <c r="P271" s="148"/>
      <c r="Q271" s="148"/>
      <c r="R271" s="148"/>
      <c r="S271" s="149"/>
      <c r="T271" s="63"/>
      <c r="U271" s="63"/>
      <c r="V271" s="63"/>
    </row>
    <row r="272" spans="1:22" x14ac:dyDescent="0.2">
      <c r="A272" s="63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63"/>
      <c r="T272" s="63"/>
      <c r="U272" s="63"/>
      <c r="V272" s="63"/>
    </row>
    <row r="273" spans="1:22" x14ac:dyDescent="0.2">
      <c r="A273" s="57" t="s">
        <v>222</v>
      </c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08"/>
      <c r="T273" s="63"/>
      <c r="U273" s="31"/>
      <c r="V273" s="63"/>
    </row>
    <row r="274" spans="1:22" x14ac:dyDescent="0.2">
      <c r="A274" s="63"/>
      <c r="B274" s="63"/>
      <c r="C274" s="63"/>
      <c r="D274" s="63"/>
      <c r="E274" s="63"/>
      <c r="F274" s="63"/>
      <c r="G274" s="31"/>
      <c r="H274" s="31"/>
      <c r="I274" s="31"/>
      <c r="J274" s="31"/>
      <c r="K274" s="31"/>
      <c r="L274" s="31"/>
      <c r="M274" s="31"/>
      <c r="N274" s="63"/>
      <c r="O274" s="63"/>
      <c r="P274" s="63"/>
      <c r="Q274" s="63"/>
      <c r="R274" s="63"/>
      <c r="S274" s="63"/>
      <c r="T274" s="63"/>
      <c r="U274" s="63"/>
      <c r="V274" s="63"/>
    </row>
    <row r="275" spans="1:22" x14ac:dyDescent="0.2">
      <c r="A275" s="65" t="s">
        <v>21</v>
      </c>
      <c r="B275" s="65"/>
      <c r="C275" s="65"/>
      <c r="D275" s="65"/>
      <c r="E275" s="65"/>
      <c r="F275" s="65"/>
      <c r="G275" s="31"/>
      <c r="H275" s="31"/>
      <c r="I275" s="31"/>
      <c r="J275" s="31"/>
      <c r="K275" s="31"/>
      <c r="L275" s="31"/>
      <c r="M275" s="31"/>
      <c r="N275" s="63"/>
      <c r="O275" s="63"/>
      <c r="P275" s="63"/>
      <c r="Q275" s="63"/>
      <c r="R275" s="63"/>
      <c r="S275" s="63"/>
      <c r="T275" s="63"/>
      <c r="U275" s="63"/>
      <c r="V275" s="63"/>
    </row>
    <row r="276" spans="1:22" x14ac:dyDescent="0.2">
      <c r="A276" s="63"/>
      <c r="B276" s="63"/>
      <c r="C276" s="63"/>
      <c r="D276" s="63"/>
      <c r="E276" s="63"/>
      <c r="F276" s="63"/>
      <c r="G276" s="31"/>
      <c r="H276" s="31"/>
      <c r="I276" s="31"/>
      <c r="J276" s="31"/>
      <c r="K276" s="31"/>
      <c r="L276" s="31"/>
      <c r="M276" s="31"/>
      <c r="N276" s="63"/>
      <c r="O276" s="63"/>
      <c r="P276" s="63"/>
      <c r="Q276" s="63"/>
      <c r="R276" s="63"/>
      <c r="S276" s="63"/>
      <c r="T276" s="63"/>
      <c r="U276" s="63"/>
      <c r="V276" s="63"/>
    </row>
    <row r="277" spans="1:22" x14ac:dyDescent="0.2">
      <c r="B277" s="63"/>
    </row>
    <row r="278" spans="1:22" x14ac:dyDescent="0.2">
      <c r="B278" s="63"/>
    </row>
    <row r="279" spans="1:22" x14ac:dyDescent="0.2">
      <c r="B279" s="63"/>
    </row>
    <row r="280" spans="1:22" x14ac:dyDescent="0.2">
      <c r="B280" s="63"/>
    </row>
    <row r="281" spans="1:22" x14ac:dyDescent="0.2">
      <c r="B281" s="63"/>
    </row>
    <row r="282" spans="1:22" x14ac:dyDescent="0.2">
      <c r="B282" s="63"/>
    </row>
    <row r="283" spans="1:22" x14ac:dyDescent="0.2">
      <c r="B283" s="63"/>
    </row>
    <row r="284" spans="1:22" x14ac:dyDescent="0.2">
      <c r="B284" s="63"/>
    </row>
    <row r="285" spans="1:22" x14ac:dyDescent="0.2">
      <c r="B285" s="63"/>
    </row>
    <row r="286" spans="1:22" x14ac:dyDescent="0.2">
      <c r="B286" s="63"/>
    </row>
    <row r="287" spans="1:22" x14ac:dyDescent="0.2">
      <c r="B287" s="63"/>
    </row>
    <row r="288" spans="1:22" x14ac:dyDescent="0.2">
      <c r="B288" s="63"/>
    </row>
    <row r="289" spans="2:2" x14ac:dyDescent="0.2">
      <c r="B289" s="63"/>
    </row>
    <row r="290" spans="2:2" x14ac:dyDescent="0.2">
      <c r="B290" s="63"/>
    </row>
    <row r="291" spans="2:2" x14ac:dyDescent="0.2">
      <c r="B291" s="63"/>
    </row>
    <row r="292" spans="2:2" x14ac:dyDescent="0.2">
      <c r="B292" s="63"/>
    </row>
    <row r="293" spans="2:2" x14ac:dyDescent="0.2">
      <c r="B293" s="63"/>
    </row>
  </sheetData>
  <sortState xmlns:xlrd2="http://schemas.microsoft.com/office/spreadsheetml/2017/richdata2" ref="A200:V219">
    <sortCondition descending="1" ref="R200:R219"/>
  </sortState>
  <hyperlinks>
    <hyperlink ref="A275" location="Indice!A5" display="Volver al índice" xr:uid="{00000000-0004-0000-0400-000000000000}"/>
  </hyperlink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111"/>
  <sheetViews>
    <sheetView showGridLines="0" zoomScale="80" zoomScaleNormal="80" workbookViewId="0">
      <pane ySplit="2" topLeftCell="A3" activePane="bottomLeft" state="frozen"/>
      <selection pane="bottomLeft" activeCell="A72" sqref="A72"/>
    </sheetView>
  </sheetViews>
  <sheetFormatPr baseColWidth="10" defaultColWidth="10.85546875" defaultRowHeight="15" x14ac:dyDescent="0.25"/>
  <cols>
    <col min="1" max="1" width="42.7109375" style="1" customWidth="1"/>
    <col min="2" max="4" width="19.42578125" style="35" customWidth="1"/>
    <col min="5" max="5" width="19.42578125" style="2" customWidth="1"/>
    <col min="6" max="16384" width="10.85546875" style="2"/>
  </cols>
  <sheetData>
    <row r="1" spans="1:6" ht="21" x14ac:dyDescent="0.25">
      <c r="A1" s="54" t="s">
        <v>382</v>
      </c>
      <c r="B1" s="36"/>
      <c r="C1" s="36"/>
      <c r="D1" s="36"/>
    </row>
    <row r="2" spans="1:6" ht="26.25" customHeight="1" x14ac:dyDescent="0.25">
      <c r="A2" s="31"/>
      <c r="B2" s="36"/>
      <c r="C2" s="36"/>
      <c r="D2" s="36"/>
    </row>
    <row r="3" spans="1:6" x14ac:dyDescent="0.25">
      <c r="A3" s="31"/>
      <c r="B3" s="36"/>
      <c r="C3" s="36"/>
      <c r="D3" s="36"/>
    </row>
    <row r="4" spans="1:6" ht="15" customHeight="1" x14ac:dyDescent="0.25">
      <c r="A4" s="22" t="s">
        <v>383</v>
      </c>
      <c r="B4" s="36"/>
      <c r="C4" s="36"/>
      <c r="D4" s="36"/>
    </row>
    <row r="5" spans="1:6" ht="15" customHeight="1" x14ac:dyDescent="0.25">
      <c r="A5" s="74" t="s">
        <v>224</v>
      </c>
      <c r="B5" s="37" t="s">
        <v>82</v>
      </c>
      <c r="C5" s="37" t="s">
        <v>83</v>
      </c>
      <c r="D5" s="37" t="s">
        <v>8</v>
      </c>
    </row>
    <row r="6" spans="1:6" ht="15" customHeight="1" x14ac:dyDescent="0.25">
      <c r="A6" s="27" t="s">
        <v>321</v>
      </c>
      <c r="B6" s="33">
        <v>440</v>
      </c>
      <c r="C6" s="33">
        <v>3665</v>
      </c>
      <c r="D6" s="33">
        <v>4105</v>
      </c>
      <c r="E6" s="136"/>
      <c r="F6" s="136"/>
    </row>
    <row r="7" spans="1:6" ht="15" customHeight="1" x14ac:dyDescent="0.25">
      <c r="A7" s="27" t="s">
        <v>322</v>
      </c>
      <c r="B7" s="33">
        <v>476</v>
      </c>
      <c r="C7" s="33">
        <v>4925</v>
      </c>
      <c r="D7" s="33">
        <v>5401</v>
      </c>
      <c r="E7" s="136"/>
      <c r="F7" s="136"/>
    </row>
    <row r="8" spans="1:6" ht="15" customHeight="1" x14ac:dyDescent="0.25">
      <c r="A8" s="27" t="s">
        <v>221</v>
      </c>
      <c r="B8" s="33">
        <v>132</v>
      </c>
      <c r="C8" s="33">
        <v>12300</v>
      </c>
      <c r="D8" s="33">
        <v>12432</v>
      </c>
      <c r="E8" s="136"/>
      <c r="F8" s="136"/>
    </row>
    <row r="9" spans="1:6" ht="15" customHeight="1" x14ac:dyDescent="0.25">
      <c r="A9" s="5" t="s">
        <v>4</v>
      </c>
      <c r="B9" s="34">
        <v>1048</v>
      </c>
      <c r="C9" s="34">
        <v>20890</v>
      </c>
      <c r="D9" s="34">
        <v>21938</v>
      </c>
    </row>
    <row r="10" spans="1:6" ht="15" customHeight="1" x14ac:dyDescent="0.25">
      <c r="A10" s="117" t="s">
        <v>323</v>
      </c>
      <c r="B10" s="36"/>
      <c r="C10" s="36"/>
      <c r="D10" s="36"/>
    </row>
    <row r="11" spans="1:6" ht="15" customHeight="1" x14ac:dyDescent="0.25">
      <c r="A11" s="101"/>
      <c r="B11" s="36"/>
      <c r="C11" s="36"/>
      <c r="D11" s="36"/>
    </row>
    <row r="12" spans="1:6" ht="15" customHeight="1" x14ac:dyDescent="0.25">
      <c r="A12" s="22" t="s">
        <v>384</v>
      </c>
      <c r="B12" s="36"/>
      <c r="C12" s="36"/>
      <c r="D12" s="36"/>
    </row>
    <row r="13" spans="1:6" ht="15" customHeight="1" x14ac:dyDescent="0.25">
      <c r="A13" s="74" t="s">
        <v>211</v>
      </c>
      <c r="B13" s="37" t="s">
        <v>82</v>
      </c>
      <c r="C13" s="37" t="s">
        <v>83</v>
      </c>
      <c r="D13" s="37" t="s">
        <v>8</v>
      </c>
    </row>
    <row r="14" spans="1:6" ht="15" customHeight="1" x14ac:dyDescent="0.25">
      <c r="A14" s="4" t="s">
        <v>385</v>
      </c>
      <c r="B14" s="33">
        <v>457</v>
      </c>
      <c r="C14" s="33">
        <v>10709</v>
      </c>
      <c r="D14" s="33">
        <v>11166</v>
      </c>
    </row>
    <row r="15" spans="1:6" ht="15" customHeight="1" x14ac:dyDescent="0.25">
      <c r="A15" s="4" t="s">
        <v>386</v>
      </c>
      <c r="B15" s="33">
        <v>591</v>
      </c>
      <c r="C15" s="33">
        <v>10180</v>
      </c>
      <c r="D15" s="33">
        <v>10771</v>
      </c>
    </row>
    <row r="16" spans="1:6" ht="15" customHeight="1" x14ac:dyDescent="0.25">
      <c r="A16" s="4" t="s">
        <v>421</v>
      </c>
      <c r="B16" s="33">
        <v>0</v>
      </c>
      <c r="C16" s="33">
        <v>1</v>
      </c>
      <c r="D16" s="33">
        <v>1</v>
      </c>
    </row>
    <row r="17" spans="1:8" ht="15" customHeight="1" x14ac:dyDescent="0.25">
      <c r="A17" s="5" t="s">
        <v>387</v>
      </c>
      <c r="B17" s="34">
        <v>1048</v>
      </c>
      <c r="C17" s="34">
        <v>20890</v>
      </c>
      <c r="D17" s="34">
        <v>21938</v>
      </c>
    </row>
    <row r="18" spans="1:8" ht="15" customHeight="1" x14ac:dyDescent="0.25"/>
    <row r="19" spans="1:8" ht="15" customHeight="1" x14ac:dyDescent="0.25">
      <c r="A19" s="22" t="s">
        <v>388</v>
      </c>
      <c r="B19" s="36"/>
      <c r="C19" s="36"/>
      <c r="D19" s="36"/>
    </row>
    <row r="20" spans="1:8" ht="15" customHeight="1" x14ac:dyDescent="0.25">
      <c r="A20" s="74" t="s">
        <v>25</v>
      </c>
      <c r="B20" s="37" t="s">
        <v>82</v>
      </c>
      <c r="C20" s="37" t="s">
        <v>83</v>
      </c>
      <c r="D20" s="37" t="s">
        <v>8</v>
      </c>
    </row>
    <row r="21" spans="1:8" ht="15" customHeight="1" x14ac:dyDescent="0.25">
      <c r="A21" s="4" t="s">
        <v>27</v>
      </c>
      <c r="B21" s="109"/>
      <c r="C21" s="109">
        <v>1154</v>
      </c>
      <c r="D21" s="109">
        <v>1154</v>
      </c>
    </row>
    <row r="22" spans="1:8" ht="15" customHeight="1" x14ac:dyDescent="0.25">
      <c r="A22" s="4" t="s">
        <v>28</v>
      </c>
      <c r="B22" s="109">
        <v>73</v>
      </c>
      <c r="C22" s="109">
        <v>3701</v>
      </c>
      <c r="D22" s="109">
        <v>3774</v>
      </c>
    </row>
    <row r="23" spans="1:8" ht="15" customHeight="1" x14ac:dyDescent="0.25">
      <c r="A23" s="4" t="s">
        <v>29</v>
      </c>
      <c r="B23" s="109">
        <v>367</v>
      </c>
      <c r="C23" s="109">
        <v>5075</v>
      </c>
      <c r="D23" s="109">
        <v>5442</v>
      </c>
    </row>
    <row r="24" spans="1:8" ht="15" customHeight="1" x14ac:dyDescent="0.25">
      <c r="A24" s="4" t="s">
        <v>30</v>
      </c>
      <c r="B24" s="109">
        <v>264</v>
      </c>
      <c r="C24" s="109">
        <v>4576</v>
      </c>
      <c r="D24" s="109">
        <v>4840</v>
      </c>
    </row>
    <row r="25" spans="1:8" ht="15" customHeight="1" x14ac:dyDescent="0.25">
      <c r="A25" s="4" t="s">
        <v>31</v>
      </c>
      <c r="B25" s="109">
        <v>344</v>
      </c>
      <c r="C25" s="109">
        <v>6381</v>
      </c>
      <c r="D25" s="109">
        <v>6725</v>
      </c>
    </row>
    <row r="26" spans="1:8" ht="15" customHeight="1" x14ac:dyDescent="0.25">
      <c r="A26" s="4" t="s">
        <v>32</v>
      </c>
      <c r="B26" s="109"/>
      <c r="C26" s="109">
        <v>3</v>
      </c>
      <c r="D26" s="109">
        <v>3</v>
      </c>
    </row>
    <row r="27" spans="1:8" ht="15" customHeight="1" x14ac:dyDescent="0.25">
      <c r="A27" s="5" t="s">
        <v>4</v>
      </c>
      <c r="B27" s="110">
        <v>1048</v>
      </c>
      <c r="C27" s="110">
        <v>20890</v>
      </c>
      <c r="D27" s="110">
        <v>21938</v>
      </c>
    </row>
    <row r="28" spans="1:8" ht="15" customHeight="1" x14ac:dyDescent="0.25">
      <c r="A28" s="79" t="s">
        <v>34</v>
      </c>
      <c r="B28" s="80">
        <v>37.93702290076336</v>
      </c>
      <c r="C28" s="80">
        <v>36.10494565997989</v>
      </c>
      <c r="D28" s="80">
        <v>36.192477775245045</v>
      </c>
    </row>
    <row r="29" spans="1:8" ht="15" customHeight="1" x14ac:dyDescent="0.25">
      <c r="B29" s="1"/>
      <c r="C29" s="1"/>
      <c r="D29" s="1"/>
      <c r="E29" s="1"/>
      <c r="F29" s="1"/>
    </row>
    <row r="30" spans="1:8" ht="15" customHeight="1" x14ac:dyDescent="0.25">
      <c r="A30" s="22" t="s">
        <v>389</v>
      </c>
      <c r="B30" s="36"/>
      <c r="C30" s="36"/>
      <c r="D30" s="36"/>
    </row>
    <row r="31" spans="1:8" ht="15" customHeight="1" x14ac:dyDescent="0.25">
      <c r="A31" s="74" t="s">
        <v>10</v>
      </c>
      <c r="B31" s="37" t="s">
        <v>82</v>
      </c>
      <c r="C31" s="37" t="s">
        <v>83</v>
      </c>
      <c r="D31" s="37" t="s">
        <v>8</v>
      </c>
    </row>
    <row r="32" spans="1:8" ht="15" customHeight="1" x14ac:dyDescent="0.25">
      <c r="A32" s="4" t="s">
        <v>11</v>
      </c>
      <c r="B32" s="33">
        <v>13</v>
      </c>
      <c r="C32" s="33">
        <v>7652</v>
      </c>
      <c r="D32" s="33">
        <v>7665</v>
      </c>
      <c r="E32" s="133"/>
      <c r="F32" s="133"/>
      <c r="G32" s="133"/>
      <c r="H32" s="133"/>
    </row>
    <row r="33" spans="1:8" ht="15" customHeight="1" x14ac:dyDescent="0.25">
      <c r="A33" s="4" t="s">
        <v>12</v>
      </c>
      <c r="B33" s="33">
        <v>39</v>
      </c>
      <c r="C33" s="33">
        <v>142</v>
      </c>
      <c r="D33" s="33">
        <v>181</v>
      </c>
      <c r="E33" s="133"/>
      <c r="F33" s="133"/>
      <c r="G33" s="133"/>
      <c r="H33" s="133"/>
    </row>
    <row r="34" spans="1:8" ht="15" customHeight="1" x14ac:dyDescent="0.25">
      <c r="A34" s="4" t="s">
        <v>13</v>
      </c>
      <c r="B34" s="33">
        <v>11</v>
      </c>
      <c r="C34" s="33">
        <v>508</v>
      </c>
      <c r="D34" s="33">
        <v>519</v>
      </c>
      <c r="E34" s="133"/>
      <c r="F34" s="133"/>
      <c r="G34" s="133"/>
      <c r="H34" s="133"/>
    </row>
    <row r="35" spans="1:8" ht="15" customHeight="1" x14ac:dyDescent="0.25">
      <c r="A35" s="4" t="s">
        <v>14</v>
      </c>
      <c r="B35" s="33">
        <v>296</v>
      </c>
      <c r="C35" s="33">
        <v>921</v>
      </c>
      <c r="D35" s="33">
        <v>1217</v>
      </c>
      <c r="E35" s="133"/>
      <c r="F35" s="133"/>
      <c r="G35" s="133"/>
      <c r="H35" s="133"/>
    </row>
    <row r="36" spans="1:8" ht="15" customHeight="1" x14ac:dyDescent="0.25">
      <c r="A36" s="4" t="s">
        <v>15</v>
      </c>
      <c r="B36" s="33">
        <v>184</v>
      </c>
      <c r="C36" s="33">
        <v>2503</v>
      </c>
      <c r="D36" s="33">
        <v>2687</v>
      </c>
      <c r="E36" s="133"/>
      <c r="F36" s="133"/>
      <c r="G36" s="133"/>
      <c r="H36" s="133"/>
    </row>
    <row r="37" spans="1:8" ht="15" customHeight="1" x14ac:dyDescent="0.25">
      <c r="A37" s="4" t="s">
        <v>16</v>
      </c>
      <c r="B37" s="33">
        <v>30</v>
      </c>
      <c r="C37" s="33">
        <v>1176</v>
      </c>
      <c r="D37" s="33">
        <v>1206</v>
      </c>
      <c r="E37" s="133"/>
      <c r="F37" s="133"/>
      <c r="G37" s="133"/>
      <c r="H37" s="133"/>
    </row>
    <row r="38" spans="1:8" ht="15" customHeight="1" x14ac:dyDescent="0.25">
      <c r="A38" s="4" t="s">
        <v>17</v>
      </c>
      <c r="B38" s="33">
        <v>109</v>
      </c>
      <c r="C38" s="33">
        <v>4329</v>
      </c>
      <c r="D38" s="33">
        <v>4438</v>
      </c>
      <c r="E38" s="133"/>
      <c r="F38" s="133"/>
      <c r="G38" s="133"/>
      <c r="H38" s="133"/>
    </row>
    <row r="39" spans="1:8" ht="15" customHeight="1" x14ac:dyDescent="0.25">
      <c r="A39" s="4" t="s">
        <v>18</v>
      </c>
      <c r="B39" s="33">
        <v>98</v>
      </c>
      <c r="C39" s="33">
        <v>359</v>
      </c>
      <c r="D39" s="33">
        <v>457</v>
      </c>
      <c r="E39" s="133"/>
      <c r="F39" s="133"/>
      <c r="G39" s="133"/>
      <c r="H39" s="133"/>
    </row>
    <row r="40" spans="1:8" ht="15" customHeight="1" x14ac:dyDescent="0.25">
      <c r="A40" s="4" t="s">
        <v>19</v>
      </c>
      <c r="B40" s="33">
        <v>61</v>
      </c>
      <c r="C40" s="33">
        <v>1437</v>
      </c>
      <c r="D40" s="33">
        <v>1498</v>
      </c>
      <c r="E40" s="133"/>
      <c r="F40" s="133"/>
      <c r="G40" s="133"/>
      <c r="H40" s="133"/>
    </row>
    <row r="41" spans="1:8" ht="15" customHeight="1" x14ac:dyDescent="0.25">
      <c r="A41" s="4" t="s">
        <v>20</v>
      </c>
      <c r="B41" s="33">
        <v>207</v>
      </c>
      <c r="C41" s="33">
        <v>1863</v>
      </c>
      <c r="D41" s="33">
        <v>2070</v>
      </c>
      <c r="E41" s="133"/>
      <c r="F41" s="133"/>
      <c r="G41" s="133"/>
      <c r="H41" s="133"/>
    </row>
    <row r="42" spans="1:8" ht="15" customHeight="1" x14ac:dyDescent="0.25">
      <c r="A42" s="5" t="s">
        <v>4</v>
      </c>
      <c r="B42" s="34">
        <v>1048</v>
      </c>
      <c r="C42" s="34">
        <v>20890</v>
      </c>
      <c r="D42" s="34">
        <v>21938</v>
      </c>
      <c r="E42" s="133"/>
      <c r="F42" s="133"/>
      <c r="G42" s="133"/>
      <c r="H42" s="133"/>
    </row>
    <row r="43" spans="1:8" ht="15" customHeight="1" x14ac:dyDescent="0.25">
      <c r="A43" s="31"/>
      <c r="B43" s="36"/>
      <c r="C43" s="36"/>
      <c r="D43" s="36"/>
    </row>
    <row r="44" spans="1:8" ht="15" customHeight="1" x14ac:dyDescent="0.25">
      <c r="A44" s="22" t="s">
        <v>390</v>
      </c>
      <c r="B44" s="36"/>
      <c r="C44" s="36"/>
      <c r="D44" s="36"/>
    </row>
    <row r="45" spans="1:8" ht="15" customHeight="1" x14ac:dyDescent="0.25">
      <c r="A45" s="74" t="s">
        <v>40</v>
      </c>
      <c r="B45" s="37" t="s">
        <v>82</v>
      </c>
      <c r="C45" s="37" t="s">
        <v>83</v>
      </c>
      <c r="D45" s="37" t="s">
        <v>8</v>
      </c>
    </row>
    <row r="46" spans="1:8" ht="15" customHeight="1" x14ac:dyDescent="0.25">
      <c r="A46" s="4" t="s">
        <v>41</v>
      </c>
      <c r="B46" s="33">
        <v>868</v>
      </c>
      <c r="C46" s="33">
        <v>7668</v>
      </c>
      <c r="D46" s="33">
        <v>8536</v>
      </c>
    </row>
    <row r="47" spans="1:8" ht="15" customHeight="1" x14ac:dyDescent="0.25">
      <c r="A47" s="4" t="s">
        <v>42</v>
      </c>
      <c r="B47" s="33">
        <v>94</v>
      </c>
      <c r="C47" s="33">
        <v>5946</v>
      </c>
      <c r="D47" s="33">
        <v>6040</v>
      </c>
    </row>
    <row r="48" spans="1:8" ht="15" customHeight="1" x14ac:dyDescent="0.25">
      <c r="A48" s="27" t="s">
        <v>213</v>
      </c>
      <c r="B48" s="33">
        <v>16</v>
      </c>
      <c r="C48" s="33">
        <v>1256</v>
      </c>
      <c r="D48" s="33">
        <v>1272</v>
      </c>
    </row>
    <row r="49" spans="1:8" ht="15" customHeight="1" x14ac:dyDescent="0.25">
      <c r="A49" s="27" t="s">
        <v>216</v>
      </c>
      <c r="B49" s="33">
        <v>67</v>
      </c>
      <c r="C49" s="33">
        <v>4570</v>
      </c>
      <c r="D49" s="33">
        <v>4637</v>
      </c>
    </row>
    <row r="50" spans="1:8" ht="15" customHeight="1" x14ac:dyDescent="0.25">
      <c r="A50" s="4" t="s">
        <v>43</v>
      </c>
      <c r="B50" s="33">
        <v>3</v>
      </c>
      <c r="C50" s="33">
        <v>1450</v>
      </c>
      <c r="D50" s="33">
        <v>1453</v>
      </c>
    </row>
    <row r="51" spans="1:8" ht="15" customHeight="1" x14ac:dyDescent="0.25">
      <c r="A51" s="5" t="s">
        <v>4</v>
      </c>
      <c r="B51" s="34">
        <v>1048</v>
      </c>
      <c r="C51" s="34">
        <v>20890</v>
      </c>
      <c r="D51" s="34">
        <v>21938</v>
      </c>
    </row>
    <row r="52" spans="1:8" ht="15" customHeight="1" x14ac:dyDescent="0.25">
      <c r="A52" s="31"/>
      <c r="B52" s="36"/>
      <c r="C52" s="36"/>
      <c r="D52" s="36"/>
    </row>
    <row r="53" spans="1:8" ht="15" customHeight="1" x14ac:dyDescent="0.25">
      <c r="A53" s="22" t="s">
        <v>391</v>
      </c>
      <c r="B53" s="36"/>
      <c r="C53" s="36"/>
      <c r="D53" s="36"/>
    </row>
    <row r="54" spans="1:8" ht="15" customHeight="1" x14ac:dyDescent="0.25">
      <c r="A54" s="74" t="s">
        <v>9</v>
      </c>
      <c r="B54" s="37" t="s">
        <v>82</v>
      </c>
      <c r="C54" s="37" t="s">
        <v>83</v>
      </c>
      <c r="D54" s="37" t="s">
        <v>8</v>
      </c>
    </row>
    <row r="55" spans="1:8" ht="15" customHeight="1" x14ac:dyDescent="0.25">
      <c r="A55" s="4" t="s">
        <v>229</v>
      </c>
      <c r="B55" s="33">
        <v>5</v>
      </c>
      <c r="C55" s="33">
        <v>127</v>
      </c>
      <c r="D55" s="33">
        <v>132</v>
      </c>
      <c r="E55" s="133"/>
      <c r="F55" s="133"/>
      <c r="G55" s="133"/>
      <c r="H55" s="133"/>
    </row>
    <row r="56" spans="1:8" ht="15" customHeight="1" x14ac:dyDescent="0.25">
      <c r="A56" s="4" t="s">
        <v>230</v>
      </c>
      <c r="B56" s="33">
        <v>30</v>
      </c>
      <c r="C56" s="33">
        <v>20</v>
      </c>
      <c r="D56" s="33">
        <v>50</v>
      </c>
      <c r="E56" s="133"/>
      <c r="F56" s="133"/>
      <c r="G56" s="133"/>
      <c r="H56" s="133"/>
    </row>
    <row r="57" spans="1:8" ht="15" customHeight="1" x14ac:dyDescent="0.25">
      <c r="A57" s="4" t="s">
        <v>231</v>
      </c>
      <c r="B57" s="33">
        <v>26</v>
      </c>
      <c r="C57" s="33">
        <v>185</v>
      </c>
      <c r="D57" s="33">
        <v>211</v>
      </c>
      <c r="E57" s="133"/>
      <c r="F57" s="133"/>
      <c r="G57" s="133"/>
      <c r="H57" s="133"/>
    </row>
    <row r="58" spans="1:8" ht="15" customHeight="1" x14ac:dyDescent="0.25">
      <c r="A58" s="4" t="s">
        <v>232</v>
      </c>
      <c r="B58" s="33">
        <v>3</v>
      </c>
      <c r="C58" s="33">
        <v>11</v>
      </c>
      <c r="D58" s="33">
        <v>14</v>
      </c>
      <c r="E58" s="133"/>
      <c r="F58" s="133"/>
      <c r="G58" s="133"/>
      <c r="H58" s="133"/>
    </row>
    <row r="59" spans="1:8" ht="15" customHeight="1" x14ac:dyDescent="0.25">
      <c r="A59" s="4" t="s">
        <v>233</v>
      </c>
      <c r="B59" s="33">
        <v>15</v>
      </c>
      <c r="C59" s="33">
        <v>199</v>
      </c>
      <c r="D59" s="33">
        <v>214</v>
      </c>
      <c r="E59" s="133"/>
      <c r="F59" s="133"/>
      <c r="G59" s="133"/>
      <c r="H59" s="133"/>
    </row>
    <row r="60" spans="1:8" ht="15" customHeight="1" x14ac:dyDescent="0.25">
      <c r="A60" s="4" t="s">
        <v>234</v>
      </c>
      <c r="B60" s="33">
        <v>126</v>
      </c>
      <c r="C60" s="33">
        <v>1351</v>
      </c>
      <c r="D60" s="33">
        <v>1477</v>
      </c>
      <c r="E60" s="133"/>
      <c r="F60" s="133"/>
      <c r="G60" s="133"/>
      <c r="H60" s="133"/>
    </row>
    <row r="61" spans="1:8" ht="15" customHeight="1" x14ac:dyDescent="0.25">
      <c r="A61" s="27" t="s">
        <v>245</v>
      </c>
      <c r="B61" s="33">
        <v>613</v>
      </c>
      <c r="C61" s="33">
        <v>15952</v>
      </c>
      <c r="D61" s="33">
        <v>16565</v>
      </c>
      <c r="E61" s="133"/>
      <c r="F61" s="133"/>
      <c r="G61" s="133"/>
      <c r="H61" s="133"/>
    </row>
    <row r="62" spans="1:8" ht="15" customHeight="1" x14ac:dyDescent="0.25">
      <c r="A62" s="27" t="s">
        <v>266</v>
      </c>
      <c r="B62" s="167">
        <v>0</v>
      </c>
      <c r="C62" s="167">
        <v>0</v>
      </c>
      <c r="D62" s="167">
        <v>0</v>
      </c>
      <c r="E62" s="133"/>
      <c r="F62" s="133"/>
      <c r="G62" s="133"/>
      <c r="H62" s="133"/>
    </row>
    <row r="63" spans="1:8" ht="15" customHeight="1" x14ac:dyDescent="0.25">
      <c r="A63" s="4" t="s">
        <v>235</v>
      </c>
      <c r="B63" s="167">
        <v>32</v>
      </c>
      <c r="C63" s="167">
        <v>312</v>
      </c>
      <c r="D63" s="167">
        <v>344</v>
      </c>
      <c r="E63" s="133"/>
      <c r="F63" s="133"/>
      <c r="G63" s="133"/>
      <c r="H63" s="133"/>
    </row>
    <row r="64" spans="1:8" ht="15" customHeight="1" x14ac:dyDescent="0.25">
      <c r="A64" s="4" t="s">
        <v>248</v>
      </c>
      <c r="B64" s="33">
        <v>18</v>
      </c>
      <c r="C64" s="33">
        <v>97</v>
      </c>
      <c r="D64" s="33">
        <v>115</v>
      </c>
      <c r="E64" s="133"/>
      <c r="F64" s="133"/>
      <c r="G64" s="133"/>
      <c r="H64" s="133"/>
    </row>
    <row r="65" spans="1:8" ht="15" customHeight="1" x14ac:dyDescent="0.25">
      <c r="A65" s="4" t="s">
        <v>236</v>
      </c>
      <c r="B65" s="33">
        <v>109</v>
      </c>
      <c r="C65" s="33">
        <v>1530</v>
      </c>
      <c r="D65" s="33">
        <v>1639</v>
      </c>
      <c r="E65" s="133"/>
      <c r="F65" s="133"/>
      <c r="G65" s="133"/>
      <c r="H65" s="133"/>
    </row>
    <row r="66" spans="1:8" ht="15" customHeight="1" x14ac:dyDescent="0.25">
      <c r="A66" s="4" t="s">
        <v>237</v>
      </c>
      <c r="B66" s="33">
        <v>44</v>
      </c>
      <c r="C66" s="33">
        <v>712</v>
      </c>
      <c r="D66" s="33">
        <v>756</v>
      </c>
      <c r="E66" s="133"/>
      <c r="F66" s="133"/>
      <c r="G66" s="133"/>
      <c r="H66" s="133"/>
    </row>
    <row r="67" spans="1:8" ht="15" customHeight="1" x14ac:dyDescent="0.25">
      <c r="A67" s="4" t="s">
        <v>238</v>
      </c>
      <c r="B67" s="33">
        <v>19</v>
      </c>
      <c r="C67" s="33">
        <v>149</v>
      </c>
      <c r="D67" s="33">
        <v>168</v>
      </c>
      <c r="E67" s="133"/>
      <c r="F67" s="133"/>
      <c r="G67" s="133"/>
      <c r="H67" s="133"/>
    </row>
    <row r="68" spans="1:8" ht="15" customHeight="1" x14ac:dyDescent="0.25">
      <c r="A68" s="4" t="s">
        <v>239</v>
      </c>
      <c r="B68" s="33">
        <v>8</v>
      </c>
      <c r="C68" s="33">
        <v>241</v>
      </c>
      <c r="D68" s="33">
        <v>249</v>
      </c>
      <c r="E68" s="133"/>
      <c r="F68" s="133"/>
      <c r="G68" s="133"/>
      <c r="H68" s="133"/>
    </row>
    <row r="69" spans="1:8" ht="15" customHeight="1" x14ac:dyDescent="0.25">
      <c r="A69" s="4" t="s">
        <v>240</v>
      </c>
      <c r="B69" s="33">
        <v>0</v>
      </c>
      <c r="C69" s="33">
        <v>0</v>
      </c>
      <c r="D69" s="33">
        <v>0</v>
      </c>
      <c r="E69" s="133"/>
      <c r="F69" s="133"/>
      <c r="G69" s="133"/>
      <c r="H69" s="133"/>
    </row>
    <row r="70" spans="1:8" ht="15" customHeight="1" x14ac:dyDescent="0.25">
      <c r="A70" s="4" t="s">
        <v>242</v>
      </c>
      <c r="B70" s="167">
        <v>0</v>
      </c>
      <c r="C70" s="167">
        <v>4</v>
      </c>
      <c r="D70" s="167">
        <v>4</v>
      </c>
      <c r="E70" s="133"/>
      <c r="F70" s="133"/>
      <c r="G70" s="133"/>
      <c r="H70" s="133"/>
    </row>
    <row r="71" spans="1:8" ht="15" customHeight="1" x14ac:dyDescent="0.25">
      <c r="A71" s="5" t="s">
        <v>4</v>
      </c>
      <c r="B71" s="34">
        <v>1048</v>
      </c>
      <c r="C71" s="34">
        <v>20890</v>
      </c>
      <c r="D71" s="34">
        <v>21938</v>
      </c>
      <c r="E71" s="133"/>
      <c r="F71" s="133"/>
      <c r="G71" s="133"/>
    </row>
    <row r="72" spans="1:8" ht="15" customHeight="1" x14ac:dyDescent="0.25"/>
    <row r="73" spans="1:8" ht="15" customHeight="1" x14ac:dyDescent="0.25">
      <c r="A73" s="22" t="s">
        <v>422</v>
      </c>
      <c r="B73" s="36"/>
      <c r="C73" s="36"/>
      <c r="D73" s="36"/>
    </row>
    <row r="74" spans="1:8" ht="15" customHeight="1" x14ac:dyDescent="0.25">
      <c r="A74" s="74" t="s">
        <v>10</v>
      </c>
      <c r="B74" s="37" t="s">
        <v>192</v>
      </c>
      <c r="C74" s="37" t="s">
        <v>193</v>
      </c>
      <c r="D74" s="37" t="s">
        <v>419</v>
      </c>
      <c r="E74" s="37" t="s">
        <v>8</v>
      </c>
    </row>
    <row r="75" spans="1:8" ht="15" customHeight="1" x14ac:dyDescent="0.25">
      <c r="A75" s="16" t="s">
        <v>11</v>
      </c>
      <c r="B75" s="38">
        <v>3427</v>
      </c>
      <c r="C75" s="38">
        <v>4238</v>
      </c>
      <c r="D75" s="38">
        <v>0</v>
      </c>
      <c r="E75" s="38">
        <v>7665</v>
      </c>
      <c r="F75" s="133"/>
      <c r="G75" s="133"/>
    </row>
    <row r="76" spans="1:8" ht="15" customHeight="1" x14ac:dyDescent="0.25">
      <c r="A76" s="16" t="s">
        <v>12</v>
      </c>
      <c r="B76" s="38">
        <v>88</v>
      </c>
      <c r="C76" s="38">
        <v>93</v>
      </c>
      <c r="D76" s="38">
        <v>0</v>
      </c>
      <c r="E76" s="38">
        <v>181</v>
      </c>
      <c r="F76" s="133"/>
      <c r="G76" s="133"/>
    </row>
    <row r="77" spans="1:8" ht="15" customHeight="1" x14ac:dyDescent="0.25">
      <c r="A77" s="16" t="s">
        <v>13</v>
      </c>
      <c r="B77" s="38">
        <v>272</v>
      </c>
      <c r="C77" s="38">
        <v>247</v>
      </c>
      <c r="D77" s="38">
        <v>0</v>
      </c>
      <c r="E77" s="38">
        <v>519</v>
      </c>
      <c r="F77" s="133"/>
      <c r="G77" s="133"/>
    </row>
    <row r="78" spans="1:8" ht="15" customHeight="1" x14ac:dyDescent="0.25">
      <c r="A78" s="16" t="s">
        <v>14</v>
      </c>
      <c r="B78" s="38">
        <v>420</v>
      </c>
      <c r="C78" s="38">
        <v>797</v>
      </c>
      <c r="D78" s="38">
        <v>0</v>
      </c>
      <c r="E78" s="38">
        <v>1217</v>
      </c>
      <c r="F78" s="133"/>
      <c r="G78" s="133"/>
    </row>
    <row r="79" spans="1:8" ht="15" customHeight="1" x14ac:dyDescent="0.25">
      <c r="A79" s="16" t="s">
        <v>15</v>
      </c>
      <c r="B79" s="38">
        <v>1495</v>
      </c>
      <c r="C79" s="38">
        <v>1191</v>
      </c>
      <c r="D79" s="38">
        <v>1</v>
      </c>
      <c r="E79" s="38">
        <v>2687</v>
      </c>
      <c r="F79" s="133"/>
      <c r="G79" s="133"/>
    </row>
    <row r="80" spans="1:8" ht="15" customHeight="1" x14ac:dyDescent="0.25">
      <c r="A80" s="16" t="s">
        <v>16</v>
      </c>
      <c r="B80" s="38">
        <v>563</v>
      </c>
      <c r="C80" s="38">
        <v>643</v>
      </c>
      <c r="D80" s="38">
        <v>0</v>
      </c>
      <c r="E80" s="38">
        <v>1206</v>
      </c>
      <c r="F80" s="133"/>
      <c r="G80" s="133"/>
    </row>
    <row r="81" spans="1:7" ht="15" customHeight="1" x14ac:dyDescent="0.25">
      <c r="A81" s="16" t="s">
        <v>17</v>
      </c>
      <c r="B81" s="38">
        <v>3183</v>
      </c>
      <c r="C81" s="38">
        <v>1255</v>
      </c>
      <c r="D81" s="38">
        <v>0</v>
      </c>
      <c r="E81" s="38">
        <v>4438</v>
      </c>
      <c r="F81" s="133"/>
      <c r="G81" s="133"/>
    </row>
    <row r="82" spans="1:7" ht="15" customHeight="1" x14ac:dyDescent="0.25">
      <c r="A82" s="16" t="s">
        <v>18</v>
      </c>
      <c r="B82" s="38">
        <v>209</v>
      </c>
      <c r="C82" s="38">
        <v>248</v>
      </c>
      <c r="D82" s="38">
        <v>0</v>
      </c>
      <c r="E82" s="38">
        <v>457</v>
      </c>
      <c r="F82" s="133"/>
      <c r="G82" s="133"/>
    </row>
    <row r="83" spans="1:7" ht="15" customHeight="1" x14ac:dyDescent="0.25">
      <c r="A83" s="16" t="s">
        <v>19</v>
      </c>
      <c r="B83" s="38">
        <v>987</v>
      </c>
      <c r="C83" s="38">
        <v>511</v>
      </c>
      <c r="D83" s="38">
        <v>0</v>
      </c>
      <c r="E83" s="38">
        <v>1498</v>
      </c>
      <c r="F83" s="133"/>
      <c r="G83" s="133"/>
    </row>
    <row r="84" spans="1:7" ht="15" customHeight="1" x14ac:dyDescent="0.25">
      <c r="A84" s="16" t="s">
        <v>20</v>
      </c>
      <c r="B84" s="38">
        <v>522</v>
      </c>
      <c r="C84" s="38">
        <v>1548</v>
      </c>
      <c r="D84" s="38">
        <v>0</v>
      </c>
      <c r="E84" s="38">
        <v>2070</v>
      </c>
      <c r="F84" s="133"/>
      <c r="G84" s="133"/>
    </row>
    <row r="85" spans="1:7" ht="15" customHeight="1" x14ac:dyDescent="0.25">
      <c r="A85" s="17" t="s">
        <v>4</v>
      </c>
      <c r="B85" s="39">
        <v>11166</v>
      </c>
      <c r="C85" s="39">
        <v>10771</v>
      </c>
      <c r="D85" s="39">
        <v>1</v>
      </c>
      <c r="E85" s="39">
        <v>21938</v>
      </c>
    </row>
    <row r="86" spans="1:7" ht="15" customHeight="1" x14ac:dyDescent="0.25"/>
    <row r="87" spans="1:7" ht="15" customHeight="1" x14ac:dyDescent="0.25">
      <c r="A87" s="22" t="s">
        <v>392</v>
      </c>
      <c r="B87" s="36"/>
      <c r="C87" s="36"/>
      <c r="D87" s="36"/>
    </row>
    <row r="88" spans="1:7" ht="15" customHeight="1" x14ac:dyDescent="0.25">
      <c r="A88" s="74" t="s">
        <v>9</v>
      </c>
      <c r="B88" s="37" t="s">
        <v>192</v>
      </c>
      <c r="C88" s="37" t="s">
        <v>193</v>
      </c>
      <c r="D88" s="37" t="s">
        <v>419</v>
      </c>
      <c r="E88" s="37" t="s">
        <v>8</v>
      </c>
    </row>
    <row r="89" spans="1:7" ht="15" customHeight="1" x14ac:dyDescent="0.25">
      <c r="A89" s="16" t="s">
        <v>229</v>
      </c>
      <c r="B89" s="52">
        <v>78</v>
      </c>
      <c r="C89" s="52">
        <v>54</v>
      </c>
      <c r="D89" s="52">
        <v>0</v>
      </c>
      <c r="E89" s="52">
        <v>132</v>
      </c>
    </row>
    <row r="90" spans="1:7" ht="15" customHeight="1" x14ac:dyDescent="0.25">
      <c r="A90" s="16" t="s">
        <v>230</v>
      </c>
      <c r="B90" s="52">
        <v>37</v>
      </c>
      <c r="C90" s="52">
        <v>13</v>
      </c>
      <c r="D90" s="52">
        <v>0</v>
      </c>
      <c r="E90" s="52">
        <v>50</v>
      </c>
    </row>
    <row r="91" spans="1:7" ht="15" customHeight="1" x14ac:dyDescent="0.25">
      <c r="A91" s="16" t="s">
        <v>231</v>
      </c>
      <c r="B91" s="52">
        <v>89</v>
      </c>
      <c r="C91" s="52">
        <v>122</v>
      </c>
      <c r="D91" s="52">
        <v>0</v>
      </c>
      <c r="E91" s="52">
        <v>211</v>
      </c>
    </row>
    <row r="92" spans="1:7" ht="15" customHeight="1" x14ac:dyDescent="0.25">
      <c r="A92" s="16" t="s">
        <v>232</v>
      </c>
      <c r="B92" s="52">
        <v>6</v>
      </c>
      <c r="C92" s="52">
        <v>8</v>
      </c>
      <c r="D92" s="52">
        <v>0</v>
      </c>
      <c r="E92" s="52">
        <v>14</v>
      </c>
    </row>
    <row r="93" spans="1:7" ht="15" customHeight="1" x14ac:dyDescent="0.25">
      <c r="A93" s="16" t="s">
        <v>233</v>
      </c>
      <c r="B93" s="52">
        <v>101</v>
      </c>
      <c r="C93" s="52">
        <v>113</v>
      </c>
      <c r="D93" s="52">
        <v>0</v>
      </c>
      <c r="E93" s="52">
        <v>214</v>
      </c>
    </row>
    <row r="94" spans="1:7" ht="15" customHeight="1" x14ac:dyDescent="0.25">
      <c r="A94" s="16" t="s">
        <v>234</v>
      </c>
      <c r="B94" s="52">
        <v>715</v>
      </c>
      <c r="C94" s="52">
        <v>762</v>
      </c>
      <c r="D94" s="52">
        <v>0</v>
      </c>
      <c r="E94" s="52">
        <v>1477</v>
      </c>
    </row>
    <row r="95" spans="1:7" ht="15" customHeight="1" x14ac:dyDescent="0.25">
      <c r="A95" s="81" t="s">
        <v>245</v>
      </c>
      <c r="B95" s="52">
        <v>8293</v>
      </c>
      <c r="C95" s="52">
        <v>8271</v>
      </c>
      <c r="D95" s="52">
        <v>1</v>
      </c>
      <c r="E95" s="52">
        <v>16565</v>
      </c>
    </row>
    <row r="96" spans="1:7" ht="15" customHeight="1" x14ac:dyDescent="0.25">
      <c r="A96" s="81" t="s">
        <v>266</v>
      </c>
      <c r="B96" s="52">
        <v>0</v>
      </c>
      <c r="C96" s="52">
        <v>0</v>
      </c>
      <c r="D96" s="52">
        <v>0</v>
      </c>
      <c r="E96" s="52">
        <v>0</v>
      </c>
    </row>
    <row r="97" spans="1:5" ht="15" customHeight="1" x14ac:dyDescent="0.25">
      <c r="A97" s="16" t="s">
        <v>235</v>
      </c>
      <c r="B97" s="52">
        <v>190</v>
      </c>
      <c r="C97" s="52">
        <v>154</v>
      </c>
      <c r="D97" s="52"/>
      <c r="E97" s="52">
        <v>344</v>
      </c>
    </row>
    <row r="98" spans="1:5" ht="15" customHeight="1" x14ac:dyDescent="0.25">
      <c r="A98" s="16" t="s">
        <v>248</v>
      </c>
      <c r="B98" s="52">
        <v>77</v>
      </c>
      <c r="C98" s="52">
        <v>38</v>
      </c>
      <c r="D98" s="52"/>
      <c r="E98" s="52">
        <v>115</v>
      </c>
    </row>
    <row r="99" spans="1:5" ht="15" customHeight="1" x14ac:dyDescent="0.25">
      <c r="A99" s="16" t="s">
        <v>236</v>
      </c>
      <c r="B99" s="52">
        <v>865</v>
      </c>
      <c r="C99" s="52">
        <v>774</v>
      </c>
      <c r="D99" s="52"/>
      <c r="E99" s="52">
        <v>1639</v>
      </c>
    </row>
    <row r="100" spans="1:5" ht="15" customHeight="1" x14ac:dyDescent="0.25">
      <c r="A100" s="16" t="s">
        <v>237</v>
      </c>
      <c r="B100" s="52">
        <v>458</v>
      </c>
      <c r="C100" s="52">
        <v>298</v>
      </c>
      <c r="D100" s="52"/>
      <c r="E100" s="52">
        <v>756</v>
      </c>
    </row>
    <row r="101" spans="1:5" ht="15" customHeight="1" x14ac:dyDescent="0.25">
      <c r="A101" s="16" t="s">
        <v>238</v>
      </c>
      <c r="B101" s="52">
        <v>98</v>
      </c>
      <c r="C101" s="52">
        <v>70</v>
      </c>
      <c r="D101" s="52"/>
      <c r="E101" s="52">
        <v>168</v>
      </c>
    </row>
    <row r="102" spans="1:5" ht="15" customHeight="1" x14ac:dyDescent="0.25">
      <c r="A102" s="16" t="s">
        <v>239</v>
      </c>
      <c r="B102" s="52">
        <v>158</v>
      </c>
      <c r="C102" s="52">
        <v>91</v>
      </c>
      <c r="D102" s="52"/>
      <c r="E102" s="52">
        <v>249</v>
      </c>
    </row>
    <row r="103" spans="1:5" ht="15" customHeight="1" x14ac:dyDescent="0.25">
      <c r="A103" s="16" t="s">
        <v>240</v>
      </c>
      <c r="B103" s="52">
        <v>0</v>
      </c>
      <c r="C103" s="52">
        <v>0</v>
      </c>
      <c r="D103" s="52">
        <v>0</v>
      </c>
      <c r="E103" s="52">
        <v>0</v>
      </c>
    </row>
    <row r="104" spans="1:5" ht="15" customHeight="1" x14ac:dyDescent="0.25">
      <c r="A104" s="16" t="s">
        <v>242</v>
      </c>
      <c r="B104" s="52">
        <v>1</v>
      </c>
      <c r="C104" s="52">
        <v>3</v>
      </c>
      <c r="D104" s="52">
        <v>0</v>
      </c>
      <c r="E104" s="52">
        <v>4</v>
      </c>
    </row>
    <row r="105" spans="1:5" ht="15" customHeight="1" x14ac:dyDescent="0.25">
      <c r="A105" s="17" t="s">
        <v>4</v>
      </c>
      <c r="B105" s="53">
        <v>11166</v>
      </c>
      <c r="C105" s="53">
        <v>10771</v>
      </c>
      <c r="D105" s="53">
        <v>1</v>
      </c>
      <c r="E105" s="53">
        <v>21938</v>
      </c>
    </row>
    <row r="106" spans="1:5" ht="15" customHeight="1" x14ac:dyDescent="0.25">
      <c r="A106" s="31"/>
      <c r="B106" s="36"/>
      <c r="C106" s="36"/>
      <c r="D106" s="36"/>
    </row>
    <row r="107" spans="1:5" ht="15" customHeight="1" x14ac:dyDescent="0.25">
      <c r="A107" s="31"/>
      <c r="B107" s="36"/>
      <c r="C107" s="36"/>
      <c r="D107" s="36"/>
    </row>
    <row r="108" spans="1:5" ht="15" customHeight="1" x14ac:dyDescent="0.25">
      <c r="A108" s="57" t="s">
        <v>222</v>
      </c>
      <c r="B108" s="36"/>
      <c r="C108" s="36"/>
      <c r="D108" s="36"/>
    </row>
    <row r="109" spans="1:5" ht="15" customHeight="1" x14ac:dyDescent="0.25">
      <c r="A109" s="31"/>
      <c r="B109" s="36"/>
      <c r="C109" s="36"/>
      <c r="D109" s="36"/>
    </row>
    <row r="110" spans="1:5" ht="15" customHeight="1" x14ac:dyDescent="0.25">
      <c r="A110" s="58" t="s">
        <v>21</v>
      </c>
      <c r="B110" s="36"/>
      <c r="C110" s="36"/>
      <c r="D110" s="36"/>
    </row>
    <row r="111" spans="1:5" x14ac:dyDescent="0.25">
      <c r="A111" s="31"/>
      <c r="B111" s="36"/>
      <c r="C111" s="36"/>
      <c r="D111" s="36"/>
    </row>
  </sheetData>
  <hyperlinks>
    <hyperlink ref="A110" location="Indice!A5" display="Volver al índice" xr:uid="{00000000-0004-0000-0500-000000000000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W128"/>
  <sheetViews>
    <sheetView showGridLines="0" zoomScale="80" zoomScaleNormal="80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A112" sqref="A112"/>
    </sheetView>
  </sheetViews>
  <sheetFormatPr baseColWidth="10" defaultColWidth="10.85546875" defaultRowHeight="15" x14ac:dyDescent="0.2"/>
  <cols>
    <col min="1" max="1" width="38.85546875" style="1" customWidth="1"/>
    <col min="2" max="18" width="10" style="1" customWidth="1"/>
    <col min="19" max="22" width="12.140625" style="106" customWidth="1"/>
    <col min="23" max="16384" width="10.85546875" style="1"/>
  </cols>
  <sheetData>
    <row r="1" spans="1:23" ht="21" x14ac:dyDescent="0.2">
      <c r="A1" s="54" t="s">
        <v>406</v>
      </c>
      <c r="B1" s="54"/>
      <c r="C1" s="54"/>
      <c r="D1" s="54"/>
      <c r="E1" s="54"/>
      <c r="F1" s="54"/>
      <c r="G1" s="54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99"/>
      <c r="T1" s="99"/>
      <c r="U1" s="99"/>
      <c r="V1" s="99"/>
    </row>
    <row r="2" spans="1:23" ht="26.25" customHeight="1" x14ac:dyDescent="0.2">
      <c r="A2" s="30"/>
      <c r="B2" s="30"/>
      <c r="C2" s="30"/>
      <c r="D2" s="30"/>
      <c r="E2" s="30"/>
      <c r="F2" s="30"/>
      <c r="G2" s="3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99"/>
      <c r="T2" s="99"/>
      <c r="U2" s="99"/>
      <c r="V2" s="99"/>
    </row>
    <row r="3" spans="1:23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99"/>
      <c r="T3" s="99"/>
      <c r="U3" s="99"/>
      <c r="V3" s="99"/>
    </row>
    <row r="4" spans="1:23" ht="15.75" x14ac:dyDescent="0.2">
      <c r="A4" s="32" t="s">
        <v>287</v>
      </c>
      <c r="B4" s="32"/>
      <c r="C4" s="32"/>
      <c r="D4" s="32"/>
      <c r="E4" s="32"/>
      <c r="F4" s="32"/>
      <c r="G4" s="32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99"/>
      <c r="T4" s="99"/>
      <c r="U4" s="99"/>
      <c r="V4" s="99"/>
    </row>
    <row r="5" spans="1:23" ht="38.25" x14ac:dyDescent="0.2">
      <c r="A5" s="74" t="s">
        <v>224</v>
      </c>
      <c r="B5" s="3">
        <v>2007</v>
      </c>
      <c r="C5" s="3">
        <v>2008</v>
      </c>
      <c r="D5" s="3">
        <v>2009</v>
      </c>
      <c r="E5" s="3">
        <v>2010</v>
      </c>
      <c r="F5" s="3">
        <v>2011</v>
      </c>
      <c r="G5" s="3">
        <v>2012</v>
      </c>
      <c r="H5" s="3">
        <v>2013</v>
      </c>
      <c r="I5" s="3">
        <v>2014</v>
      </c>
      <c r="J5" s="3">
        <v>2015</v>
      </c>
      <c r="K5" s="3">
        <v>2016</v>
      </c>
      <c r="L5" s="3">
        <v>2017</v>
      </c>
      <c r="M5" s="3">
        <v>2018</v>
      </c>
      <c r="N5" s="3">
        <v>2019</v>
      </c>
      <c r="O5" s="3">
        <v>2020</v>
      </c>
      <c r="P5" s="3">
        <v>2021</v>
      </c>
      <c r="Q5" s="3">
        <v>2022</v>
      </c>
      <c r="R5" s="3">
        <v>2023</v>
      </c>
      <c r="S5" s="141" t="s">
        <v>365</v>
      </c>
      <c r="T5" s="141" t="s">
        <v>366</v>
      </c>
      <c r="U5" s="141" t="s">
        <v>367</v>
      </c>
      <c r="V5" s="141" t="s">
        <v>368</v>
      </c>
    </row>
    <row r="6" spans="1:23" x14ac:dyDescent="0.2">
      <c r="A6" s="27" t="s">
        <v>321</v>
      </c>
      <c r="B6" s="27">
        <v>1648</v>
      </c>
      <c r="C6" s="4">
        <v>1920</v>
      </c>
      <c r="D6" s="4">
        <v>2327</v>
      </c>
      <c r="E6" s="4">
        <v>2421</v>
      </c>
      <c r="F6" s="4">
        <v>2696</v>
      </c>
      <c r="G6" s="4">
        <v>2990</v>
      </c>
      <c r="H6" s="4">
        <v>3331</v>
      </c>
      <c r="I6" s="4">
        <v>3547</v>
      </c>
      <c r="J6" s="4">
        <v>3709</v>
      </c>
      <c r="K6" s="4">
        <v>3532</v>
      </c>
      <c r="L6" s="4">
        <v>4053</v>
      </c>
      <c r="M6" s="4">
        <v>4198</v>
      </c>
      <c r="N6" s="4">
        <v>3991</v>
      </c>
      <c r="O6" s="109">
        <v>2882</v>
      </c>
      <c r="P6" s="109">
        <v>4413</v>
      </c>
      <c r="Q6" s="109">
        <v>3259</v>
      </c>
      <c r="R6" s="109">
        <v>4105</v>
      </c>
      <c r="S6" s="85">
        <f>(R6-I6)/I6</f>
        <v>0.15731604172540176</v>
      </c>
      <c r="T6" s="85">
        <f>(R6-N6)/N6</f>
        <v>2.8564269606614883E-2</v>
      </c>
      <c r="U6" s="85">
        <f>(R6-Q6)/Q6</f>
        <v>0.25958883092973306</v>
      </c>
      <c r="V6" s="85">
        <f>R6/R$9</f>
        <v>0.18711824231926338</v>
      </c>
    </row>
    <row r="7" spans="1:23" x14ac:dyDescent="0.2">
      <c r="A7" s="27" t="s">
        <v>322</v>
      </c>
      <c r="B7" s="27">
        <v>1565</v>
      </c>
      <c r="C7" s="27">
        <v>1478</v>
      </c>
      <c r="D7" s="27">
        <v>1909</v>
      </c>
      <c r="E7" s="27">
        <v>1865</v>
      </c>
      <c r="F7" s="27">
        <v>2099</v>
      </c>
      <c r="G7" s="27">
        <v>2085</v>
      </c>
      <c r="H7" s="18">
        <v>2814</v>
      </c>
      <c r="I7" s="18">
        <v>3018</v>
      </c>
      <c r="J7" s="18">
        <v>2931</v>
      </c>
      <c r="K7" s="18">
        <v>3106</v>
      </c>
      <c r="L7" s="18">
        <v>3410</v>
      </c>
      <c r="M7" s="18">
        <v>3489</v>
      </c>
      <c r="N7" s="18">
        <v>3780</v>
      </c>
      <c r="O7" s="109">
        <v>3488</v>
      </c>
      <c r="P7" s="109">
        <v>4992</v>
      </c>
      <c r="Q7" s="109">
        <v>5167</v>
      </c>
      <c r="R7" s="109">
        <v>5401</v>
      </c>
      <c r="S7" s="85">
        <f t="shared" ref="S7:S9" si="0">(R7-I7)/I7</f>
        <v>0.78959575878064947</v>
      </c>
      <c r="T7" s="85">
        <f t="shared" ref="T7:T9" si="1">(R7-N7)/N7</f>
        <v>0.42883597883597885</v>
      </c>
      <c r="U7" s="85">
        <f t="shared" ref="U7:U9" si="2">(R7-Q7)/Q7</f>
        <v>4.5287400812850785E-2</v>
      </c>
      <c r="V7" s="85">
        <f t="shared" ref="V7:V9" si="3">R7/R$9</f>
        <v>0.24619381894429757</v>
      </c>
    </row>
    <row r="8" spans="1:23" x14ac:dyDescent="0.2">
      <c r="A8" s="27" t="s">
        <v>221</v>
      </c>
      <c r="B8" s="27">
        <v>2268</v>
      </c>
      <c r="C8" s="27">
        <v>2841</v>
      </c>
      <c r="D8" s="27">
        <v>4370</v>
      </c>
      <c r="E8" s="27">
        <v>3802</v>
      </c>
      <c r="F8" s="27">
        <v>5216</v>
      </c>
      <c r="G8" s="27">
        <v>5514</v>
      </c>
      <c r="H8" s="18">
        <v>6464</v>
      </c>
      <c r="I8" s="18">
        <v>6437</v>
      </c>
      <c r="J8" s="18">
        <v>7344</v>
      </c>
      <c r="K8" s="18">
        <v>7339</v>
      </c>
      <c r="L8" s="18">
        <v>7347</v>
      </c>
      <c r="M8" s="18">
        <v>8641</v>
      </c>
      <c r="N8" s="18">
        <v>8413</v>
      </c>
      <c r="O8" s="109">
        <v>8871</v>
      </c>
      <c r="P8" s="109">
        <v>9891</v>
      </c>
      <c r="Q8" s="109">
        <v>10951</v>
      </c>
      <c r="R8" s="109">
        <v>12432</v>
      </c>
      <c r="S8" s="85">
        <f t="shared" si="0"/>
        <v>0.93133447258039459</v>
      </c>
      <c r="T8" s="85">
        <f t="shared" si="1"/>
        <v>0.47771306311660527</v>
      </c>
      <c r="U8" s="85">
        <f t="shared" si="2"/>
        <v>0.13523879097799288</v>
      </c>
      <c r="V8" s="85">
        <f t="shared" si="3"/>
        <v>0.56668793873643908</v>
      </c>
    </row>
    <row r="9" spans="1:23" x14ac:dyDescent="0.2">
      <c r="A9" s="66" t="s">
        <v>4</v>
      </c>
      <c r="B9" s="66">
        <v>5481</v>
      </c>
      <c r="C9" s="66">
        <v>6239</v>
      </c>
      <c r="D9" s="66">
        <v>8606</v>
      </c>
      <c r="E9" s="66">
        <v>8088</v>
      </c>
      <c r="F9" s="66">
        <v>10011</v>
      </c>
      <c r="G9" s="66">
        <v>10589</v>
      </c>
      <c r="H9" s="67">
        <v>12609</v>
      </c>
      <c r="I9" s="67">
        <v>13002</v>
      </c>
      <c r="J9" s="67">
        <v>13984</v>
      </c>
      <c r="K9" s="67">
        <v>13977</v>
      </c>
      <c r="L9" s="67">
        <v>14810</v>
      </c>
      <c r="M9" s="67">
        <v>16328</v>
      </c>
      <c r="N9" s="67">
        <v>16184</v>
      </c>
      <c r="O9" s="110">
        <v>15241</v>
      </c>
      <c r="P9" s="110">
        <v>19296</v>
      </c>
      <c r="Q9" s="110">
        <v>19377</v>
      </c>
      <c r="R9" s="110">
        <v>21938</v>
      </c>
      <c r="S9" s="69">
        <f t="shared" si="0"/>
        <v>0.68727888017228123</v>
      </c>
      <c r="T9" s="69">
        <f t="shared" si="1"/>
        <v>0.3555363321799308</v>
      </c>
      <c r="U9" s="69">
        <f t="shared" si="2"/>
        <v>0.13216700211591062</v>
      </c>
      <c r="V9" s="69">
        <f t="shared" si="3"/>
        <v>1</v>
      </c>
    </row>
    <row r="10" spans="1:23" x14ac:dyDescent="0.2">
      <c r="A10" s="117" t="s">
        <v>323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99"/>
      <c r="T10" s="99"/>
      <c r="U10" s="99"/>
      <c r="V10" s="99"/>
      <c r="W10" s="31"/>
    </row>
    <row r="11" spans="1:23" x14ac:dyDescent="0.2">
      <c r="A11" s="10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99"/>
      <c r="T11" s="99"/>
      <c r="U11" s="99"/>
      <c r="V11" s="99"/>
      <c r="W11" s="31"/>
    </row>
    <row r="12" spans="1:23" ht="15.75" x14ac:dyDescent="0.2">
      <c r="A12" s="32" t="s">
        <v>288</v>
      </c>
      <c r="B12" s="32"/>
      <c r="C12" s="32"/>
      <c r="D12" s="32"/>
      <c r="E12" s="32"/>
      <c r="F12" s="32"/>
      <c r="G12" s="32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99"/>
      <c r="T12" s="99"/>
      <c r="U12" s="99"/>
      <c r="V12" s="99"/>
    </row>
    <row r="13" spans="1:23" ht="38.25" x14ac:dyDescent="0.2">
      <c r="A13" s="74" t="s">
        <v>84</v>
      </c>
      <c r="B13" s="3">
        <v>2007</v>
      </c>
      <c r="C13" s="3">
        <v>2008</v>
      </c>
      <c r="D13" s="3">
        <v>2009</v>
      </c>
      <c r="E13" s="3">
        <v>2010</v>
      </c>
      <c r="F13" s="3">
        <v>2011</v>
      </c>
      <c r="G13" s="3">
        <v>2012</v>
      </c>
      <c r="H13" s="3">
        <v>2013</v>
      </c>
      <c r="I13" s="3">
        <v>2014</v>
      </c>
      <c r="J13" s="3">
        <v>2015</v>
      </c>
      <c r="K13" s="3">
        <v>2016</v>
      </c>
      <c r="L13" s="3">
        <v>2017</v>
      </c>
      <c r="M13" s="3">
        <v>2018</v>
      </c>
      <c r="N13" s="3">
        <v>2019</v>
      </c>
      <c r="O13" s="3">
        <v>2020</v>
      </c>
      <c r="P13" s="3">
        <v>2021</v>
      </c>
      <c r="Q13" s="3">
        <v>2022</v>
      </c>
      <c r="R13" s="3">
        <v>2023</v>
      </c>
      <c r="S13" s="141" t="s">
        <v>365</v>
      </c>
      <c r="T13" s="141" t="s">
        <v>366</v>
      </c>
      <c r="U13" s="141" t="s">
        <v>367</v>
      </c>
      <c r="V13" s="141" t="s">
        <v>368</v>
      </c>
    </row>
    <row r="14" spans="1:23" x14ac:dyDescent="0.2">
      <c r="A14" s="4" t="s">
        <v>82</v>
      </c>
      <c r="B14" s="4">
        <v>314</v>
      </c>
      <c r="C14" s="96">
        <v>320</v>
      </c>
      <c r="D14" s="96">
        <v>384</v>
      </c>
      <c r="E14" s="96">
        <v>394</v>
      </c>
      <c r="F14" s="96">
        <v>492</v>
      </c>
      <c r="G14" s="96">
        <v>603</v>
      </c>
      <c r="H14" s="97">
        <v>634</v>
      </c>
      <c r="I14" s="97">
        <v>612</v>
      </c>
      <c r="J14" s="97">
        <v>693</v>
      </c>
      <c r="K14" s="97">
        <v>706</v>
      </c>
      <c r="L14" s="97">
        <v>727</v>
      </c>
      <c r="M14" s="97">
        <v>832</v>
      </c>
      <c r="N14" s="97">
        <v>883</v>
      </c>
      <c r="O14" s="109">
        <v>775</v>
      </c>
      <c r="P14" s="109">
        <v>906</v>
      </c>
      <c r="Q14" s="109">
        <v>895</v>
      </c>
      <c r="R14" s="109">
        <v>1048</v>
      </c>
      <c r="S14" s="85">
        <f t="shared" ref="S14:S16" si="4">(R14-I14)/I14</f>
        <v>0.71241830065359479</v>
      </c>
      <c r="T14" s="85">
        <f t="shared" ref="T14:T16" si="5">(R14-N14)/N14</f>
        <v>0.1868629671574179</v>
      </c>
      <c r="U14" s="85">
        <f t="shared" ref="U14:U16" si="6">(R14-Q14)/Q14</f>
        <v>0.17094972067039105</v>
      </c>
      <c r="V14" s="85">
        <f t="shared" ref="V14:V16" si="7">R14/R$9</f>
        <v>4.7770990974564685E-2</v>
      </c>
      <c r="W14" s="151"/>
    </row>
    <row r="15" spans="1:23" x14ac:dyDescent="0.2">
      <c r="A15" s="4" t="s">
        <v>83</v>
      </c>
      <c r="B15" s="4">
        <v>5167</v>
      </c>
      <c r="C15" s="96">
        <v>5919</v>
      </c>
      <c r="D15" s="96">
        <v>8222</v>
      </c>
      <c r="E15" s="96">
        <v>7694</v>
      </c>
      <c r="F15" s="96">
        <v>9519</v>
      </c>
      <c r="G15" s="96">
        <v>9986</v>
      </c>
      <c r="H15" s="97">
        <v>11975</v>
      </c>
      <c r="I15" s="97">
        <v>12390</v>
      </c>
      <c r="J15" s="97">
        <v>13291</v>
      </c>
      <c r="K15" s="97">
        <v>13271</v>
      </c>
      <c r="L15" s="97">
        <v>14083</v>
      </c>
      <c r="M15" s="97">
        <v>15496</v>
      </c>
      <c r="N15" s="97">
        <v>15301</v>
      </c>
      <c r="O15" s="109">
        <v>14466</v>
      </c>
      <c r="P15" s="109">
        <v>18390</v>
      </c>
      <c r="Q15" s="109">
        <v>18482</v>
      </c>
      <c r="R15" s="109">
        <v>20890</v>
      </c>
      <c r="S15" s="85">
        <f t="shared" si="4"/>
        <v>0.68603712671509287</v>
      </c>
      <c r="T15" s="85">
        <f t="shared" si="5"/>
        <v>0.36527024377491668</v>
      </c>
      <c r="U15" s="85">
        <f t="shared" si="6"/>
        <v>0.13028892976950546</v>
      </c>
      <c r="V15" s="85">
        <f t="shared" si="7"/>
        <v>0.95222900902543528</v>
      </c>
      <c r="W15" s="151"/>
    </row>
    <row r="16" spans="1:23" x14ac:dyDescent="0.2">
      <c r="A16" s="5" t="s">
        <v>4</v>
      </c>
      <c r="B16" s="5">
        <v>5481</v>
      </c>
      <c r="C16" s="5">
        <v>6239</v>
      </c>
      <c r="D16" s="5">
        <v>8606</v>
      </c>
      <c r="E16" s="5">
        <v>8088</v>
      </c>
      <c r="F16" s="5">
        <v>10011</v>
      </c>
      <c r="G16" s="5">
        <v>10589</v>
      </c>
      <c r="H16" s="19">
        <v>12609</v>
      </c>
      <c r="I16" s="19">
        <v>13002</v>
      </c>
      <c r="J16" s="19">
        <v>13984</v>
      </c>
      <c r="K16" s="19">
        <v>13977</v>
      </c>
      <c r="L16" s="19">
        <v>14810</v>
      </c>
      <c r="M16" s="19">
        <v>16328</v>
      </c>
      <c r="N16" s="19">
        <v>16184</v>
      </c>
      <c r="O16" s="110">
        <v>15241</v>
      </c>
      <c r="P16" s="110">
        <v>19296</v>
      </c>
      <c r="Q16" s="110">
        <v>19377</v>
      </c>
      <c r="R16" s="110">
        <v>21938</v>
      </c>
      <c r="S16" s="69">
        <f t="shared" si="4"/>
        <v>0.68727888017228123</v>
      </c>
      <c r="T16" s="69">
        <f t="shared" si="5"/>
        <v>0.3555363321799308</v>
      </c>
      <c r="U16" s="69">
        <f t="shared" si="6"/>
        <v>0.13216700211591062</v>
      </c>
      <c r="V16" s="69">
        <f t="shared" si="7"/>
        <v>1</v>
      </c>
      <c r="W16" s="151"/>
    </row>
    <row r="17" spans="1:23" x14ac:dyDescent="0.2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99"/>
      <c r="T17" s="99"/>
      <c r="U17" s="99"/>
      <c r="V17" s="99"/>
    </row>
    <row r="18" spans="1:23" ht="15.75" x14ac:dyDescent="0.2">
      <c r="A18" s="32" t="s">
        <v>289</v>
      </c>
      <c r="B18" s="32"/>
      <c r="C18" s="32"/>
      <c r="D18" s="32"/>
      <c r="E18" s="32"/>
      <c r="F18" s="32"/>
      <c r="G18" s="32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99"/>
      <c r="T18" s="99"/>
      <c r="U18" s="99"/>
      <c r="V18" s="99"/>
    </row>
    <row r="19" spans="1:23" ht="38.25" x14ac:dyDescent="0.2">
      <c r="A19" s="74" t="s">
        <v>226</v>
      </c>
      <c r="B19" s="3">
        <v>2007</v>
      </c>
      <c r="C19" s="3">
        <v>2008</v>
      </c>
      <c r="D19" s="3">
        <v>2009</v>
      </c>
      <c r="E19" s="3">
        <v>2010</v>
      </c>
      <c r="F19" s="3">
        <v>2011</v>
      </c>
      <c r="G19" s="3">
        <v>2012</v>
      </c>
      <c r="H19" s="3">
        <v>2013</v>
      </c>
      <c r="I19" s="3">
        <v>2014</v>
      </c>
      <c r="J19" s="3">
        <v>2015</v>
      </c>
      <c r="K19" s="3">
        <v>2016</v>
      </c>
      <c r="L19" s="3">
        <v>2017</v>
      </c>
      <c r="M19" s="3">
        <v>2018</v>
      </c>
      <c r="N19" s="3">
        <v>2019</v>
      </c>
      <c r="O19" s="3">
        <v>2020</v>
      </c>
      <c r="P19" s="3">
        <v>2021</v>
      </c>
      <c r="Q19" s="3">
        <v>2022</v>
      </c>
      <c r="R19" s="3">
        <v>2023</v>
      </c>
      <c r="S19" s="141" t="s">
        <v>365</v>
      </c>
      <c r="T19" s="141" t="s">
        <v>366</v>
      </c>
      <c r="U19" s="141" t="s">
        <v>367</v>
      </c>
      <c r="V19" s="141" t="s">
        <v>368</v>
      </c>
    </row>
    <row r="20" spans="1:23" s="11" customFormat="1" x14ac:dyDescent="0.2">
      <c r="A20" s="5" t="s">
        <v>324</v>
      </c>
      <c r="B20" s="5">
        <v>1648</v>
      </c>
      <c r="C20" s="66">
        <v>1920</v>
      </c>
      <c r="D20" s="66">
        <v>2327</v>
      </c>
      <c r="E20" s="66">
        <v>2421</v>
      </c>
      <c r="F20" s="66">
        <v>2696</v>
      </c>
      <c r="G20" s="66">
        <v>2990</v>
      </c>
      <c r="H20" s="20">
        <v>3331</v>
      </c>
      <c r="I20" s="20">
        <v>3547</v>
      </c>
      <c r="J20" s="20">
        <v>3709</v>
      </c>
      <c r="K20" s="20">
        <v>3532</v>
      </c>
      <c r="L20" s="20">
        <v>4053</v>
      </c>
      <c r="M20" s="20">
        <v>4198</v>
      </c>
      <c r="N20" s="20">
        <v>3991</v>
      </c>
      <c r="O20" s="110">
        <v>2882</v>
      </c>
      <c r="P20" s="110">
        <v>4413</v>
      </c>
      <c r="Q20" s="110">
        <v>3259</v>
      </c>
      <c r="R20" s="110">
        <v>4105</v>
      </c>
      <c r="S20" s="69">
        <f t="shared" ref="S20:S29" si="8">(R20-I20)/I20</f>
        <v>0.15731604172540176</v>
      </c>
      <c r="T20" s="69">
        <f t="shared" ref="T20:T29" si="9">(R20-N20)/N20</f>
        <v>2.8564269606614883E-2</v>
      </c>
      <c r="U20" s="69">
        <f t="shared" ref="U20:U29" si="10">(R20-Q20)/Q20</f>
        <v>0.25958883092973306</v>
      </c>
      <c r="V20" s="69">
        <f t="shared" ref="V20:V29" si="11">R20/R$9</f>
        <v>0.18711824231926338</v>
      </c>
      <c r="W20" s="151"/>
    </row>
    <row r="21" spans="1:23" x14ac:dyDescent="0.2">
      <c r="A21" s="71" t="s">
        <v>82</v>
      </c>
      <c r="B21" s="71">
        <v>143</v>
      </c>
      <c r="C21" s="98">
        <v>132</v>
      </c>
      <c r="D21" s="98">
        <v>169</v>
      </c>
      <c r="E21" s="98">
        <v>185</v>
      </c>
      <c r="F21" s="98">
        <v>213</v>
      </c>
      <c r="G21" s="98">
        <v>254</v>
      </c>
      <c r="H21" s="21">
        <v>247</v>
      </c>
      <c r="I21" s="21">
        <v>251</v>
      </c>
      <c r="J21" s="21">
        <v>328</v>
      </c>
      <c r="K21" s="21">
        <v>325</v>
      </c>
      <c r="L21" s="21">
        <v>320</v>
      </c>
      <c r="M21" s="21">
        <v>405</v>
      </c>
      <c r="N21" s="21">
        <v>406</v>
      </c>
      <c r="O21" s="109">
        <v>339</v>
      </c>
      <c r="P21" s="109">
        <v>377</v>
      </c>
      <c r="Q21" s="109">
        <v>358</v>
      </c>
      <c r="R21" s="109">
        <v>440</v>
      </c>
      <c r="S21" s="85">
        <f t="shared" si="8"/>
        <v>0.75298804780876494</v>
      </c>
      <c r="T21" s="85">
        <f t="shared" si="9"/>
        <v>8.3743842364532015E-2</v>
      </c>
      <c r="U21" s="85">
        <f t="shared" si="10"/>
        <v>0.22905027932960895</v>
      </c>
      <c r="V21" s="85">
        <f t="shared" si="11"/>
        <v>2.0056522928252347E-2</v>
      </c>
      <c r="W21" s="151"/>
    </row>
    <row r="22" spans="1:23" x14ac:dyDescent="0.2">
      <c r="A22" s="71" t="s">
        <v>83</v>
      </c>
      <c r="B22" s="71">
        <v>1505</v>
      </c>
      <c r="C22" s="98">
        <v>1788</v>
      </c>
      <c r="D22" s="98">
        <v>2158</v>
      </c>
      <c r="E22" s="98">
        <v>2236</v>
      </c>
      <c r="F22" s="98">
        <v>2483</v>
      </c>
      <c r="G22" s="98">
        <v>2736</v>
      </c>
      <c r="H22" s="21">
        <v>3084</v>
      </c>
      <c r="I22" s="21">
        <v>3296</v>
      </c>
      <c r="J22" s="21">
        <v>3381</v>
      </c>
      <c r="K22" s="21">
        <v>3207</v>
      </c>
      <c r="L22" s="21">
        <v>3733</v>
      </c>
      <c r="M22" s="21">
        <v>3793</v>
      </c>
      <c r="N22" s="21">
        <v>3585</v>
      </c>
      <c r="O22" s="109">
        <v>2543</v>
      </c>
      <c r="P22" s="109">
        <v>4036</v>
      </c>
      <c r="Q22" s="109">
        <v>2901</v>
      </c>
      <c r="R22" s="109">
        <v>3665</v>
      </c>
      <c r="S22" s="85">
        <f t="shared" si="8"/>
        <v>0.11195388349514564</v>
      </c>
      <c r="T22" s="85">
        <f t="shared" si="9"/>
        <v>2.2315202231520222E-2</v>
      </c>
      <c r="U22" s="85">
        <f t="shared" si="10"/>
        <v>0.26335746294381246</v>
      </c>
      <c r="V22" s="85">
        <f t="shared" si="11"/>
        <v>0.16706171939101103</v>
      </c>
      <c r="W22" s="151"/>
    </row>
    <row r="23" spans="1:23" s="11" customFormat="1" x14ac:dyDescent="0.2">
      <c r="A23" s="5" t="s">
        <v>322</v>
      </c>
      <c r="B23" s="5">
        <v>1565</v>
      </c>
      <c r="C23" s="66">
        <v>1478</v>
      </c>
      <c r="D23" s="66">
        <v>1909</v>
      </c>
      <c r="E23" s="66">
        <v>1865</v>
      </c>
      <c r="F23" s="66">
        <v>2099</v>
      </c>
      <c r="G23" s="66">
        <v>2085</v>
      </c>
      <c r="H23" s="20">
        <v>2814</v>
      </c>
      <c r="I23" s="20">
        <v>3018</v>
      </c>
      <c r="J23" s="20">
        <v>2931</v>
      </c>
      <c r="K23" s="20">
        <v>3106</v>
      </c>
      <c r="L23" s="20">
        <v>3410</v>
      </c>
      <c r="M23" s="20">
        <v>3489</v>
      </c>
      <c r="N23" s="20">
        <v>3780</v>
      </c>
      <c r="O23" s="110">
        <v>3488</v>
      </c>
      <c r="P23" s="110">
        <v>4992</v>
      </c>
      <c r="Q23" s="110">
        <v>5167</v>
      </c>
      <c r="R23" s="110">
        <v>5401</v>
      </c>
      <c r="S23" s="69">
        <f t="shared" si="8"/>
        <v>0.78959575878064947</v>
      </c>
      <c r="T23" s="69">
        <f t="shared" si="9"/>
        <v>0.42883597883597885</v>
      </c>
      <c r="U23" s="69">
        <f t="shared" si="10"/>
        <v>4.5287400812850785E-2</v>
      </c>
      <c r="V23" s="69">
        <f>R23/R$9</f>
        <v>0.24619381894429757</v>
      </c>
      <c r="W23" s="151"/>
    </row>
    <row r="24" spans="1:23" x14ac:dyDescent="0.2">
      <c r="A24" s="71" t="s">
        <v>82</v>
      </c>
      <c r="B24" s="71">
        <v>166</v>
      </c>
      <c r="C24" s="98">
        <v>181</v>
      </c>
      <c r="D24" s="98">
        <v>202</v>
      </c>
      <c r="E24" s="98">
        <v>194</v>
      </c>
      <c r="F24" s="98">
        <v>240</v>
      </c>
      <c r="G24" s="98">
        <v>252</v>
      </c>
      <c r="H24" s="21">
        <v>286</v>
      </c>
      <c r="I24" s="21">
        <v>299</v>
      </c>
      <c r="J24" s="21">
        <v>307</v>
      </c>
      <c r="K24" s="21">
        <v>318</v>
      </c>
      <c r="L24" s="21">
        <v>342</v>
      </c>
      <c r="M24" s="21">
        <v>339</v>
      </c>
      <c r="N24" s="21">
        <v>394</v>
      </c>
      <c r="O24" s="109">
        <v>369</v>
      </c>
      <c r="P24" s="109">
        <v>421</v>
      </c>
      <c r="Q24" s="109">
        <v>445</v>
      </c>
      <c r="R24" s="109">
        <v>476</v>
      </c>
      <c r="S24" s="85">
        <f t="shared" si="8"/>
        <v>0.59197324414715724</v>
      </c>
      <c r="T24" s="85">
        <f t="shared" si="9"/>
        <v>0.20812182741116753</v>
      </c>
      <c r="U24" s="85">
        <f t="shared" si="10"/>
        <v>6.9662921348314602E-2</v>
      </c>
      <c r="V24" s="85">
        <f t="shared" si="11"/>
        <v>2.1697511167836629E-2</v>
      </c>
      <c r="W24" s="151"/>
    </row>
    <row r="25" spans="1:23" x14ac:dyDescent="0.2">
      <c r="A25" s="71" t="s">
        <v>83</v>
      </c>
      <c r="B25" s="71">
        <v>1399</v>
      </c>
      <c r="C25" s="98">
        <v>1297</v>
      </c>
      <c r="D25" s="98">
        <v>1707</v>
      </c>
      <c r="E25" s="98">
        <v>1671</v>
      </c>
      <c r="F25" s="98">
        <v>1859</v>
      </c>
      <c r="G25" s="98">
        <v>1833</v>
      </c>
      <c r="H25" s="21">
        <v>2528</v>
      </c>
      <c r="I25" s="21">
        <v>2719</v>
      </c>
      <c r="J25" s="21">
        <v>2624</v>
      </c>
      <c r="K25" s="21">
        <v>2788</v>
      </c>
      <c r="L25" s="21">
        <v>3068</v>
      </c>
      <c r="M25" s="21">
        <v>3150</v>
      </c>
      <c r="N25" s="21">
        <v>3386</v>
      </c>
      <c r="O25" s="109">
        <v>3119</v>
      </c>
      <c r="P25" s="109">
        <v>4571</v>
      </c>
      <c r="Q25" s="109">
        <v>4722</v>
      </c>
      <c r="R25" s="109">
        <v>4925</v>
      </c>
      <c r="S25" s="85">
        <f t="shared" si="8"/>
        <v>0.81132769400514892</v>
      </c>
      <c r="T25" s="85">
        <f t="shared" si="9"/>
        <v>0.45451860602480804</v>
      </c>
      <c r="U25" s="85">
        <f t="shared" si="10"/>
        <v>4.2990258365099537E-2</v>
      </c>
      <c r="V25" s="85">
        <f t="shared" si="11"/>
        <v>0.22449630777646093</v>
      </c>
      <c r="W25" s="151"/>
    </row>
    <row r="26" spans="1:23" s="11" customFormat="1" x14ac:dyDescent="0.2">
      <c r="A26" s="5" t="s">
        <v>221</v>
      </c>
      <c r="B26" s="5">
        <v>2268</v>
      </c>
      <c r="C26" s="66">
        <v>2841</v>
      </c>
      <c r="D26" s="66">
        <v>4370</v>
      </c>
      <c r="E26" s="66">
        <v>3802</v>
      </c>
      <c r="F26" s="66">
        <v>5216</v>
      </c>
      <c r="G26" s="66">
        <v>5514</v>
      </c>
      <c r="H26" s="20">
        <v>6464</v>
      </c>
      <c r="I26" s="20">
        <v>6437</v>
      </c>
      <c r="J26" s="20">
        <v>7344</v>
      </c>
      <c r="K26" s="20">
        <v>7339</v>
      </c>
      <c r="L26" s="20">
        <v>7347</v>
      </c>
      <c r="M26" s="20">
        <v>8641</v>
      </c>
      <c r="N26" s="20">
        <v>8413</v>
      </c>
      <c r="O26" s="110">
        <v>8871</v>
      </c>
      <c r="P26" s="110">
        <v>9891</v>
      </c>
      <c r="Q26" s="110">
        <v>10951</v>
      </c>
      <c r="R26" s="110">
        <v>12432</v>
      </c>
      <c r="S26" s="69">
        <f t="shared" si="8"/>
        <v>0.93133447258039459</v>
      </c>
      <c r="T26" s="69">
        <f t="shared" si="9"/>
        <v>0.47771306311660527</v>
      </c>
      <c r="U26" s="69">
        <f t="shared" si="10"/>
        <v>0.13523879097799288</v>
      </c>
      <c r="V26" s="69">
        <f t="shared" si="11"/>
        <v>0.56668793873643908</v>
      </c>
      <c r="W26" s="151"/>
    </row>
    <row r="27" spans="1:23" x14ac:dyDescent="0.2">
      <c r="A27" s="71" t="s">
        <v>82</v>
      </c>
      <c r="B27" s="71">
        <v>5</v>
      </c>
      <c r="C27" s="98">
        <v>7</v>
      </c>
      <c r="D27" s="98">
        <v>13</v>
      </c>
      <c r="E27" s="98">
        <v>15</v>
      </c>
      <c r="F27" s="98">
        <v>39</v>
      </c>
      <c r="G27" s="98">
        <v>97</v>
      </c>
      <c r="H27" s="21">
        <v>101</v>
      </c>
      <c r="I27" s="21">
        <v>62</v>
      </c>
      <c r="J27" s="21">
        <v>58</v>
      </c>
      <c r="K27" s="21">
        <v>63</v>
      </c>
      <c r="L27" s="21">
        <v>65</v>
      </c>
      <c r="M27" s="21">
        <v>88</v>
      </c>
      <c r="N27" s="21">
        <v>83</v>
      </c>
      <c r="O27" s="109">
        <v>67</v>
      </c>
      <c r="P27" s="109">
        <v>108</v>
      </c>
      <c r="Q27" s="109">
        <v>92</v>
      </c>
      <c r="R27" s="109">
        <v>132</v>
      </c>
      <c r="S27" s="85">
        <f t="shared" si="8"/>
        <v>1.1290322580645162</v>
      </c>
      <c r="T27" s="85">
        <f t="shared" si="9"/>
        <v>0.59036144578313254</v>
      </c>
      <c r="U27" s="85">
        <f t="shared" si="10"/>
        <v>0.43478260869565216</v>
      </c>
      <c r="V27" s="85">
        <f t="shared" si="11"/>
        <v>6.016956878475704E-3</v>
      </c>
      <c r="W27" s="151"/>
    </row>
    <row r="28" spans="1:23" x14ac:dyDescent="0.2">
      <c r="A28" s="71" t="s">
        <v>83</v>
      </c>
      <c r="B28" s="71">
        <v>2263</v>
      </c>
      <c r="C28" s="98">
        <v>2834</v>
      </c>
      <c r="D28" s="98">
        <v>4357</v>
      </c>
      <c r="E28" s="98">
        <v>3787</v>
      </c>
      <c r="F28" s="98">
        <v>5177</v>
      </c>
      <c r="G28" s="98">
        <v>5417</v>
      </c>
      <c r="H28" s="21">
        <v>6363</v>
      </c>
      <c r="I28" s="21">
        <v>6375</v>
      </c>
      <c r="J28" s="21">
        <v>7286</v>
      </c>
      <c r="K28" s="21">
        <v>7276</v>
      </c>
      <c r="L28" s="21">
        <v>7282</v>
      </c>
      <c r="M28" s="21">
        <v>8553</v>
      </c>
      <c r="N28" s="21">
        <v>8330</v>
      </c>
      <c r="O28" s="109">
        <v>8804</v>
      </c>
      <c r="P28" s="109">
        <v>9783</v>
      </c>
      <c r="Q28" s="109">
        <v>10859</v>
      </c>
      <c r="R28" s="109">
        <v>12300</v>
      </c>
      <c r="S28" s="85">
        <f t="shared" si="8"/>
        <v>0.92941176470588238</v>
      </c>
      <c r="T28" s="85">
        <f t="shared" si="9"/>
        <v>0.47659063625450182</v>
      </c>
      <c r="U28" s="85">
        <f t="shared" si="10"/>
        <v>0.13270098535776775</v>
      </c>
      <c r="V28" s="85">
        <f t="shared" si="11"/>
        <v>0.56067098185796338</v>
      </c>
      <c r="W28" s="151"/>
    </row>
    <row r="29" spans="1:23" s="11" customFormat="1" x14ac:dyDescent="0.2">
      <c r="A29" s="5" t="s">
        <v>4</v>
      </c>
      <c r="B29" s="5">
        <v>5481</v>
      </c>
      <c r="C29" s="66">
        <v>6239</v>
      </c>
      <c r="D29" s="66">
        <v>8606</v>
      </c>
      <c r="E29" s="66">
        <v>8088</v>
      </c>
      <c r="F29" s="66">
        <v>10011</v>
      </c>
      <c r="G29" s="66">
        <v>10589</v>
      </c>
      <c r="H29" s="20">
        <v>12609</v>
      </c>
      <c r="I29" s="20">
        <v>13002</v>
      </c>
      <c r="J29" s="20">
        <v>13984</v>
      </c>
      <c r="K29" s="20">
        <v>13977</v>
      </c>
      <c r="L29" s="20">
        <v>14810</v>
      </c>
      <c r="M29" s="20">
        <v>16328</v>
      </c>
      <c r="N29" s="20">
        <v>16184</v>
      </c>
      <c r="O29" s="110">
        <v>15241</v>
      </c>
      <c r="P29" s="110">
        <v>19296</v>
      </c>
      <c r="Q29" s="110">
        <v>19377</v>
      </c>
      <c r="R29" s="110">
        <v>21938</v>
      </c>
      <c r="S29" s="69">
        <f t="shared" si="8"/>
        <v>0.68727888017228123</v>
      </c>
      <c r="T29" s="69">
        <f t="shared" si="9"/>
        <v>0.3555363321799308</v>
      </c>
      <c r="U29" s="69">
        <f t="shared" si="10"/>
        <v>0.13216700211591062</v>
      </c>
      <c r="V29" s="69">
        <f t="shared" si="11"/>
        <v>1</v>
      </c>
      <c r="W29" s="151"/>
    </row>
    <row r="30" spans="1:23" x14ac:dyDescent="0.2">
      <c r="A30" s="117" t="s">
        <v>323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04"/>
      <c r="S30" s="99"/>
      <c r="T30" s="99"/>
      <c r="U30" s="99"/>
      <c r="V30" s="99"/>
    </row>
    <row r="31" spans="1:23" x14ac:dyDescent="0.2">
      <c r="A31" s="10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104"/>
      <c r="S31" s="99"/>
      <c r="T31" s="99"/>
      <c r="U31" s="99"/>
      <c r="V31" s="99"/>
    </row>
    <row r="32" spans="1:23" ht="15.75" x14ac:dyDescent="0.2">
      <c r="A32" s="32" t="s">
        <v>442</v>
      </c>
      <c r="B32" s="32"/>
      <c r="C32" s="32"/>
      <c r="D32" s="32"/>
      <c r="E32" s="32"/>
      <c r="F32" s="32"/>
      <c r="G32" s="32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99"/>
      <c r="T32" s="99"/>
      <c r="U32" s="99"/>
      <c r="V32" s="99"/>
    </row>
    <row r="33" spans="1:23" ht="38.25" x14ac:dyDescent="0.2">
      <c r="A33" s="74" t="s">
        <v>225</v>
      </c>
      <c r="B33" s="3">
        <v>2007</v>
      </c>
      <c r="C33" s="3">
        <v>2008</v>
      </c>
      <c r="D33" s="3">
        <v>2009</v>
      </c>
      <c r="E33" s="3">
        <v>2010</v>
      </c>
      <c r="F33" s="3">
        <v>2011</v>
      </c>
      <c r="G33" s="3">
        <v>2012</v>
      </c>
      <c r="H33" s="3">
        <v>2013</v>
      </c>
      <c r="I33" s="3">
        <v>2014</v>
      </c>
      <c r="J33" s="3">
        <v>2015</v>
      </c>
      <c r="K33" s="3">
        <v>2016</v>
      </c>
      <c r="L33" s="3">
        <v>2017</v>
      </c>
      <c r="M33" s="3">
        <v>2018</v>
      </c>
      <c r="N33" s="3">
        <v>2019</v>
      </c>
      <c r="O33" s="3">
        <v>2020</v>
      </c>
      <c r="P33" s="3">
        <v>2021</v>
      </c>
      <c r="Q33" s="3">
        <v>2022</v>
      </c>
      <c r="R33" s="3">
        <v>2023</v>
      </c>
      <c r="S33" s="141" t="s">
        <v>365</v>
      </c>
      <c r="T33" s="141" t="s">
        <v>366</v>
      </c>
      <c r="U33" s="141" t="s">
        <v>367</v>
      </c>
      <c r="V33" s="141" t="s">
        <v>368</v>
      </c>
    </row>
    <row r="34" spans="1:23" x14ac:dyDescent="0.2">
      <c r="A34" s="5" t="s">
        <v>192</v>
      </c>
      <c r="B34" s="48">
        <v>2262</v>
      </c>
      <c r="C34" s="48">
        <v>2625</v>
      </c>
      <c r="D34" s="48">
        <v>3739</v>
      </c>
      <c r="E34" s="48">
        <v>3659</v>
      </c>
      <c r="F34" s="48">
        <v>4814</v>
      </c>
      <c r="G34" s="48">
        <v>5088</v>
      </c>
      <c r="H34" s="48">
        <v>6099</v>
      </c>
      <c r="I34" s="48">
        <v>6212</v>
      </c>
      <c r="J34" s="48">
        <v>6785</v>
      </c>
      <c r="K34" s="48">
        <v>6832</v>
      </c>
      <c r="L34" s="48">
        <v>7360</v>
      </c>
      <c r="M34" s="48">
        <v>8088</v>
      </c>
      <c r="N34" s="48">
        <v>8172</v>
      </c>
      <c r="O34" s="48">
        <v>7814</v>
      </c>
      <c r="P34" s="48">
        <v>9787</v>
      </c>
      <c r="Q34" s="48">
        <v>9916</v>
      </c>
      <c r="R34" s="48">
        <v>11166</v>
      </c>
      <c r="S34" s="69">
        <f t="shared" ref="S34:S39" si="12">(R34-I34)/I34</f>
        <v>0.7974887314874437</v>
      </c>
      <c r="T34" s="69">
        <f t="shared" ref="T34:T39" si="13">(R34-N34)/N34</f>
        <v>0.36637298091042586</v>
      </c>
      <c r="U34" s="69">
        <f t="shared" ref="U34:U39" si="14">(R34-Q34)/Q34</f>
        <v>0.12605889471561113</v>
      </c>
      <c r="V34" s="69">
        <f>R34/R$9</f>
        <v>0.50897985231105847</v>
      </c>
    </row>
    <row r="35" spans="1:23" x14ac:dyDescent="0.2">
      <c r="A35" s="71" t="s">
        <v>82</v>
      </c>
      <c r="B35" s="168">
        <v>138</v>
      </c>
      <c r="C35" s="168">
        <v>133</v>
      </c>
      <c r="D35" s="168">
        <v>155</v>
      </c>
      <c r="E35" s="168">
        <v>175</v>
      </c>
      <c r="F35" s="168">
        <v>212</v>
      </c>
      <c r="G35" s="168">
        <v>239</v>
      </c>
      <c r="H35" s="33">
        <v>293</v>
      </c>
      <c r="I35" s="33">
        <v>280</v>
      </c>
      <c r="J35" s="33">
        <v>307</v>
      </c>
      <c r="K35" s="33">
        <v>289</v>
      </c>
      <c r="L35" s="33">
        <v>319</v>
      </c>
      <c r="M35" s="33">
        <v>359</v>
      </c>
      <c r="N35" s="33">
        <v>383</v>
      </c>
      <c r="O35" s="109">
        <v>339</v>
      </c>
      <c r="P35" s="109">
        <v>380</v>
      </c>
      <c r="Q35" s="109">
        <v>385</v>
      </c>
      <c r="R35" s="109">
        <v>457</v>
      </c>
      <c r="S35" s="85">
        <f t="shared" si="12"/>
        <v>0.63214285714285712</v>
      </c>
      <c r="T35" s="85">
        <f t="shared" si="13"/>
        <v>0.19321148825065274</v>
      </c>
      <c r="U35" s="85">
        <f t="shared" si="14"/>
        <v>0.18701298701298702</v>
      </c>
      <c r="V35" s="85">
        <f t="shared" ref="V35:V39" si="15">R35/R$9</f>
        <v>2.083143404138937E-2</v>
      </c>
      <c r="W35" s="91"/>
    </row>
    <row r="36" spans="1:23" x14ac:dyDescent="0.2">
      <c r="A36" s="71" t="s">
        <v>83</v>
      </c>
      <c r="B36" s="168">
        <v>2124</v>
      </c>
      <c r="C36" s="168">
        <v>2492</v>
      </c>
      <c r="D36" s="168">
        <v>3584</v>
      </c>
      <c r="E36" s="168">
        <v>3484</v>
      </c>
      <c r="F36" s="168">
        <v>4602</v>
      </c>
      <c r="G36" s="168">
        <v>4849</v>
      </c>
      <c r="H36" s="33">
        <v>5806</v>
      </c>
      <c r="I36" s="33">
        <v>5932</v>
      </c>
      <c r="J36" s="33">
        <v>6478</v>
      </c>
      <c r="K36" s="33">
        <v>6543</v>
      </c>
      <c r="L36" s="33">
        <v>7041</v>
      </c>
      <c r="M36" s="33">
        <v>7729</v>
      </c>
      <c r="N36" s="33">
        <v>7789</v>
      </c>
      <c r="O36" s="109">
        <v>7475</v>
      </c>
      <c r="P36" s="109">
        <v>9407</v>
      </c>
      <c r="Q36" s="109">
        <v>9531</v>
      </c>
      <c r="R36" s="109">
        <v>10709</v>
      </c>
      <c r="S36" s="85">
        <f t="shared" si="12"/>
        <v>0.80529332434254886</v>
      </c>
      <c r="T36" s="85">
        <f t="shared" si="13"/>
        <v>0.37488766208755936</v>
      </c>
      <c r="U36" s="85">
        <f t="shared" si="14"/>
        <v>0.12359668450320008</v>
      </c>
      <c r="V36" s="85">
        <f t="shared" si="15"/>
        <v>0.48814841826966909</v>
      </c>
      <c r="W36" s="91"/>
    </row>
    <row r="37" spans="1:23" x14ac:dyDescent="0.2">
      <c r="A37" s="5" t="s">
        <v>193</v>
      </c>
      <c r="B37" s="48">
        <v>3219</v>
      </c>
      <c r="C37" s="48">
        <v>3614</v>
      </c>
      <c r="D37" s="48">
        <v>4867</v>
      </c>
      <c r="E37" s="48">
        <v>4429</v>
      </c>
      <c r="F37" s="48">
        <v>5197</v>
      </c>
      <c r="G37" s="48">
        <v>5501</v>
      </c>
      <c r="H37" s="48">
        <v>6510</v>
      </c>
      <c r="I37" s="48">
        <v>6790</v>
      </c>
      <c r="J37" s="48">
        <v>7199</v>
      </c>
      <c r="K37" s="48">
        <v>7145</v>
      </c>
      <c r="L37" s="48">
        <v>7450</v>
      </c>
      <c r="M37" s="48">
        <v>8240</v>
      </c>
      <c r="N37" s="48">
        <v>8012</v>
      </c>
      <c r="O37" s="48">
        <v>7427</v>
      </c>
      <c r="P37" s="48">
        <v>9509</v>
      </c>
      <c r="Q37" s="48">
        <v>9461</v>
      </c>
      <c r="R37" s="48">
        <v>10771</v>
      </c>
      <c r="S37" s="69">
        <f t="shared" si="12"/>
        <v>0.5863033873343152</v>
      </c>
      <c r="T37" s="69">
        <f t="shared" si="13"/>
        <v>0.34435846230654021</v>
      </c>
      <c r="U37" s="69">
        <f t="shared" si="14"/>
        <v>0.13846316457034141</v>
      </c>
      <c r="V37" s="69">
        <f t="shared" si="15"/>
        <v>0.49097456468228645</v>
      </c>
    </row>
    <row r="38" spans="1:23" x14ac:dyDescent="0.2">
      <c r="A38" s="71" t="s">
        <v>82</v>
      </c>
      <c r="B38" s="168">
        <v>176</v>
      </c>
      <c r="C38" s="168">
        <v>187</v>
      </c>
      <c r="D38" s="168">
        <v>229</v>
      </c>
      <c r="E38" s="168">
        <v>219</v>
      </c>
      <c r="F38" s="168">
        <v>280</v>
      </c>
      <c r="G38" s="168">
        <v>364</v>
      </c>
      <c r="H38" s="33">
        <v>341</v>
      </c>
      <c r="I38" s="33">
        <v>332</v>
      </c>
      <c r="J38" s="33">
        <v>386</v>
      </c>
      <c r="K38" s="33">
        <v>417</v>
      </c>
      <c r="L38" s="33">
        <v>408</v>
      </c>
      <c r="M38" s="33">
        <v>473</v>
      </c>
      <c r="N38" s="33">
        <v>500</v>
      </c>
      <c r="O38" s="109">
        <v>436</v>
      </c>
      <c r="P38" s="109">
        <v>526</v>
      </c>
      <c r="Q38" s="109">
        <v>510</v>
      </c>
      <c r="R38" s="109">
        <v>591</v>
      </c>
      <c r="S38" s="85">
        <f t="shared" si="12"/>
        <v>0.78012048192771088</v>
      </c>
      <c r="T38" s="85">
        <f t="shared" si="13"/>
        <v>0.182</v>
      </c>
      <c r="U38" s="85">
        <f t="shared" si="14"/>
        <v>0.1588235294117647</v>
      </c>
      <c r="V38" s="85">
        <f t="shared" si="15"/>
        <v>2.6939556933175311E-2</v>
      </c>
    </row>
    <row r="39" spans="1:23" x14ac:dyDescent="0.2">
      <c r="A39" s="71" t="s">
        <v>83</v>
      </c>
      <c r="B39" s="168">
        <v>3043</v>
      </c>
      <c r="C39" s="168">
        <v>3427</v>
      </c>
      <c r="D39" s="168">
        <v>4638</v>
      </c>
      <c r="E39" s="168">
        <v>4210</v>
      </c>
      <c r="F39" s="168">
        <v>4917</v>
      </c>
      <c r="G39" s="168">
        <v>5137</v>
      </c>
      <c r="H39" s="33">
        <v>6169</v>
      </c>
      <c r="I39" s="33">
        <v>6458</v>
      </c>
      <c r="J39" s="33">
        <v>6813</v>
      </c>
      <c r="K39" s="33">
        <v>6728</v>
      </c>
      <c r="L39" s="33">
        <v>7042</v>
      </c>
      <c r="M39" s="33">
        <v>7767</v>
      </c>
      <c r="N39" s="33">
        <v>7512</v>
      </c>
      <c r="O39" s="109">
        <v>6991</v>
      </c>
      <c r="P39" s="109">
        <v>8983</v>
      </c>
      <c r="Q39" s="109">
        <v>8951</v>
      </c>
      <c r="R39" s="109">
        <v>10180</v>
      </c>
      <c r="S39" s="85">
        <f t="shared" si="12"/>
        <v>0.57633942397026938</v>
      </c>
      <c r="T39" s="85">
        <f t="shared" si="13"/>
        <v>0.35516506922257723</v>
      </c>
      <c r="U39" s="85">
        <f t="shared" si="14"/>
        <v>0.13730309462629875</v>
      </c>
      <c r="V39" s="85">
        <f t="shared" si="15"/>
        <v>0.46403500774911111</v>
      </c>
    </row>
    <row r="40" spans="1:23" x14ac:dyDescent="0.2">
      <c r="A40" s="5" t="s">
        <v>419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1</v>
      </c>
      <c r="S40" s="69" t="s">
        <v>307</v>
      </c>
      <c r="T40" s="69" t="s">
        <v>307</v>
      </c>
      <c r="U40" s="69" t="s">
        <v>307</v>
      </c>
      <c r="V40" s="69">
        <f t="shared" ref="V40:V42" si="16">R40/R$9</f>
        <v>4.5583006655118975E-5</v>
      </c>
    </row>
    <row r="41" spans="1:23" x14ac:dyDescent="0.2">
      <c r="A41" s="71" t="s">
        <v>82</v>
      </c>
      <c r="B41" s="168">
        <v>0</v>
      </c>
      <c r="C41" s="168">
        <v>0</v>
      </c>
      <c r="D41" s="168">
        <v>0</v>
      </c>
      <c r="E41" s="168">
        <v>0</v>
      </c>
      <c r="F41" s="168">
        <v>0</v>
      </c>
      <c r="G41" s="168">
        <v>0</v>
      </c>
      <c r="H41" s="168">
        <v>0</v>
      </c>
      <c r="I41" s="168">
        <v>0</v>
      </c>
      <c r="J41" s="168">
        <v>0</v>
      </c>
      <c r="K41" s="168">
        <v>0</v>
      </c>
      <c r="L41" s="168">
        <v>0</v>
      </c>
      <c r="M41" s="168">
        <v>0</v>
      </c>
      <c r="N41" s="168">
        <v>0</v>
      </c>
      <c r="O41" s="168">
        <v>0</v>
      </c>
      <c r="P41" s="168">
        <v>0</v>
      </c>
      <c r="Q41" s="168">
        <v>0</v>
      </c>
      <c r="R41" s="168">
        <v>0</v>
      </c>
      <c r="S41" s="85" t="s">
        <v>307</v>
      </c>
      <c r="T41" s="85" t="s">
        <v>307</v>
      </c>
      <c r="U41" s="85" t="s">
        <v>307</v>
      </c>
      <c r="V41" s="85">
        <f t="shared" si="16"/>
        <v>0</v>
      </c>
    </row>
    <row r="42" spans="1:23" x14ac:dyDescent="0.2">
      <c r="A42" s="71" t="s">
        <v>83</v>
      </c>
      <c r="B42" s="168">
        <v>0</v>
      </c>
      <c r="C42" s="168">
        <v>0</v>
      </c>
      <c r="D42" s="168">
        <v>0</v>
      </c>
      <c r="E42" s="168">
        <v>0</v>
      </c>
      <c r="F42" s="168">
        <v>0</v>
      </c>
      <c r="G42" s="168">
        <v>0</v>
      </c>
      <c r="H42" s="168">
        <v>0</v>
      </c>
      <c r="I42" s="168">
        <v>0</v>
      </c>
      <c r="J42" s="168">
        <v>0</v>
      </c>
      <c r="K42" s="168">
        <v>0</v>
      </c>
      <c r="L42" s="168">
        <v>0</v>
      </c>
      <c r="M42" s="168">
        <v>0</v>
      </c>
      <c r="N42" s="168">
        <v>0</v>
      </c>
      <c r="O42" s="168">
        <v>0</v>
      </c>
      <c r="P42" s="168">
        <v>0</v>
      </c>
      <c r="Q42" s="168">
        <v>0</v>
      </c>
      <c r="R42" s="109">
        <v>1</v>
      </c>
      <c r="S42" s="85" t="s">
        <v>307</v>
      </c>
      <c r="T42" s="85" t="s">
        <v>307</v>
      </c>
      <c r="U42" s="85" t="s">
        <v>307</v>
      </c>
      <c r="V42" s="85">
        <f t="shared" si="16"/>
        <v>4.5583006655118975E-5</v>
      </c>
    </row>
    <row r="43" spans="1:23" x14ac:dyDescent="0.2">
      <c r="A43" s="5" t="s">
        <v>4</v>
      </c>
      <c r="B43" s="48">
        <f>B34+B37+B40</f>
        <v>5481</v>
      </c>
      <c r="C43" s="48">
        <f t="shared" ref="C43:R43" si="17">C34+C37+C40</f>
        <v>6239</v>
      </c>
      <c r="D43" s="48">
        <f t="shared" si="17"/>
        <v>8606</v>
      </c>
      <c r="E43" s="48">
        <f t="shared" si="17"/>
        <v>8088</v>
      </c>
      <c r="F43" s="48">
        <f t="shared" si="17"/>
        <v>10011</v>
      </c>
      <c r="G43" s="48">
        <f t="shared" si="17"/>
        <v>10589</v>
      </c>
      <c r="H43" s="48">
        <f t="shared" si="17"/>
        <v>12609</v>
      </c>
      <c r="I43" s="48">
        <f t="shared" si="17"/>
        <v>13002</v>
      </c>
      <c r="J43" s="48">
        <f t="shared" si="17"/>
        <v>13984</v>
      </c>
      <c r="K43" s="48">
        <f t="shared" si="17"/>
        <v>13977</v>
      </c>
      <c r="L43" s="48">
        <f t="shared" si="17"/>
        <v>14810</v>
      </c>
      <c r="M43" s="48">
        <f t="shared" si="17"/>
        <v>16328</v>
      </c>
      <c r="N43" s="48">
        <f t="shared" si="17"/>
        <v>16184</v>
      </c>
      <c r="O43" s="48">
        <f t="shared" si="17"/>
        <v>15241</v>
      </c>
      <c r="P43" s="48">
        <f t="shared" si="17"/>
        <v>19296</v>
      </c>
      <c r="Q43" s="48">
        <f t="shared" si="17"/>
        <v>19377</v>
      </c>
      <c r="R43" s="48">
        <f t="shared" si="17"/>
        <v>21938</v>
      </c>
      <c r="S43" s="69">
        <f>(R43-I43)/I43</f>
        <v>0.68727888017228123</v>
      </c>
      <c r="T43" s="69">
        <f>(R43-N43)/N43</f>
        <v>0.3555363321799308</v>
      </c>
      <c r="U43" s="69">
        <f>(R43-Q43)/Q43</f>
        <v>0.13216700211591062</v>
      </c>
      <c r="V43" s="69">
        <f>R43/R$9</f>
        <v>1</v>
      </c>
    </row>
    <row r="44" spans="1:23" x14ac:dyDescent="0.2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62"/>
      <c r="S44" s="146"/>
      <c r="T44" s="146"/>
      <c r="U44" s="146"/>
      <c r="V44" s="146"/>
    </row>
    <row r="45" spans="1:23" ht="15.75" x14ac:dyDescent="0.2">
      <c r="A45" s="32" t="s">
        <v>443</v>
      </c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62"/>
      <c r="S45" s="146"/>
      <c r="T45" s="146"/>
      <c r="U45" s="146"/>
      <c r="V45" s="146"/>
    </row>
    <row r="46" spans="1:23" ht="38.25" x14ac:dyDescent="0.2">
      <c r="A46" s="74" t="s">
        <v>445</v>
      </c>
      <c r="B46" s="3">
        <v>2007</v>
      </c>
      <c r="C46" s="3">
        <v>2008</v>
      </c>
      <c r="D46" s="3">
        <v>2009</v>
      </c>
      <c r="E46" s="3">
        <v>2010</v>
      </c>
      <c r="F46" s="3">
        <v>2011</v>
      </c>
      <c r="G46" s="3">
        <v>2012</v>
      </c>
      <c r="H46" s="3">
        <v>2013</v>
      </c>
      <c r="I46" s="3">
        <v>2014</v>
      </c>
      <c r="J46" s="3">
        <v>2015</v>
      </c>
      <c r="K46" s="3">
        <v>2016</v>
      </c>
      <c r="L46" s="3">
        <v>2017</v>
      </c>
      <c r="M46" s="3">
        <v>2018</v>
      </c>
      <c r="N46" s="3">
        <v>2019</v>
      </c>
      <c r="O46" s="3">
        <v>2020</v>
      </c>
      <c r="P46" s="3">
        <v>2021</v>
      </c>
      <c r="Q46" s="3">
        <v>2022</v>
      </c>
      <c r="R46" s="3">
        <v>2023</v>
      </c>
      <c r="S46" s="141" t="s">
        <v>365</v>
      </c>
      <c r="T46" s="141" t="s">
        <v>366</v>
      </c>
      <c r="U46" s="141" t="s">
        <v>367</v>
      </c>
      <c r="V46" s="141" t="s">
        <v>368</v>
      </c>
    </row>
    <row r="47" spans="1:23" x14ac:dyDescent="0.2">
      <c r="A47" s="5" t="s">
        <v>82</v>
      </c>
      <c r="B47" s="48">
        <v>314</v>
      </c>
      <c r="C47" s="48">
        <v>320</v>
      </c>
      <c r="D47" s="48">
        <v>384</v>
      </c>
      <c r="E47" s="48">
        <v>394</v>
      </c>
      <c r="F47" s="48">
        <v>492</v>
      </c>
      <c r="G47" s="48">
        <v>603</v>
      </c>
      <c r="H47" s="48">
        <v>634</v>
      </c>
      <c r="I47" s="48">
        <v>612</v>
      </c>
      <c r="J47" s="48">
        <v>693</v>
      </c>
      <c r="K47" s="48">
        <v>706</v>
      </c>
      <c r="L47" s="48">
        <v>727</v>
      </c>
      <c r="M47" s="48">
        <v>832</v>
      </c>
      <c r="N47" s="48">
        <v>883</v>
      </c>
      <c r="O47" s="48">
        <v>775</v>
      </c>
      <c r="P47" s="48">
        <v>906</v>
      </c>
      <c r="Q47" s="48">
        <v>895</v>
      </c>
      <c r="R47" s="48">
        <v>1048</v>
      </c>
      <c r="S47" s="69">
        <f>(R47-I47)/I47</f>
        <v>0.71241830065359479</v>
      </c>
      <c r="T47" s="69">
        <f t="shared" ref="T47" si="18">(R47-N47)/N47</f>
        <v>0.1868629671574179</v>
      </c>
      <c r="U47" s="69">
        <f t="shared" ref="U47:U59" si="19">(R47-Q47)/Q47</f>
        <v>0.17094972067039105</v>
      </c>
      <c r="V47" s="69">
        <v>1</v>
      </c>
    </row>
    <row r="48" spans="1:23" x14ac:dyDescent="0.2">
      <c r="A48" s="71" t="s">
        <v>41</v>
      </c>
      <c r="B48" s="168">
        <v>294</v>
      </c>
      <c r="C48" s="168">
        <v>312</v>
      </c>
      <c r="D48" s="168">
        <v>353</v>
      </c>
      <c r="E48" s="168">
        <v>379</v>
      </c>
      <c r="F48" s="168">
        <v>439</v>
      </c>
      <c r="G48" s="168">
        <v>515</v>
      </c>
      <c r="H48" s="33">
        <v>546</v>
      </c>
      <c r="I48" s="33">
        <v>532</v>
      </c>
      <c r="J48" s="33">
        <v>628</v>
      </c>
      <c r="K48" s="33">
        <v>617</v>
      </c>
      <c r="L48" s="33">
        <v>623</v>
      </c>
      <c r="M48" s="33">
        <v>709</v>
      </c>
      <c r="N48" s="33">
        <v>773</v>
      </c>
      <c r="O48" s="109">
        <v>702</v>
      </c>
      <c r="P48" s="109">
        <v>781</v>
      </c>
      <c r="Q48" s="109">
        <v>795</v>
      </c>
      <c r="R48" s="109">
        <v>868</v>
      </c>
      <c r="S48" s="85">
        <f t="shared" ref="S48:S59" si="20">(R48-I48)/I48</f>
        <v>0.63157894736842102</v>
      </c>
      <c r="T48" s="85">
        <f>(R48-N48)/N48</f>
        <v>0.12289780077619664</v>
      </c>
      <c r="U48" s="85">
        <f t="shared" si="19"/>
        <v>9.1823899371069176E-2</v>
      </c>
      <c r="V48" s="85">
        <f>R48/R$47</f>
        <v>0.8282442748091603</v>
      </c>
    </row>
    <row r="49" spans="1:22" x14ac:dyDescent="0.2">
      <c r="A49" s="71" t="s">
        <v>42</v>
      </c>
      <c r="B49" s="168">
        <v>20</v>
      </c>
      <c r="C49" s="168">
        <v>8</v>
      </c>
      <c r="D49" s="168">
        <v>31</v>
      </c>
      <c r="E49" s="168">
        <v>14</v>
      </c>
      <c r="F49" s="168">
        <v>36</v>
      </c>
      <c r="G49" s="168">
        <v>34</v>
      </c>
      <c r="H49" s="33">
        <v>29</v>
      </c>
      <c r="I49" s="33">
        <v>69</v>
      </c>
      <c r="J49" s="33">
        <v>49</v>
      </c>
      <c r="K49" s="33">
        <v>71</v>
      </c>
      <c r="L49" s="33">
        <v>88</v>
      </c>
      <c r="M49" s="33">
        <v>106</v>
      </c>
      <c r="N49" s="33">
        <v>84</v>
      </c>
      <c r="O49" s="109">
        <v>68</v>
      </c>
      <c r="P49" s="109">
        <v>82</v>
      </c>
      <c r="Q49" s="109">
        <v>58</v>
      </c>
      <c r="R49" s="109">
        <v>94</v>
      </c>
      <c r="S49" s="85">
        <f t="shared" si="20"/>
        <v>0.36231884057971014</v>
      </c>
      <c r="T49" s="85">
        <f t="shared" ref="T49:T59" si="21">(R49-N49)/N49</f>
        <v>0.11904761904761904</v>
      </c>
      <c r="U49" s="85">
        <f t="shared" si="19"/>
        <v>0.62068965517241381</v>
      </c>
      <c r="V49" s="85">
        <f t="shared" ref="V49:V52" si="22">R49/R$47</f>
        <v>8.9694656488549615E-2</v>
      </c>
    </row>
    <row r="50" spans="1:22" x14ac:dyDescent="0.2">
      <c r="A50" s="71" t="s">
        <v>214</v>
      </c>
      <c r="B50" s="169">
        <v>0</v>
      </c>
      <c r="C50" s="47">
        <v>0</v>
      </c>
      <c r="D50" s="47">
        <v>0</v>
      </c>
      <c r="E50" s="47">
        <v>0</v>
      </c>
      <c r="F50" s="47">
        <v>1</v>
      </c>
      <c r="G50" s="47">
        <v>0</v>
      </c>
      <c r="H50" s="47">
        <v>7</v>
      </c>
      <c r="I50" s="47">
        <v>1</v>
      </c>
      <c r="J50" s="47">
        <v>3</v>
      </c>
      <c r="K50" s="47">
        <v>3</v>
      </c>
      <c r="L50" s="47">
        <v>4</v>
      </c>
      <c r="M50" s="47">
        <v>7</v>
      </c>
      <c r="N50" s="47">
        <v>6</v>
      </c>
      <c r="O50" s="47">
        <v>4</v>
      </c>
      <c r="P50" s="47">
        <v>26</v>
      </c>
      <c r="Q50" s="47">
        <v>31</v>
      </c>
      <c r="R50" s="47">
        <v>67</v>
      </c>
      <c r="S50" s="85">
        <f t="shared" si="20"/>
        <v>66</v>
      </c>
      <c r="T50" s="85">
        <f t="shared" si="21"/>
        <v>10.166666666666666</v>
      </c>
      <c r="U50" s="85">
        <f t="shared" si="19"/>
        <v>1.1612903225806452</v>
      </c>
      <c r="V50" s="85">
        <f t="shared" si="22"/>
        <v>6.393129770992366E-2</v>
      </c>
    </row>
    <row r="51" spans="1:22" x14ac:dyDescent="0.2">
      <c r="A51" s="71" t="s">
        <v>213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  <c r="G51" s="168">
        <v>3</v>
      </c>
      <c r="H51" s="33">
        <v>33</v>
      </c>
      <c r="I51" s="33">
        <v>1</v>
      </c>
      <c r="J51" s="33">
        <v>2</v>
      </c>
      <c r="K51" s="33">
        <v>7</v>
      </c>
      <c r="L51" s="33">
        <v>2</v>
      </c>
      <c r="M51" s="33">
        <v>2</v>
      </c>
      <c r="N51" s="33">
        <v>6</v>
      </c>
      <c r="O51" s="109">
        <v>0</v>
      </c>
      <c r="P51" s="109">
        <v>9</v>
      </c>
      <c r="Q51" s="109">
        <v>7</v>
      </c>
      <c r="R51" s="109">
        <v>16</v>
      </c>
      <c r="S51" s="85">
        <f t="shared" si="20"/>
        <v>15</v>
      </c>
      <c r="T51" s="85">
        <f t="shared" si="21"/>
        <v>1.6666666666666667</v>
      </c>
      <c r="U51" s="85">
        <f t="shared" si="19"/>
        <v>1.2857142857142858</v>
      </c>
      <c r="V51" s="85">
        <f t="shared" si="22"/>
        <v>1.5267175572519083E-2</v>
      </c>
    </row>
    <row r="52" spans="1:22" x14ac:dyDescent="0.2">
      <c r="A52" s="71" t="s">
        <v>43</v>
      </c>
      <c r="B52" s="168">
        <v>0</v>
      </c>
      <c r="C52" s="168">
        <v>0</v>
      </c>
      <c r="D52" s="168">
        <v>0</v>
      </c>
      <c r="E52" s="168">
        <v>1</v>
      </c>
      <c r="F52" s="168">
        <v>16</v>
      </c>
      <c r="G52" s="168">
        <v>51</v>
      </c>
      <c r="H52" s="33">
        <v>19</v>
      </c>
      <c r="I52" s="33">
        <v>9</v>
      </c>
      <c r="J52" s="33">
        <v>11</v>
      </c>
      <c r="K52" s="33">
        <v>8</v>
      </c>
      <c r="L52" s="33">
        <v>10</v>
      </c>
      <c r="M52" s="33">
        <v>8</v>
      </c>
      <c r="N52" s="33">
        <v>14</v>
      </c>
      <c r="O52" s="109">
        <v>1</v>
      </c>
      <c r="P52" s="109">
        <v>8</v>
      </c>
      <c r="Q52" s="109">
        <v>4</v>
      </c>
      <c r="R52" s="109">
        <v>3</v>
      </c>
      <c r="S52" s="85">
        <f t="shared" si="20"/>
        <v>-0.66666666666666663</v>
      </c>
      <c r="T52" s="85">
        <f t="shared" si="21"/>
        <v>-0.7857142857142857</v>
      </c>
      <c r="U52" s="85">
        <f t="shared" si="19"/>
        <v>-0.25</v>
      </c>
      <c r="V52" s="85">
        <f t="shared" si="22"/>
        <v>2.8625954198473282E-3</v>
      </c>
    </row>
    <row r="53" spans="1:22" x14ac:dyDescent="0.2">
      <c r="A53" s="5" t="s">
        <v>83</v>
      </c>
      <c r="B53" s="48">
        <v>5167</v>
      </c>
      <c r="C53" s="48">
        <v>5919</v>
      </c>
      <c r="D53" s="48">
        <v>8222</v>
      </c>
      <c r="E53" s="48">
        <v>7694</v>
      </c>
      <c r="F53" s="48">
        <v>9519</v>
      </c>
      <c r="G53" s="48">
        <v>9986</v>
      </c>
      <c r="H53" s="48">
        <v>11975</v>
      </c>
      <c r="I53" s="48">
        <v>12390</v>
      </c>
      <c r="J53" s="48">
        <v>13291</v>
      </c>
      <c r="K53" s="48">
        <v>13271</v>
      </c>
      <c r="L53" s="48">
        <v>14083</v>
      </c>
      <c r="M53" s="48">
        <v>15496</v>
      </c>
      <c r="N53" s="48">
        <v>15301</v>
      </c>
      <c r="O53" s="48">
        <v>14466</v>
      </c>
      <c r="P53" s="48">
        <v>18390</v>
      </c>
      <c r="Q53" s="48">
        <v>18482</v>
      </c>
      <c r="R53" s="48">
        <v>20890</v>
      </c>
      <c r="S53" s="69">
        <f t="shared" si="20"/>
        <v>0.68603712671509287</v>
      </c>
      <c r="T53" s="69">
        <f t="shared" si="21"/>
        <v>0.36527024377491668</v>
      </c>
      <c r="U53" s="69">
        <f t="shared" si="19"/>
        <v>0.13028892976950546</v>
      </c>
      <c r="V53" s="69">
        <v>1</v>
      </c>
    </row>
    <row r="54" spans="1:22" x14ac:dyDescent="0.2">
      <c r="A54" s="71" t="s">
        <v>41</v>
      </c>
      <c r="B54" s="47">
        <v>3108</v>
      </c>
      <c r="C54" s="47">
        <v>3435</v>
      </c>
      <c r="D54" s="47">
        <v>3906</v>
      </c>
      <c r="E54" s="47">
        <v>3875</v>
      </c>
      <c r="F54" s="47">
        <v>4381</v>
      </c>
      <c r="G54" s="47">
        <v>4655</v>
      </c>
      <c r="H54" s="47">
        <v>5085</v>
      </c>
      <c r="I54" s="47">
        <v>5386</v>
      </c>
      <c r="J54" s="47">
        <v>5465</v>
      </c>
      <c r="K54" s="47">
        <v>5687</v>
      </c>
      <c r="L54" s="47">
        <v>5629</v>
      </c>
      <c r="M54" s="47">
        <v>5756</v>
      </c>
      <c r="N54" s="47">
        <v>5760</v>
      </c>
      <c r="O54" s="47">
        <v>5381</v>
      </c>
      <c r="P54" s="47">
        <v>7028</v>
      </c>
      <c r="Q54" s="47">
        <v>7278</v>
      </c>
      <c r="R54" s="47">
        <v>7668</v>
      </c>
      <c r="S54" s="85">
        <f t="shared" si="20"/>
        <v>0.42369105087263276</v>
      </c>
      <c r="T54" s="85">
        <f t="shared" si="21"/>
        <v>0.33124999999999999</v>
      </c>
      <c r="U54" s="85">
        <f t="shared" si="19"/>
        <v>5.3586150041220117E-2</v>
      </c>
      <c r="V54" s="85">
        <f>R54/R$53</f>
        <v>0.36706558161799901</v>
      </c>
    </row>
    <row r="55" spans="1:22" x14ac:dyDescent="0.2">
      <c r="A55" s="71" t="s">
        <v>42</v>
      </c>
      <c r="B55" s="47">
        <v>1784</v>
      </c>
      <c r="C55" s="47">
        <v>2016</v>
      </c>
      <c r="D55" s="47">
        <v>2851</v>
      </c>
      <c r="E55" s="47">
        <v>2745</v>
      </c>
      <c r="F55" s="47">
        <v>3837</v>
      </c>
      <c r="G55" s="47">
        <v>3611</v>
      </c>
      <c r="H55" s="47">
        <v>4601</v>
      </c>
      <c r="I55" s="47">
        <v>5100</v>
      </c>
      <c r="J55" s="47">
        <v>5116</v>
      </c>
      <c r="K55" s="47">
        <v>4564</v>
      </c>
      <c r="L55" s="47">
        <v>5267</v>
      </c>
      <c r="M55" s="47">
        <v>5995</v>
      </c>
      <c r="N55" s="47">
        <v>5295</v>
      </c>
      <c r="O55" s="47">
        <v>4531</v>
      </c>
      <c r="P55" s="47">
        <v>6003</v>
      </c>
      <c r="Q55" s="47">
        <v>5414</v>
      </c>
      <c r="R55" s="47">
        <v>5946</v>
      </c>
      <c r="S55" s="85">
        <f t="shared" si="20"/>
        <v>0.16588235294117648</v>
      </c>
      <c r="T55" s="85">
        <f t="shared" si="21"/>
        <v>0.12294617563739377</v>
      </c>
      <c r="U55" s="85">
        <f t="shared" si="19"/>
        <v>9.8263760620613219E-2</v>
      </c>
      <c r="V55" s="85">
        <f t="shared" ref="V55:V58" si="23">R55/R$53</f>
        <v>0.28463379607467687</v>
      </c>
    </row>
    <row r="56" spans="1:22" x14ac:dyDescent="0.2">
      <c r="A56" s="71" t="s">
        <v>214</v>
      </c>
      <c r="B56" s="47">
        <v>39</v>
      </c>
      <c r="C56" s="47">
        <v>46</v>
      </c>
      <c r="D56" s="47">
        <v>714</v>
      </c>
      <c r="E56" s="47">
        <v>299</v>
      </c>
      <c r="F56" s="47">
        <v>237</v>
      </c>
      <c r="G56" s="47">
        <v>848</v>
      </c>
      <c r="H56" s="47">
        <v>993</v>
      </c>
      <c r="I56" s="47">
        <v>538</v>
      </c>
      <c r="J56" s="47">
        <v>1276</v>
      </c>
      <c r="K56" s="47">
        <v>1489</v>
      </c>
      <c r="L56" s="47">
        <v>1135</v>
      </c>
      <c r="M56" s="47">
        <v>1482</v>
      </c>
      <c r="N56" s="47">
        <v>1520</v>
      </c>
      <c r="O56" s="47">
        <v>2251</v>
      </c>
      <c r="P56" s="47">
        <v>3037</v>
      </c>
      <c r="Q56" s="47">
        <v>3618</v>
      </c>
      <c r="R56" s="47">
        <v>4570</v>
      </c>
      <c r="S56" s="85">
        <f t="shared" si="20"/>
        <v>7.4944237918215615</v>
      </c>
      <c r="T56" s="85">
        <f t="shared" si="21"/>
        <v>2.0065789473684212</v>
      </c>
      <c r="U56" s="85">
        <f t="shared" si="19"/>
        <v>0.2631288004422333</v>
      </c>
      <c r="V56" s="85">
        <f t="shared" si="23"/>
        <v>0.21876495931067497</v>
      </c>
    </row>
    <row r="57" spans="1:22" x14ac:dyDescent="0.2">
      <c r="A57" s="71" t="s">
        <v>213</v>
      </c>
      <c r="B57" s="168">
        <v>114</v>
      </c>
      <c r="C57" s="168">
        <v>156</v>
      </c>
      <c r="D57" s="168">
        <v>27</v>
      </c>
      <c r="E57" s="168">
        <v>51</v>
      </c>
      <c r="F57" s="168">
        <v>76</v>
      </c>
      <c r="G57" s="168">
        <v>62</v>
      </c>
      <c r="H57" s="168">
        <v>328</v>
      </c>
      <c r="I57" s="168">
        <v>580</v>
      </c>
      <c r="J57" s="168">
        <v>266</v>
      </c>
      <c r="K57" s="168">
        <v>194</v>
      </c>
      <c r="L57" s="168">
        <v>350</v>
      </c>
      <c r="M57" s="168">
        <v>404</v>
      </c>
      <c r="N57" s="168">
        <v>433</v>
      </c>
      <c r="O57" s="168">
        <v>457</v>
      </c>
      <c r="P57" s="168">
        <v>576</v>
      </c>
      <c r="Q57" s="168">
        <v>569</v>
      </c>
      <c r="R57" s="168">
        <v>1256</v>
      </c>
      <c r="S57" s="85">
        <f t="shared" si="20"/>
        <v>1.1655172413793105</v>
      </c>
      <c r="T57" s="85">
        <f t="shared" si="21"/>
        <v>1.9006928406466512</v>
      </c>
      <c r="U57" s="85">
        <f t="shared" si="19"/>
        <v>1.2073813708260106</v>
      </c>
      <c r="V57" s="85">
        <f t="shared" si="23"/>
        <v>6.0124461464815704E-2</v>
      </c>
    </row>
    <row r="58" spans="1:22" x14ac:dyDescent="0.2">
      <c r="A58" s="71" t="s">
        <v>43</v>
      </c>
      <c r="B58" s="168">
        <v>122</v>
      </c>
      <c r="C58" s="168">
        <v>266</v>
      </c>
      <c r="D58" s="168">
        <v>724</v>
      </c>
      <c r="E58" s="168">
        <v>724</v>
      </c>
      <c r="F58" s="168">
        <v>988</v>
      </c>
      <c r="G58" s="168">
        <v>810</v>
      </c>
      <c r="H58" s="168">
        <v>968</v>
      </c>
      <c r="I58" s="168">
        <v>786</v>
      </c>
      <c r="J58" s="168">
        <v>1168</v>
      </c>
      <c r="K58" s="168">
        <v>1337</v>
      </c>
      <c r="L58" s="168">
        <v>1702</v>
      </c>
      <c r="M58" s="168">
        <v>1859</v>
      </c>
      <c r="N58" s="168">
        <v>2293</v>
      </c>
      <c r="O58" s="168">
        <v>1846</v>
      </c>
      <c r="P58" s="168">
        <v>1746</v>
      </c>
      <c r="Q58" s="168">
        <v>1603</v>
      </c>
      <c r="R58" s="109">
        <v>1450</v>
      </c>
      <c r="S58" s="85">
        <f t="shared" si="20"/>
        <v>0.84478371501272265</v>
      </c>
      <c r="T58" s="85">
        <f t="shared" si="21"/>
        <v>-0.36764064544265157</v>
      </c>
      <c r="U58" s="85">
        <f t="shared" si="19"/>
        <v>-9.5446038677479722E-2</v>
      </c>
      <c r="V58" s="85">
        <f t="shared" si="23"/>
        <v>6.9411201531833416E-2</v>
      </c>
    </row>
    <row r="59" spans="1:22" x14ac:dyDescent="0.2">
      <c r="A59" s="5" t="s">
        <v>4</v>
      </c>
      <c r="B59" s="48">
        <v>5481</v>
      </c>
      <c r="C59" s="48">
        <v>6239</v>
      </c>
      <c r="D59" s="48">
        <v>8606</v>
      </c>
      <c r="E59" s="48">
        <v>8088</v>
      </c>
      <c r="F59" s="48">
        <v>10011</v>
      </c>
      <c r="G59" s="48">
        <v>10589</v>
      </c>
      <c r="H59" s="48">
        <v>12609</v>
      </c>
      <c r="I59" s="48">
        <v>13002</v>
      </c>
      <c r="J59" s="48">
        <v>13984</v>
      </c>
      <c r="K59" s="48">
        <v>13977</v>
      </c>
      <c r="L59" s="48">
        <v>14810</v>
      </c>
      <c r="M59" s="48">
        <v>16328</v>
      </c>
      <c r="N59" s="48">
        <v>16184</v>
      </c>
      <c r="O59" s="48">
        <v>15241</v>
      </c>
      <c r="P59" s="48">
        <v>19296</v>
      </c>
      <c r="Q59" s="48">
        <v>19377</v>
      </c>
      <c r="R59" s="48">
        <v>21938</v>
      </c>
      <c r="S59" s="69">
        <f t="shared" si="20"/>
        <v>0.68727888017228123</v>
      </c>
      <c r="T59" s="69">
        <f t="shared" si="21"/>
        <v>0.3555363321799308</v>
      </c>
      <c r="U59" s="69">
        <f t="shared" si="19"/>
        <v>0.13216700211591062</v>
      </c>
      <c r="V59" s="69">
        <f>R59/R$9</f>
        <v>1</v>
      </c>
    </row>
    <row r="60" spans="1:22" x14ac:dyDescent="0.2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6"/>
      <c r="T60" s="146"/>
      <c r="U60" s="146"/>
      <c r="V60" s="146"/>
    </row>
    <row r="61" spans="1:22" ht="15.75" x14ac:dyDescent="0.2">
      <c r="A61" s="32" t="s">
        <v>447</v>
      </c>
      <c r="B61" s="32"/>
      <c r="C61" s="32"/>
      <c r="D61" s="32"/>
      <c r="E61" s="32"/>
      <c r="F61" s="32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 spans="1:22" ht="38.25" x14ac:dyDescent="0.2">
      <c r="A62" s="74" t="s">
        <v>10</v>
      </c>
      <c r="B62" s="3">
        <v>2007</v>
      </c>
      <c r="C62" s="3">
        <v>2008</v>
      </c>
      <c r="D62" s="3">
        <v>2009</v>
      </c>
      <c r="E62" s="3">
        <v>2010</v>
      </c>
      <c r="F62" s="3">
        <v>2011</v>
      </c>
      <c r="G62" s="3">
        <v>2012</v>
      </c>
      <c r="H62" s="3">
        <v>2013</v>
      </c>
      <c r="I62" s="3">
        <v>2014</v>
      </c>
      <c r="J62" s="3">
        <v>2015</v>
      </c>
      <c r="K62" s="3">
        <v>2016</v>
      </c>
      <c r="L62" s="3">
        <v>2017</v>
      </c>
      <c r="M62" s="3">
        <v>2018</v>
      </c>
      <c r="N62" s="3">
        <v>2019</v>
      </c>
      <c r="O62" s="3">
        <v>2020</v>
      </c>
      <c r="P62" s="3">
        <v>2021</v>
      </c>
      <c r="Q62" s="3">
        <v>2022</v>
      </c>
      <c r="R62" s="3">
        <v>2023</v>
      </c>
      <c r="S62" s="12" t="s">
        <v>365</v>
      </c>
      <c r="T62" s="12" t="s">
        <v>366</v>
      </c>
      <c r="U62" s="12" t="s">
        <v>367</v>
      </c>
      <c r="V62" s="12" t="s">
        <v>368</v>
      </c>
    </row>
    <row r="63" spans="1:22" x14ac:dyDescent="0.2">
      <c r="A63" s="4" t="s">
        <v>11</v>
      </c>
      <c r="B63" s="4">
        <v>2353</v>
      </c>
      <c r="C63" s="4">
        <v>2627</v>
      </c>
      <c r="D63" s="4">
        <v>3628</v>
      </c>
      <c r="E63" s="4">
        <v>3018</v>
      </c>
      <c r="F63" s="4">
        <v>3730</v>
      </c>
      <c r="G63" s="15">
        <v>3563</v>
      </c>
      <c r="H63" s="15">
        <v>5142</v>
      </c>
      <c r="I63" s="15">
        <v>4983</v>
      </c>
      <c r="J63" s="15">
        <v>5273</v>
      </c>
      <c r="K63" s="15">
        <v>5105</v>
      </c>
      <c r="L63" s="15">
        <v>5077</v>
      </c>
      <c r="M63" s="15">
        <v>5323</v>
      </c>
      <c r="N63" s="15">
        <v>5231</v>
      </c>
      <c r="O63" s="15">
        <v>5038</v>
      </c>
      <c r="P63" s="15">
        <v>6273</v>
      </c>
      <c r="Q63" s="15">
        <v>5934</v>
      </c>
      <c r="R63" s="15">
        <v>7652</v>
      </c>
      <c r="S63" s="140">
        <f t="shared" ref="S63:S73" si="24">(R63-I63)/I63</f>
        <v>0.53562111178005223</v>
      </c>
      <c r="T63" s="140">
        <f t="shared" ref="T63:T73" si="25">(R63-N63)/N63</f>
        <v>0.46281781686102086</v>
      </c>
      <c r="U63" s="140">
        <f t="shared" ref="U63:U73" si="26">(R63-Q63)/Q63</f>
        <v>0.28951803168183349</v>
      </c>
      <c r="V63" s="140">
        <f>R63/R$73</f>
        <v>0.36629966491144089</v>
      </c>
    </row>
    <row r="64" spans="1:22" x14ac:dyDescent="0.2">
      <c r="A64" s="4" t="s">
        <v>12</v>
      </c>
      <c r="B64" s="4">
        <v>59</v>
      </c>
      <c r="C64" s="4">
        <v>68</v>
      </c>
      <c r="D64" s="4">
        <v>100</v>
      </c>
      <c r="E64" s="4">
        <v>101</v>
      </c>
      <c r="F64" s="4">
        <v>132</v>
      </c>
      <c r="G64" s="15">
        <v>169</v>
      </c>
      <c r="H64" s="15">
        <v>194</v>
      </c>
      <c r="I64" s="15">
        <v>165</v>
      </c>
      <c r="J64" s="15">
        <v>165</v>
      </c>
      <c r="K64" s="15">
        <v>163</v>
      </c>
      <c r="L64" s="15">
        <v>180</v>
      </c>
      <c r="M64" s="15">
        <v>176</v>
      </c>
      <c r="N64" s="15">
        <v>147</v>
      </c>
      <c r="O64" s="15">
        <v>137</v>
      </c>
      <c r="P64" s="15">
        <v>170</v>
      </c>
      <c r="Q64" s="15">
        <v>138</v>
      </c>
      <c r="R64" s="15">
        <v>142</v>
      </c>
      <c r="S64" s="140">
        <f t="shared" si="24"/>
        <v>-0.1393939393939394</v>
      </c>
      <c r="T64" s="140">
        <f t="shared" si="25"/>
        <v>-3.4013605442176874E-2</v>
      </c>
      <c r="U64" s="140">
        <f t="shared" si="26"/>
        <v>2.8985507246376812E-2</v>
      </c>
      <c r="V64" s="140">
        <f t="shared" ref="V64:V73" si="27">R64/R$73</f>
        <v>6.7975107707036863E-3</v>
      </c>
    </row>
    <row r="65" spans="1:22" x14ac:dyDescent="0.2">
      <c r="A65" s="4" t="s">
        <v>13</v>
      </c>
      <c r="B65" s="4">
        <v>81</v>
      </c>
      <c r="C65" s="4">
        <v>105</v>
      </c>
      <c r="D65" s="4">
        <v>97</v>
      </c>
      <c r="E65" s="4">
        <v>136</v>
      </c>
      <c r="F65" s="4">
        <v>135</v>
      </c>
      <c r="G65" s="15">
        <v>130</v>
      </c>
      <c r="H65" s="15">
        <v>193</v>
      </c>
      <c r="I65" s="15">
        <v>208</v>
      </c>
      <c r="J65" s="15">
        <v>279</v>
      </c>
      <c r="K65" s="15">
        <v>252</v>
      </c>
      <c r="L65" s="15">
        <v>367</v>
      </c>
      <c r="M65" s="15">
        <v>433</v>
      </c>
      <c r="N65" s="15">
        <v>457</v>
      </c>
      <c r="O65" s="15">
        <v>390</v>
      </c>
      <c r="P65" s="15">
        <v>475</v>
      </c>
      <c r="Q65" s="15">
        <v>565</v>
      </c>
      <c r="R65" s="15">
        <v>508</v>
      </c>
      <c r="S65" s="140">
        <f t="shared" si="24"/>
        <v>1.4423076923076923</v>
      </c>
      <c r="T65" s="140">
        <f t="shared" si="25"/>
        <v>0.11159737417943107</v>
      </c>
      <c r="U65" s="140">
        <f t="shared" si="26"/>
        <v>-0.10088495575221239</v>
      </c>
      <c r="V65" s="140">
        <f t="shared" si="27"/>
        <v>2.4317855433221638E-2</v>
      </c>
    </row>
    <row r="66" spans="1:22" x14ac:dyDescent="0.2">
      <c r="A66" s="4" t="s">
        <v>14</v>
      </c>
      <c r="B66" s="4">
        <v>166</v>
      </c>
      <c r="C66" s="4">
        <v>167</v>
      </c>
      <c r="D66" s="4">
        <v>239</v>
      </c>
      <c r="E66" s="4">
        <v>266</v>
      </c>
      <c r="F66" s="4">
        <v>257</v>
      </c>
      <c r="G66" s="15">
        <v>226</v>
      </c>
      <c r="H66" s="15">
        <v>335</v>
      </c>
      <c r="I66" s="15">
        <v>367</v>
      </c>
      <c r="J66" s="15">
        <v>430</v>
      </c>
      <c r="K66" s="15">
        <v>429</v>
      </c>
      <c r="L66" s="15">
        <v>440</v>
      </c>
      <c r="M66" s="15">
        <v>412</v>
      </c>
      <c r="N66" s="15">
        <v>464</v>
      </c>
      <c r="O66" s="15">
        <v>454</v>
      </c>
      <c r="P66" s="15">
        <v>599</v>
      </c>
      <c r="Q66" s="15">
        <v>555</v>
      </c>
      <c r="R66" s="15">
        <v>921</v>
      </c>
      <c r="S66" s="140">
        <f t="shared" si="24"/>
        <v>1.5095367847411445</v>
      </c>
      <c r="T66" s="140">
        <f t="shared" si="25"/>
        <v>0.98491379310344829</v>
      </c>
      <c r="U66" s="140">
        <f t="shared" si="26"/>
        <v>0.6594594594594595</v>
      </c>
      <c r="V66" s="140">
        <f t="shared" si="27"/>
        <v>4.4088080421254186E-2</v>
      </c>
    </row>
    <row r="67" spans="1:22" x14ac:dyDescent="0.2">
      <c r="A67" s="4" t="s">
        <v>15</v>
      </c>
      <c r="B67" s="4">
        <v>1019</v>
      </c>
      <c r="C67" s="4">
        <v>987</v>
      </c>
      <c r="D67" s="4">
        <v>1473</v>
      </c>
      <c r="E67" s="4">
        <v>1440</v>
      </c>
      <c r="F67" s="4">
        <v>1549</v>
      </c>
      <c r="G67" s="15">
        <v>1592</v>
      </c>
      <c r="H67" s="15">
        <v>1688</v>
      </c>
      <c r="I67" s="15">
        <v>1761</v>
      </c>
      <c r="J67" s="15">
        <v>1674</v>
      </c>
      <c r="K67" s="15">
        <v>1695</v>
      </c>
      <c r="L67" s="15">
        <v>2025</v>
      </c>
      <c r="M67" s="15">
        <v>2066</v>
      </c>
      <c r="N67" s="15">
        <v>2001</v>
      </c>
      <c r="O67" s="15">
        <v>1656</v>
      </c>
      <c r="P67" s="15">
        <v>2658</v>
      </c>
      <c r="Q67" s="15">
        <v>2354</v>
      </c>
      <c r="R67" s="15">
        <v>2503</v>
      </c>
      <c r="S67" s="140">
        <f t="shared" si="24"/>
        <v>0.42135150482680295</v>
      </c>
      <c r="T67" s="140">
        <f t="shared" si="25"/>
        <v>0.25087456271864067</v>
      </c>
      <c r="U67" s="140">
        <f t="shared" si="26"/>
        <v>6.3296516567544606E-2</v>
      </c>
      <c r="V67" s="140">
        <f t="shared" si="27"/>
        <v>0.11981809478219244</v>
      </c>
    </row>
    <row r="68" spans="1:22" x14ac:dyDescent="0.2">
      <c r="A68" s="4" t="s">
        <v>16</v>
      </c>
      <c r="B68" s="4">
        <v>130</v>
      </c>
      <c r="C68" s="4">
        <v>226</v>
      </c>
      <c r="D68" s="4">
        <v>225</v>
      </c>
      <c r="E68" s="4">
        <v>230</v>
      </c>
      <c r="F68" s="4">
        <v>428</v>
      </c>
      <c r="G68" s="15">
        <v>467</v>
      </c>
      <c r="H68" s="15">
        <v>413</v>
      </c>
      <c r="I68" s="15">
        <v>560</v>
      </c>
      <c r="J68" s="15">
        <v>560</v>
      </c>
      <c r="K68" s="15">
        <v>733</v>
      </c>
      <c r="L68" s="15">
        <v>713</v>
      </c>
      <c r="M68" s="15">
        <v>845</v>
      </c>
      <c r="N68" s="15">
        <v>1082</v>
      </c>
      <c r="O68" s="15">
        <v>928</v>
      </c>
      <c r="P68" s="15">
        <v>1106</v>
      </c>
      <c r="Q68" s="15">
        <v>1262</v>
      </c>
      <c r="R68" s="15">
        <v>1176</v>
      </c>
      <c r="S68" s="140">
        <f t="shared" si="24"/>
        <v>1.1000000000000001</v>
      </c>
      <c r="T68" s="140">
        <f t="shared" si="25"/>
        <v>8.6876155268022184E-2</v>
      </c>
      <c r="U68" s="140">
        <f t="shared" si="26"/>
        <v>-6.8145800316957217E-2</v>
      </c>
      <c r="V68" s="140">
        <f t="shared" si="27"/>
        <v>5.6294877932024895E-2</v>
      </c>
    </row>
    <row r="69" spans="1:22" x14ac:dyDescent="0.2">
      <c r="A69" s="4" t="s">
        <v>17</v>
      </c>
      <c r="B69" s="4">
        <v>501</v>
      </c>
      <c r="C69" s="4">
        <v>705</v>
      </c>
      <c r="D69" s="4">
        <v>1196</v>
      </c>
      <c r="E69" s="4">
        <v>1317</v>
      </c>
      <c r="F69" s="4">
        <v>1832</v>
      </c>
      <c r="G69" s="15">
        <v>2536</v>
      </c>
      <c r="H69" s="15">
        <v>2544</v>
      </c>
      <c r="I69" s="15">
        <v>2660</v>
      </c>
      <c r="J69" s="15">
        <v>2972</v>
      </c>
      <c r="K69" s="15">
        <v>2977</v>
      </c>
      <c r="L69" s="15">
        <v>3112</v>
      </c>
      <c r="M69" s="15">
        <v>3620</v>
      </c>
      <c r="N69" s="15">
        <v>3537</v>
      </c>
      <c r="O69" s="15">
        <v>3592</v>
      </c>
      <c r="P69" s="15">
        <v>4357</v>
      </c>
      <c r="Q69" s="15">
        <v>4442</v>
      </c>
      <c r="R69" s="15">
        <v>4329</v>
      </c>
      <c r="S69" s="140">
        <f t="shared" si="24"/>
        <v>0.62744360902255636</v>
      </c>
      <c r="T69" s="140">
        <f t="shared" si="25"/>
        <v>0.22391857506361323</v>
      </c>
      <c r="U69" s="140">
        <f t="shared" si="26"/>
        <v>-2.5438991445294913E-2</v>
      </c>
      <c r="V69" s="140">
        <f t="shared" si="27"/>
        <v>0.20722833891814266</v>
      </c>
    </row>
    <row r="70" spans="1:22" x14ac:dyDescent="0.2">
      <c r="A70" s="4" t="s">
        <v>18</v>
      </c>
      <c r="B70" s="4">
        <v>166</v>
      </c>
      <c r="C70" s="4">
        <v>146</v>
      </c>
      <c r="D70" s="4">
        <v>197</v>
      </c>
      <c r="E70" s="4">
        <v>183</v>
      </c>
      <c r="F70" s="4">
        <v>217</v>
      </c>
      <c r="G70" s="15">
        <v>195</v>
      </c>
      <c r="H70" s="15">
        <v>260</v>
      </c>
      <c r="I70" s="15">
        <v>225</v>
      </c>
      <c r="J70" s="15">
        <v>266</v>
      </c>
      <c r="K70" s="15">
        <v>228</v>
      </c>
      <c r="L70" s="15">
        <v>265</v>
      </c>
      <c r="M70" s="15">
        <v>225</v>
      </c>
      <c r="N70" s="15">
        <v>300</v>
      </c>
      <c r="O70" s="15">
        <v>209</v>
      </c>
      <c r="P70" s="15">
        <v>321</v>
      </c>
      <c r="Q70" s="15">
        <v>288</v>
      </c>
      <c r="R70" s="15">
        <v>359</v>
      </c>
      <c r="S70" s="140">
        <f t="shared" si="24"/>
        <v>0.5955555555555555</v>
      </c>
      <c r="T70" s="140">
        <f t="shared" si="25"/>
        <v>0.19666666666666666</v>
      </c>
      <c r="U70" s="140">
        <f t="shared" si="26"/>
        <v>0.24652777777777779</v>
      </c>
      <c r="V70" s="140">
        <f t="shared" si="27"/>
        <v>1.7185256103398754E-2</v>
      </c>
    </row>
    <row r="71" spans="1:22" x14ac:dyDescent="0.2">
      <c r="A71" s="4" t="s">
        <v>19</v>
      </c>
      <c r="B71" s="4">
        <v>229</v>
      </c>
      <c r="C71" s="4">
        <v>389</v>
      </c>
      <c r="D71" s="4">
        <v>406</v>
      </c>
      <c r="E71" s="4">
        <v>376</v>
      </c>
      <c r="F71" s="4">
        <v>558</v>
      </c>
      <c r="G71" s="15">
        <v>430</v>
      </c>
      <c r="H71" s="15">
        <v>394</v>
      </c>
      <c r="I71" s="15">
        <v>478</v>
      </c>
      <c r="J71" s="15">
        <v>469</v>
      </c>
      <c r="K71" s="15">
        <v>559</v>
      </c>
      <c r="L71" s="15">
        <v>575</v>
      </c>
      <c r="M71" s="15">
        <v>966</v>
      </c>
      <c r="N71" s="15">
        <v>806</v>
      </c>
      <c r="O71" s="15">
        <v>910</v>
      </c>
      <c r="P71" s="15">
        <v>920</v>
      </c>
      <c r="Q71" s="15">
        <v>1237</v>
      </c>
      <c r="R71" s="15">
        <v>1437</v>
      </c>
      <c r="S71" s="140">
        <f t="shared" si="24"/>
        <v>2.006276150627615</v>
      </c>
      <c r="T71" s="140">
        <f t="shared" si="25"/>
        <v>0.78287841191066998</v>
      </c>
      <c r="U71" s="140">
        <f t="shared" si="26"/>
        <v>0.16168148746968472</v>
      </c>
      <c r="V71" s="140">
        <f t="shared" si="27"/>
        <v>6.87888942077549E-2</v>
      </c>
    </row>
    <row r="72" spans="1:22" x14ac:dyDescent="0.2">
      <c r="A72" s="4" t="s">
        <v>20</v>
      </c>
      <c r="B72" s="4">
        <v>463</v>
      </c>
      <c r="C72" s="4">
        <v>499</v>
      </c>
      <c r="D72" s="4">
        <v>661</v>
      </c>
      <c r="E72" s="4">
        <v>627</v>
      </c>
      <c r="F72" s="4">
        <v>681</v>
      </c>
      <c r="G72" s="15">
        <v>678</v>
      </c>
      <c r="H72" s="15">
        <v>812</v>
      </c>
      <c r="I72" s="15">
        <v>983</v>
      </c>
      <c r="J72" s="15">
        <v>1203</v>
      </c>
      <c r="K72" s="15">
        <v>1130</v>
      </c>
      <c r="L72" s="15">
        <v>1329</v>
      </c>
      <c r="M72" s="15">
        <v>1430</v>
      </c>
      <c r="N72" s="15">
        <v>1276</v>
      </c>
      <c r="O72" s="15">
        <v>1152</v>
      </c>
      <c r="P72" s="15">
        <v>1511</v>
      </c>
      <c r="Q72" s="15">
        <v>1707</v>
      </c>
      <c r="R72" s="15">
        <v>1863</v>
      </c>
      <c r="S72" s="140">
        <f t="shared" si="24"/>
        <v>0.89521871820956256</v>
      </c>
      <c r="T72" s="140">
        <f t="shared" si="25"/>
        <v>0.46003134796238243</v>
      </c>
      <c r="U72" s="140">
        <f t="shared" si="26"/>
        <v>9.1388400702987704E-2</v>
      </c>
      <c r="V72" s="140">
        <f t="shared" si="27"/>
        <v>8.9181426519865964E-2</v>
      </c>
    </row>
    <row r="73" spans="1:22" x14ac:dyDescent="0.2">
      <c r="A73" s="5" t="s">
        <v>4</v>
      </c>
      <c r="B73" s="5">
        <v>5167</v>
      </c>
      <c r="C73" s="5">
        <v>5919</v>
      </c>
      <c r="D73" s="5">
        <v>8222</v>
      </c>
      <c r="E73" s="5">
        <v>7694</v>
      </c>
      <c r="F73" s="5">
        <v>9519</v>
      </c>
      <c r="G73" s="5">
        <v>9986</v>
      </c>
      <c r="H73" s="5">
        <v>11975</v>
      </c>
      <c r="I73" s="5">
        <v>12390</v>
      </c>
      <c r="J73" s="5">
        <v>13291</v>
      </c>
      <c r="K73" s="5">
        <v>13271</v>
      </c>
      <c r="L73" s="5">
        <v>14083</v>
      </c>
      <c r="M73" s="5">
        <v>15496</v>
      </c>
      <c r="N73" s="5">
        <v>15301</v>
      </c>
      <c r="O73" s="5">
        <v>14466</v>
      </c>
      <c r="P73" s="5">
        <v>18390</v>
      </c>
      <c r="Q73" s="5">
        <v>18482</v>
      </c>
      <c r="R73" s="5">
        <v>20890</v>
      </c>
      <c r="S73" s="69">
        <f t="shared" si="24"/>
        <v>0.68603712671509287</v>
      </c>
      <c r="T73" s="69">
        <f t="shared" si="25"/>
        <v>0.36527024377491668</v>
      </c>
      <c r="U73" s="69">
        <f t="shared" si="26"/>
        <v>0.13028892976950546</v>
      </c>
      <c r="V73" s="69">
        <f t="shared" si="27"/>
        <v>1</v>
      </c>
    </row>
    <row r="74" spans="1:22" x14ac:dyDescent="0.2">
      <c r="A74" s="145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6"/>
      <c r="T74" s="146"/>
      <c r="U74" s="146"/>
      <c r="V74" s="146"/>
    </row>
    <row r="75" spans="1:22" ht="15.75" x14ac:dyDescent="0.2">
      <c r="A75" s="32" t="s">
        <v>448</v>
      </c>
      <c r="B75" s="32"/>
      <c r="C75" s="32"/>
      <c r="D75" s="32"/>
      <c r="E75" s="32"/>
      <c r="F75" s="32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 spans="1:22" ht="38.25" x14ac:dyDescent="0.2">
      <c r="A76" s="74" t="s">
        <v>10</v>
      </c>
      <c r="B76" s="3">
        <v>2007</v>
      </c>
      <c r="C76" s="3">
        <v>2008</v>
      </c>
      <c r="D76" s="3">
        <v>2009</v>
      </c>
      <c r="E76" s="3">
        <v>2010</v>
      </c>
      <c r="F76" s="3">
        <v>2011</v>
      </c>
      <c r="G76" s="3">
        <v>2012</v>
      </c>
      <c r="H76" s="3">
        <v>2013</v>
      </c>
      <c r="I76" s="3">
        <v>2014</v>
      </c>
      <c r="J76" s="3">
        <v>2015</v>
      </c>
      <c r="K76" s="3">
        <v>2016</v>
      </c>
      <c r="L76" s="3">
        <v>2017</v>
      </c>
      <c r="M76" s="3">
        <v>2018</v>
      </c>
      <c r="N76" s="3">
        <v>2019</v>
      </c>
      <c r="O76" s="3">
        <v>2020</v>
      </c>
      <c r="P76" s="3">
        <v>2021</v>
      </c>
      <c r="Q76" s="3">
        <v>2022</v>
      </c>
      <c r="R76" s="3">
        <v>2023</v>
      </c>
      <c r="S76" s="12" t="s">
        <v>365</v>
      </c>
      <c r="T76" s="12" t="s">
        <v>366</v>
      </c>
      <c r="U76" s="12" t="s">
        <v>367</v>
      </c>
      <c r="V76" s="12" t="s">
        <v>368</v>
      </c>
    </row>
    <row r="77" spans="1:22" x14ac:dyDescent="0.2">
      <c r="A77" s="4" t="s">
        <v>11</v>
      </c>
      <c r="B77" s="4">
        <v>0</v>
      </c>
      <c r="C77" s="4">
        <v>0</v>
      </c>
      <c r="D77" s="4">
        <v>0</v>
      </c>
      <c r="E77" s="4">
        <v>0</v>
      </c>
      <c r="F77" s="4">
        <v>8</v>
      </c>
      <c r="G77" s="15">
        <v>21</v>
      </c>
      <c r="H77" s="15">
        <v>4</v>
      </c>
      <c r="I77" s="15">
        <v>3</v>
      </c>
      <c r="J77" s="15">
        <v>2</v>
      </c>
      <c r="K77" s="15">
        <v>3</v>
      </c>
      <c r="L77" s="15">
        <v>4</v>
      </c>
      <c r="M77" s="15">
        <v>9</v>
      </c>
      <c r="N77" s="15">
        <v>8</v>
      </c>
      <c r="O77" s="15">
        <v>7</v>
      </c>
      <c r="P77" s="15">
        <v>15</v>
      </c>
      <c r="Q77" s="15">
        <v>6</v>
      </c>
      <c r="R77" s="15">
        <v>13</v>
      </c>
      <c r="S77" s="140">
        <f t="shared" ref="S77:S87" si="28">(R77-I77)/I77</f>
        <v>3.3333333333333335</v>
      </c>
      <c r="T77" s="140">
        <f t="shared" ref="T77:T87" si="29">(R77-N77)/N77</f>
        <v>0.625</v>
      </c>
      <c r="U77" s="140">
        <f t="shared" ref="U77:U87" si="30">(R77-Q77)/Q77</f>
        <v>1.1666666666666667</v>
      </c>
      <c r="V77" s="140">
        <f>R77/R$87</f>
        <v>1.2404580152671756E-2</v>
      </c>
    </row>
    <row r="78" spans="1:22" x14ac:dyDescent="0.2">
      <c r="A78" s="4" t="s">
        <v>12</v>
      </c>
      <c r="B78" s="4">
        <v>26</v>
      </c>
      <c r="C78" s="4">
        <v>21</v>
      </c>
      <c r="D78" s="4">
        <v>29</v>
      </c>
      <c r="E78" s="4">
        <v>25</v>
      </c>
      <c r="F78" s="4">
        <v>35</v>
      </c>
      <c r="G78" s="15">
        <v>44</v>
      </c>
      <c r="H78" s="15">
        <v>48</v>
      </c>
      <c r="I78" s="15">
        <v>47</v>
      </c>
      <c r="J78" s="15">
        <v>50</v>
      </c>
      <c r="K78" s="15">
        <v>58</v>
      </c>
      <c r="L78" s="15">
        <v>52</v>
      </c>
      <c r="M78" s="15">
        <v>68</v>
      </c>
      <c r="N78" s="15">
        <v>63</v>
      </c>
      <c r="O78" s="15">
        <v>47</v>
      </c>
      <c r="P78" s="15">
        <v>48</v>
      </c>
      <c r="Q78" s="15">
        <v>54</v>
      </c>
      <c r="R78" s="15">
        <v>39</v>
      </c>
      <c r="S78" s="140">
        <f t="shared" si="28"/>
        <v>-0.1702127659574468</v>
      </c>
      <c r="T78" s="140">
        <f t="shared" si="29"/>
        <v>-0.38095238095238093</v>
      </c>
      <c r="U78" s="140">
        <f t="shared" si="30"/>
        <v>-0.27777777777777779</v>
      </c>
      <c r="V78" s="140">
        <f t="shared" ref="V78:V87" si="31">R78/R$87</f>
        <v>3.7213740458015267E-2</v>
      </c>
    </row>
    <row r="79" spans="1:22" x14ac:dyDescent="0.2">
      <c r="A79" s="4" t="s">
        <v>13</v>
      </c>
      <c r="B79" s="4">
        <v>0</v>
      </c>
      <c r="C79" s="4">
        <v>0</v>
      </c>
      <c r="D79" s="4">
        <v>3</v>
      </c>
      <c r="E79" s="4">
        <v>10</v>
      </c>
      <c r="F79" s="4">
        <v>4</v>
      </c>
      <c r="G79" s="15">
        <v>8</v>
      </c>
      <c r="H79" s="15">
        <v>9</v>
      </c>
      <c r="I79" s="15">
        <v>8</v>
      </c>
      <c r="J79" s="15">
        <v>4</v>
      </c>
      <c r="K79" s="15">
        <v>15</v>
      </c>
      <c r="L79" s="15">
        <v>10</v>
      </c>
      <c r="M79" s="15">
        <v>13</v>
      </c>
      <c r="N79" s="15">
        <v>11</v>
      </c>
      <c r="O79" s="15">
        <v>11</v>
      </c>
      <c r="P79" s="15">
        <v>16</v>
      </c>
      <c r="Q79" s="15">
        <v>15</v>
      </c>
      <c r="R79" s="15">
        <v>11</v>
      </c>
      <c r="S79" s="140">
        <f t="shared" si="28"/>
        <v>0.375</v>
      </c>
      <c r="T79" s="140">
        <f t="shared" si="29"/>
        <v>0</v>
      </c>
      <c r="U79" s="140">
        <f t="shared" si="30"/>
        <v>-0.26666666666666666</v>
      </c>
      <c r="V79" s="140">
        <f t="shared" si="31"/>
        <v>1.049618320610687E-2</v>
      </c>
    </row>
    <row r="80" spans="1:22" x14ac:dyDescent="0.2">
      <c r="A80" s="4" t="s">
        <v>14</v>
      </c>
      <c r="B80" s="4">
        <v>158</v>
      </c>
      <c r="C80" s="4">
        <v>140</v>
      </c>
      <c r="D80" s="4">
        <v>197</v>
      </c>
      <c r="E80" s="4">
        <v>191</v>
      </c>
      <c r="F80" s="4">
        <v>215</v>
      </c>
      <c r="G80" s="15">
        <v>237</v>
      </c>
      <c r="H80" s="15">
        <v>235</v>
      </c>
      <c r="I80" s="15">
        <v>217</v>
      </c>
      <c r="J80" s="15">
        <v>265</v>
      </c>
      <c r="K80" s="15">
        <v>258</v>
      </c>
      <c r="L80" s="15">
        <v>241</v>
      </c>
      <c r="M80" s="15">
        <v>276</v>
      </c>
      <c r="N80" s="15">
        <v>328</v>
      </c>
      <c r="O80" s="15">
        <v>274</v>
      </c>
      <c r="P80" s="15">
        <v>276</v>
      </c>
      <c r="Q80" s="15">
        <v>313</v>
      </c>
      <c r="R80" s="15">
        <v>296</v>
      </c>
      <c r="S80" s="140">
        <f t="shared" si="28"/>
        <v>0.36405529953917048</v>
      </c>
      <c r="T80" s="140">
        <f t="shared" si="29"/>
        <v>-9.7560975609756101E-2</v>
      </c>
      <c r="U80" s="140">
        <f t="shared" si="30"/>
        <v>-5.4313099041533544E-2</v>
      </c>
      <c r="V80" s="140">
        <f t="shared" si="31"/>
        <v>0.28244274809160308</v>
      </c>
    </row>
    <row r="81" spans="1:22" x14ac:dyDescent="0.2">
      <c r="A81" s="4" t="s">
        <v>15</v>
      </c>
      <c r="B81" s="4">
        <v>19</v>
      </c>
      <c r="C81" s="4">
        <v>18</v>
      </c>
      <c r="D81" s="4">
        <v>34</v>
      </c>
      <c r="E81" s="4">
        <v>17</v>
      </c>
      <c r="F81" s="4">
        <v>41</v>
      </c>
      <c r="G81" s="15">
        <v>40</v>
      </c>
      <c r="H81" s="15">
        <v>39</v>
      </c>
      <c r="I81" s="15">
        <v>65</v>
      </c>
      <c r="J81" s="15">
        <v>69</v>
      </c>
      <c r="K81" s="15">
        <v>74</v>
      </c>
      <c r="L81" s="15">
        <v>93</v>
      </c>
      <c r="M81" s="15">
        <v>124</v>
      </c>
      <c r="N81" s="15">
        <v>110</v>
      </c>
      <c r="O81" s="15">
        <v>89</v>
      </c>
      <c r="P81" s="15">
        <v>133</v>
      </c>
      <c r="Q81" s="15">
        <v>135</v>
      </c>
      <c r="R81" s="15">
        <v>184</v>
      </c>
      <c r="S81" s="140">
        <f t="shared" si="28"/>
        <v>1.8307692307692307</v>
      </c>
      <c r="T81" s="140">
        <f t="shared" si="29"/>
        <v>0.67272727272727273</v>
      </c>
      <c r="U81" s="140">
        <f t="shared" si="30"/>
        <v>0.36296296296296299</v>
      </c>
      <c r="V81" s="140">
        <f t="shared" si="31"/>
        <v>0.17557251908396945</v>
      </c>
    </row>
    <row r="82" spans="1:22" x14ac:dyDescent="0.2">
      <c r="A82" s="4" t="s">
        <v>16</v>
      </c>
      <c r="B82" s="4">
        <v>1</v>
      </c>
      <c r="C82" s="4">
        <v>8</v>
      </c>
      <c r="D82" s="4">
        <v>2</v>
      </c>
      <c r="E82" s="4">
        <v>7</v>
      </c>
      <c r="F82" s="4">
        <v>3</v>
      </c>
      <c r="G82" s="15">
        <v>11</v>
      </c>
      <c r="H82" s="15">
        <v>14</v>
      </c>
      <c r="I82" s="15">
        <v>10</v>
      </c>
      <c r="J82" s="15">
        <v>6</v>
      </c>
      <c r="K82" s="15">
        <v>17</v>
      </c>
      <c r="L82" s="15">
        <v>15</v>
      </c>
      <c r="M82" s="15">
        <v>25</v>
      </c>
      <c r="N82" s="15">
        <v>18</v>
      </c>
      <c r="O82" s="15">
        <v>18</v>
      </c>
      <c r="P82" s="15">
        <v>21</v>
      </c>
      <c r="Q82" s="15">
        <v>16</v>
      </c>
      <c r="R82" s="15">
        <v>30</v>
      </c>
      <c r="S82" s="140">
        <f t="shared" si="28"/>
        <v>2</v>
      </c>
      <c r="T82" s="140">
        <f t="shared" si="29"/>
        <v>0.66666666666666663</v>
      </c>
      <c r="U82" s="140">
        <f t="shared" si="30"/>
        <v>0.875</v>
      </c>
      <c r="V82" s="140">
        <f t="shared" si="31"/>
        <v>2.8625954198473282E-2</v>
      </c>
    </row>
    <row r="83" spans="1:22" x14ac:dyDescent="0.2">
      <c r="A83" s="4" t="s">
        <v>17</v>
      </c>
      <c r="B83" s="4">
        <v>21</v>
      </c>
      <c r="C83" s="4">
        <v>21</v>
      </c>
      <c r="D83" s="4">
        <v>10</v>
      </c>
      <c r="E83" s="4">
        <v>21</v>
      </c>
      <c r="F83" s="4">
        <v>28</v>
      </c>
      <c r="G83" s="15">
        <v>49</v>
      </c>
      <c r="H83" s="15">
        <v>70</v>
      </c>
      <c r="I83" s="15">
        <v>33</v>
      </c>
      <c r="J83" s="15">
        <v>34</v>
      </c>
      <c r="K83" s="15">
        <v>32</v>
      </c>
      <c r="L83" s="15">
        <v>47</v>
      </c>
      <c r="M83" s="15">
        <v>38</v>
      </c>
      <c r="N83" s="15">
        <v>44</v>
      </c>
      <c r="O83" s="15">
        <v>53</v>
      </c>
      <c r="P83" s="15">
        <v>40</v>
      </c>
      <c r="Q83" s="15">
        <v>57</v>
      </c>
      <c r="R83" s="15">
        <v>109</v>
      </c>
      <c r="S83" s="140">
        <f t="shared" si="28"/>
        <v>2.3030303030303032</v>
      </c>
      <c r="T83" s="140">
        <f t="shared" si="29"/>
        <v>1.4772727272727273</v>
      </c>
      <c r="U83" s="140">
        <f t="shared" si="30"/>
        <v>0.91228070175438591</v>
      </c>
      <c r="V83" s="140">
        <f t="shared" si="31"/>
        <v>0.10400763358778627</v>
      </c>
    </row>
    <row r="84" spans="1:22" x14ac:dyDescent="0.2">
      <c r="A84" s="4" t="s">
        <v>18</v>
      </c>
      <c r="B84" s="4">
        <v>32</v>
      </c>
      <c r="C84" s="4">
        <v>31</v>
      </c>
      <c r="D84" s="4">
        <v>40</v>
      </c>
      <c r="E84" s="4">
        <v>30</v>
      </c>
      <c r="F84" s="4">
        <v>57</v>
      </c>
      <c r="G84" s="15">
        <v>64</v>
      </c>
      <c r="H84" s="15">
        <v>67</v>
      </c>
      <c r="I84" s="15">
        <v>74</v>
      </c>
      <c r="J84" s="15">
        <v>74</v>
      </c>
      <c r="K84" s="15">
        <v>76</v>
      </c>
      <c r="L84" s="15">
        <v>88</v>
      </c>
      <c r="M84" s="15">
        <v>89</v>
      </c>
      <c r="N84" s="15">
        <v>77</v>
      </c>
      <c r="O84" s="15">
        <v>73</v>
      </c>
      <c r="P84" s="15">
        <v>115</v>
      </c>
      <c r="Q84" s="15">
        <v>88</v>
      </c>
      <c r="R84" s="15">
        <v>98</v>
      </c>
      <c r="S84" s="140">
        <f t="shared" si="28"/>
        <v>0.32432432432432434</v>
      </c>
      <c r="T84" s="140">
        <f t="shared" si="29"/>
        <v>0.27272727272727271</v>
      </c>
      <c r="U84" s="140">
        <f t="shared" si="30"/>
        <v>0.11363636363636363</v>
      </c>
      <c r="V84" s="140">
        <f t="shared" si="31"/>
        <v>9.3511450381679392E-2</v>
      </c>
    </row>
    <row r="85" spans="1:22" x14ac:dyDescent="0.2">
      <c r="A85" s="4" t="s">
        <v>19</v>
      </c>
      <c r="B85" s="4">
        <v>19</v>
      </c>
      <c r="C85" s="4">
        <v>26</v>
      </c>
      <c r="D85" s="4">
        <v>23</v>
      </c>
      <c r="E85" s="4">
        <v>46</v>
      </c>
      <c r="F85" s="4">
        <v>30</v>
      </c>
      <c r="G85" s="15">
        <v>45</v>
      </c>
      <c r="H85" s="15">
        <v>35</v>
      </c>
      <c r="I85" s="15">
        <v>57</v>
      </c>
      <c r="J85" s="15">
        <v>59</v>
      </c>
      <c r="K85" s="15">
        <v>56</v>
      </c>
      <c r="L85" s="15">
        <v>46</v>
      </c>
      <c r="M85" s="15">
        <v>63</v>
      </c>
      <c r="N85" s="15">
        <v>81</v>
      </c>
      <c r="O85" s="15">
        <v>67</v>
      </c>
      <c r="P85" s="15">
        <v>82</v>
      </c>
      <c r="Q85" s="15">
        <v>75</v>
      </c>
      <c r="R85" s="15">
        <v>61</v>
      </c>
      <c r="S85" s="140">
        <f t="shared" si="28"/>
        <v>7.0175438596491224E-2</v>
      </c>
      <c r="T85" s="140">
        <f t="shared" si="29"/>
        <v>-0.24691358024691357</v>
      </c>
      <c r="U85" s="140">
        <f t="shared" si="30"/>
        <v>-0.18666666666666668</v>
      </c>
      <c r="V85" s="140">
        <f t="shared" si="31"/>
        <v>5.8206106870229007E-2</v>
      </c>
    </row>
    <row r="86" spans="1:22" x14ac:dyDescent="0.2">
      <c r="A86" s="4" t="s">
        <v>20</v>
      </c>
      <c r="B86" s="4">
        <v>38</v>
      </c>
      <c r="C86" s="4">
        <v>55</v>
      </c>
      <c r="D86" s="4">
        <v>46</v>
      </c>
      <c r="E86" s="4">
        <v>47</v>
      </c>
      <c r="F86" s="4">
        <v>71</v>
      </c>
      <c r="G86" s="15">
        <v>84</v>
      </c>
      <c r="H86" s="15">
        <v>113</v>
      </c>
      <c r="I86" s="15">
        <v>98</v>
      </c>
      <c r="J86" s="15">
        <v>130</v>
      </c>
      <c r="K86" s="15">
        <v>117</v>
      </c>
      <c r="L86" s="15">
        <v>131</v>
      </c>
      <c r="M86" s="15">
        <v>127</v>
      </c>
      <c r="N86" s="15">
        <v>143</v>
      </c>
      <c r="O86" s="15">
        <v>136</v>
      </c>
      <c r="P86" s="15">
        <v>160</v>
      </c>
      <c r="Q86" s="15">
        <v>136</v>
      </c>
      <c r="R86" s="15">
        <v>207</v>
      </c>
      <c r="S86" s="140">
        <f t="shared" si="28"/>
        <v>1.1122448979591837</v>
      </c>
      <c r="T86" s="140">
        <f t="shared" si="29"/>
        <v>0.44755244755244755</v>
      </c>
      <c r="U86" s="140">
        <f t="shared" si="30"/>
        <v>0.5220588235294118</v>
      </c>
      <c r="V86" s="140">
        <f t="shared" si="31"/>
        <v>0.19751908396946566</v>
      </c>
    </row>
    <row r="87" spans="1:22" x14ac:dyDescent="0.2">
      <c r="A87" s="5" t="s">
        <v>4</v>
      </c>
      <c r="B87" s="5">
        <v>314</v>
      </c>
      <c r="C87" s="5">
        <v>320</v>
      </c>
      <c r="D87" s="5">
        <v>384</v>
      </c>
      <c r="E87" s="5">
        <v>394</v>
      </c>
      <c r="F87" s="5">
        <v>492</v>
      </c>
      <c r="G87" s="5">
        <v>603</v>
      </c>
      <c r="H87" s="5">
        <v>634</v>
      </c>
      <c r="I87" s="5">
        <v>612</v>
      </c>
      <c r="J87" s="5">
        <v>693</v>
      </c>
      <c r="K87" s="5">
        <v>706</v>
      </c>
      <c r="L87" s="5">
        <v>727</v>
      </c>
      <c r="M87" s="5">
        <v>832</v>
      </c>
      <c r="N87" s="5">
        <v>883</v>
      </c>
      <c r="O87" s="5">
        <v>775</v>
      </c>
      <c r="P87" s="5">
        <v>906</v>
      </c>
      <c r="Q87" s="5">
        <v>895</v>
      </c>
      <c r="R87" s="5">
        <v>1048</v>
      </c>
      <c r="S87" s="69">
        <f t="shared" si="28"/>
        <v>0.71241830065359479</v>
      </c>
      <c r="T87" s="69">
        <f t="shared" si="29"/>
        <v>0.1868629671574179</v>
      </c>
      <c r="U87" s="69">
        <f t="shared" si="30"/>
        <v>0.17094972067039105</v>
      </c>
      <c r="V87" s="69">
        <f t="shared" si="31"/>
        <v>1</v>
      </c>
    </row>
    <row r="88" spans="1:22" x14ac:dyDescent="0.2">
      <c r="A88" s="145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6"/>
      <c r="T88" s="146"/>
      <c r="U88" s="146"/>
      <c r="V88" s="146"/>
    </row>
    <row r="89" spans="1:22" ht="15.75" x14ac:dyDescent="0.2">
      <c r="A89" s="32" t="s">
        <v>449</v>
      </c>
      <c r="B89" s="32"/>
      <c r="C89" s="32"/>
      <c r="D89" s="32"/>
      <c r="E89" s="32"/>
      <c r="F89" s="32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 ht="38.25" x14ac:dyDescent="0.2">
      <c r="A90" s="74" t="s">
        <v>9</v>
      </c>
      <c r="B90" s="3">
        <v>2007</v>
      </c>
      <c r="C90" s="3">
        <v>2008</v>
      </c>
      <c r="D90" s="3">
        <v>2009</v>
      </c>
      <c r="E90" s="3">
        <v>2010</v>
      </c>
      <c r="F90" s="3">
        <v>2011</v>
      </c>
      <c r="G90" s="3">
        <v>2012</v>
      </c>
      <c r="H90" s="3">
        <v>2013</v>
      </c>
      <c r="I90" s="3">
        <v>2014</v>
      </c>
      <c r="J90" s="3">
        <v>2015</v>
      </c>
      <c r="K90" s="3">
        <v>2016</v>
      </c>
      <c r="L90" s="3">
        <v>2017</v>
      </c>
      <c r="M90" s="3">
        <v>2018</v>
      </c>
      <c r="N90" s="3">
        <v>2019</v>
      </c>
      <c r="O90" s="3">
        <v>2020</v>
      </c>
      <c r="P90" s="3">
        <v>2021</v>
      </c>
      <c r="Q90" s="3">
        <v>2022</v>
      </c>
      <c r="R90" s="3">
        <v>2023</v>
      </c>
      <c r="S90" s="12" t="s">
        <v>365</v>
      </c>
      <c r="T90" s="12" t="s">
        <v>366</v>
      </c>
      <c r="U90" s="12" t="s">
        <v>367</v>
      </c>
      <c r="V90" s="12" t="s">
        <v>368</v>
      </c>
    </row>
    <row r="91" spans="1:22" x14ac:dyDescent="0.2">
      <c r="A91" s="4" t="s">
        <v>229</v>
      </c>
      <c r="B91" s="4">
        <v>47</v>
      </c>
      <c r="C91" s="4">
        <v>178</v>
      </c>
      <c r="D91" s="4">
        <v>222</v>
      </c>
      <c r="E91" s="4">
        <v>248</v>
      </c>
      <c r="F91" s="4">
        <v>204</v>
      </c>
      <c r="G91" s="15">
        <v>195</v>
      </c>
      <c r="H91" s="15">
        <v>196</v>
      </c>
      <c r="I91" s="15">
        <v>171</v>
      </c>
      <c r="J91" s="15">
        <v>135</v>
      </c>
      <c r="K91" s="15">
        <v>47</v>
      </c>
      <c r="L91" s="15">
        <v>65</v>
      </c>
      <c r="M91" s="15">
        <v>108</v>
      </c>
      <c r="N91" s="15">
        <v>92</v>
      </c>
      <c r="O91" s="15">
        <v>117</v>
      </c>
      <c r="P91" s="15">
        <v>91</v>
      </c>
      <c r="Q91" s="15">
        <v>76</v>
      </c>
      <c r="R91" s="15">
        <v>132</v>
      </c>
      <c r="S91" s="140">
        <f>(R91-I91)/I91</f>
        <v>-0.22807017543859648</v>
      </c>
      <c r="T91" s="140">
        <f t="shared" ref="T91:T107" si="32">(R91-N91)/N91</f>
        <v>0.43478260869565216</v>
      </c>
      <c r="U91" s="140">
        <f t="shared" ref="U91:U107" si="33">(R91-Q91)/Q91</f>
        <v>0.73684210526315785</v>
      </c>
      <c r="V91" s="140">
        <f>R91/R$107</f>
        <v>6.016956878475704E-3</v>
      </c>
    </row>
    <row r="92" spans="1:22" x14ac:dyDescent="0.2">
      <c r="A92" s="4" t="s">
        <v>230</v>
      </c>
      <c r="B92" s="4">
        <v>62</v>
      </c>
      <c r="C92" s="4">
        <v>37</v>
      </c>
      <c r="D92" s="4">
        <v>41</v>
      </c>
      <c r="E92" s="4">
        <v>36</v>
      </c>
      <c r="F92" s="4">
        <v>76</v>
      </c>
      <c r="G92" s="15">
        <v>48</v>
      </c>
      <c r="H92" s="15">
        <v>46</v>
      </c>
      <c r="I92" s="15">
        <v>50</v>
      </c>
      <c r="J92" s="15">
        <v>74</v>
      </c>
      <c r="K92" s="15">
        <v>62</v>
      </c>
      <c r="L92" s="15">
        <v>106</v>
      </c>
      <c r="M92" s="15">
        <v>192</v>
      </c>
      <c r="N92" s="15">
        <v>160</v>
      </c>
      <c r="O92" s="15">
        <v>181</v>
      </c>
      <c r="P92" s="15">
        <v>282</v>
      </c>
      <c r="Q92" s="15">
        <v>113</v>
      </c>
      <c r="R92" s="15">
        <v>50</v>
      </c>
      <c r="S92" s="140">
        <f t="shared" ref="S92:S107" si="34">(R92-I92)/I92</f>
        <v>0</v>
      </c>
      <c r="T92" s="140">
        <f t="shared" si="32"/>
        <v>-0.6875</v>
      </c>
      <c r="U92" s="140">
        <f t="shared" si="33"/>
        <v>-0.55752212389380529</v>
      </c>
      <c r="V92" s="140">
        <f t="shared" ref="V92:V107" si="35">R92/R$107</f>
        <v>2.2791503327559484E-3</v>
      </c>
    </row>
    <row r="93" spans="1:22" x14ac:dyDescent="0.2">
      <c r="A93" s="4" t="s">
        <v>231</v>
      </c>
      <c r="B93" s="4">
        <v>40</v>
      </c>
      <c r="C93" s="4">
        <v>54</v>
      </c>
      <c r="D93" s="4">
        <v>62</v>
      </c>
      <c r="E93" s="4">
        <v>88</v>
      </c>
      <c r="F93" s="4">
        <v>70</v>
      </c>
      <c r="G93" s="15">
        <v>140</v>
      </c>
      <c r="H93" s="15">
        <v>181</v>
      </c>
      <c r="I93" s="15">
        <v>110</v>
      </c>
      <c r="J93" s="15">
        <v>218</v>
      </c>
      <c r="K93" s="15">
        <v>198</v>
      </c>
      <c r="L93" s="15">
        <v>266</v>
      </c>
      <c r="M93" s="15">
        <v>282</v>
      </c>
      <c r="N93" s="15">
        <v>220</v>
      </c>
      <c r="O93" s="15">
        <v>173</v>
      </c>
      <c r="P93" s="15">
        <v>227</v>
      </c>
      <c r="Q93" s="15">
        <v>174</v>
      </c>
      <c r="R93" s="15">
        <v>211</v>
      </c>
      <c r="S93" s="140">
        <f t="shared" si="34"/>
        <v>0.91818181818181821</v>
      </c>
      <c r="T93" s="140">
        <f t="shared" si="32"/>
        <v>-4.0909090909090909E-2</v>
      </c>
      <c r="U93" s="140">
        <f t="shared" si="33"/>
        <v>0.21264367816091953</v>
      </c>
      <c r="V93" s="140">
        <f t="shared" si="35"/>
        <v>9.6180144042301036E-3</v>
      </c>
    </row>
    <row r="94" spans="1:22" x14ac:dyDescent="0.2">
      <c r="A94" s="4" t="s">
        <v>232</v>
      </c>
      <c r="B94" s="4">
        <v>2</v>
      </c>
      <c r="C94" s="4">
        <v>0</v>
      </c>
      <c r="D94" s="4">
        <v>19</v>
      </c>
      <c r="E94" s="4">
        <v>27</v>
      </c>
      <c r="F94" s="4">
        <v>0</v>
      </c>
      <c r="G94" s="15">
        <v>8</v>
      </c>
      <c r="H94" s="15">
        <v>0</v>
      </c>
      <c r="I94" s="15">
        <v>2</v>
      </c>
      <c r="J94" s="15">
        <v>9</v>
      </c>
      <c r="K94" s="15">
        <v>11</v>
      </c>
      <c r="L94" s="15">
        <v>11</v>
      </c>
      <c r="M94" s="15">
        <v>18</v>
      </c>
      <c r="N94" s="15">
        <v>25</v>
      </c>
      <c r="O94" s="15">
        <v>20</v>
      </c>
      <c r="P94" s="15">
        <v>41</v>
      </c>
      <c r="Q94" s="15">
        <v>20</v>
      </c>
      <c r="R94" s="15">
        <v>14</v>
      </c>
      <c r="S94" s="140">
        <f t="shared" si="34"/>
        <v>6</v>
      </c>
      <c r="T94" s="140">
        <f t="shared" si="32"/>
        <v>-0.44</v>
      </c>
      <c r="U94" s="140">
        <f t="shared" si="33"/>
        <v>-0.3</v>
      </c>
      <c r="V94" s="140">
        <f t="shared" si="35"/>
        <v>6.3816209317166565E-4</v>
      </c>
    </row>
    <row r="95" spans="1:22" x14ac:dyDescent="0.2">
      <c r="A95" s="4" t="s">
        <v>233</v>
      </c>
      <c r="B95" s="4">
        <v>38</v>
      </c>
      <c r="C95" s="4">
        <v>35</v>
      </c>
      <c r="D95" s="4">
        <v>14</v>
      </c>
      <c r="E95" s="4">
        <v>13</v>
      </c>
      <c r="F95" s="4">
        <v>30</v>
      </c>
      <c r="G95" s="15">
        <v>39</v>
      </c>
      <c r="H95" s="15">
        <v>66</v>
      </c>
      <c r="I95" s="15">
        <v>99</v>
      </c>
      <c r="J95" s="15">
        <v>142</v>
      </c>
      <c r="K95" s="15">
        <v>97</v>
      </c>
      <c r="L95" s="15">
        <v>142</v>
      </c>
      <c r="M95" s="15">
        <v>116</v>
      </c>
      <c r="N95" s="15">
        <v>159</v>
      </c>
      <c r="O95" s="15">
        <v>146</v>
      </c>
      <c r="P95" s="15">
        <v>212</v>
      </c>
      <c r="Q95" s="15">
        <v>181</v>
      </c>
      <c r="R95" s="15">
        <v>214</v>
      </c>
      <c r="S95" s="140">
        <f t="shared" si="34"/>
        <v>1.1616161616161615</v>
      </c>
      <c r="T95" s="140">
        <f t="shared" si="32"/>
        <v>0.34591194968553457</v>
      </c>
      <c r="U95" s="140">
        <f t="shared" si="33"/>
        <v>0.18232044198895028</v>
      </c>
      <c r="V95" s="140">
        <f t="shared" si="35"/>
        <v>9.7547634241954596E-3</v>
      </c>
    </row>
    <row r="96" spans="1:22" x14ac:dyDescent="0.2">
      <c r="A96" s="4" t="s">
        <v>234</v>
      </c>
      <c r="B96" s="4">
        <v>553</v>
      </c>
      <c r="C96" s="4">
        <v>769</v>
      </c>
      <c r="D96" s="4">
        <v>998</v>
      </c>
      <c r="E96" s="4">
        <v>691</v>
      </c>
      <c r="F96" s="4">
        <v>904</v>
      </c>
      <c r="G96" s="15">
        <v>1052</v>
      </c>
      <c r="H96" s="15">
        <v>1303</v>
      </c>
      <c r="I96" s="15">
        <v>1464</v>
      </c>
      <c r="J96" s="15">
        <v>1438</v>
      </c>
      <c r="K96" s="15">
        <v>1365</v>
      </c>
      <c r="L96" s="15">
        <v>1117</v>
      </c>
      <c r="M96" s="15">
        <v>1095</v>
      </c>
      <c r="N96" s="15">
        <v>1210</v>
      </c>
      <c r="O96" s="15">
        <v>1182</v>
      </c>
      <c r="P96" s="15">
        <v>1458</v>
      </c>
      <c r="Q96" s="15">
        <v>1277</v>
      </c>
      <c r="R96" s="15">
        <v>1477</v>
      </c>
      <c r="S96" s="140">
        <f t="shared" si="34"/>
        <v>8.8797814207650268E-3</v>
      </c>
      <c r="T96" s="140">
        <f t="shared" si="32"/>
        <v>0.22066115702479339</v>
      </c>
      <c r="U96" s="140">
        <f t="shared" si="33"/>
        <v>0.15661707126076743</v>
      </c>
      <c r="V96" s="140">
        <f t="shared" si="35"/>
        <v>6.7326100829610727E-2</v>
      </c>
    </row>
    <row r="97" spans="1:22" x14ac:dyDescent="0.2">
      <c r="A97" s="4" t="s">
        <v>245</v>
      </c>
      <c r="B97" s="4">
        <v>3945</v>
      </c>
      <c r="C97" s="4">
        <v>4416</v>
      </c>
      <c r="D97" s="4">
        <v>5493</v>
      </c>
      <c r="E97" s="4">
        <v>5309</v>
      </c>
      <c r="F97" s="4">
        <v>6811</v>
      </c>
      <c r="G97" s="15">
        <v>7165</v>
      </c>
      <c r="H97" s="15">
        <v>8529</v>
      </c>
      <c r="I97" s="15">
        <v>8865</v>
      </c>
      <c r="J97" s="15">
        <v>9391</v>
      </c>
      <c r="K97" s="15">
        <v>9754</v>
      </c>
      <c r="L97" s="15">
        <v>10439</v>
      </c>
      <c r="M97" s="15">
        <v>11353</v>
      </c>
      <c r="N97" s="15">
        <v>11165</v>
      </c>
      <c r="O97" s="15">
        <v>10462</v>
      </c>
      <c r="P97" s="15">
        <v>13672</v>
      </c>
      <c r="Q97" s="15">
        <v>14368</v>
      </c>
      <c r="R97" s="15">
        <v>16565</v>
      </c>
      <c r="S97" s="140">
        <f t="shared" si="34"/>
        <v>0.86858432036097011</v>
      </c>
      <c r="T97" s="140">
        <f t="shared" si="32"/>
        <v>0.48365427675772504</v>
      </c>
      <c r="U97" s="140">
        <f t="shared" si="33"/>
        <v>0.15290924276169265</v>
      </c>
      <c r="V97" s="140">
        <f t="shared" si="35"/>
        <v>0.75508250524204579</v>
      </c>
    </row>
    <row r="98" spans="1:22" x14ac:dyDescent="0.2">
      <c r="A98" s="4" t="s">
        <v>444</v>
      </c>
      <c r="B98" s="4">
        <v>16</v>
      </c>
      <c r="C98" s="4">
        <v>1</v>
      </c>
      <c r="D98" s="4">
        <v>5</v>
      </c>
      <c r="E98" s="4">
        <v>13</v>
      </c>
      <c r="F98" s="4">
        <v>109</v>
      </c>
      <c r="G98" s="15">
        <v>50</v>
      </c>
      <c r="H98" s="15">
        <v>4</v>
      </c>
      <c r="I98" s="15">
        <v>4</v>
      </c>
      <c r="J98" s="15">
        <v>44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40">
        <f t="shared" si="34"/>
        <v>-1</v>
      </c>
      <c r="T98" s="140" t="s">
        <v>307</v>
      </c>
      <c r="U98" s="140" t="s">
        <v>307</v>
      </c>
      <c r="V98" s="140">
        <f t="shared" si="35"/>
        <v>0</v>
      </c>
    </row>
    <row r="99" spans="1:22" x14ac:dyDescent="0.2">
      <c r="A99" s="4" t="s">
        <v>235</v>
      </c>
      <c r="B99" s="4">
        <v>108</v>
      </c>
      <c r="C99" s="4">
        <v>96</v>
      </c>
      <c r="D99" s="4">
        <v>816</v>
      </c>
      <c r="E99" s="4">
        <v>427</v>
      </c>
      <c r="F99" s="4">
        <v>344</v>
      </c>
      <c r="G99" s="15">
        <v>434</v>
      </c>
      <c r="H99" s="15">
        <v>346</v>
      </c>
      <c r="I99" s="15">
        <v>282</v>
      </c>
      <c r="J99" s="15">
        <v>306</v>
      </c>
      <c r="K99" s="15">
        <v>276</v>
      </c>
      <c r="L99" s="15">
        <v>291</v>
      </c>
      <c r="M99" s="15">
        <v>354</v>
      </c>
      <c r="N99" s="15">
        <v>339</v>
      </c>
      <c r="O99" s="15">
        <v>218</v>
      </c>
      <c r="P99" s="15">
        <v>403</v>
      </c>
      <c r="Q99" s="15">
        <v>377</v>
      </c>
      <c r="R99" s="15">
        <v>344</v>
      </c>
      <c r="S99" s="140">
        <f t="shared" si="34"/>
        <v>0.21985815602836881</v>
      </c>
      <c r="T99" s="140">
        <f t="shared" si="32"/>
        <v>1.4749262536873156E-2</v>
      </c>
      <c r="U99" s="140">
        <f t="shared" si="33"/>
        <v>-8.7533156498673742E-2</v>
      </c>
      <c r="V99" s="140">
        <f t="shared" si="35"/>
        <v>1.5680554289360927E-2</v>
      </c>
    </row>
    <row r="100" spans="1:22" x14ac:dyDescent="0.2">
      <c r="A100" s="4" t="s">
        <v>248</v>
      </c>
      <c r="B100" s="4"/>
      <c r="C100" s="4">
        <v>41</v>
      </c>
      <c r="D100" s="4">
        <v>41</v>
      </c>
      <c r="E100" s="4">
        <v>37</v>
      </c>
      <c r="F100" s="4">
        <v>81</v>
      </c>
      <c r="G100" s="15">
        <v>120</v>
      </c>
      <c r="H100" s="15">
        <v>146</v>
      </c>
      <c r="I100" s="15">
        <v>133</v>
      </c>
      <c r="J100" s="15">
        <v>182</v>
      </c>
      <c r="K100" s="15">
        <v>111</v>
      </c>
      <c r="L100" s="15">
        <v>199</v>
      </c>
      <c r="M100" s="15">
        <v>144</v>
      </c>
      <c r="N100" s="15">
        <v>120</v>
      </c>
      <c r="O100" s="15">
        <v>104</v>
      </c>
      <c r="P100" s="15">
        <v>127</v>
      </c>
      <c r="Q100" s="15">
        <v>103</v>
      </c>
      <c r="R100" s="15">
        <v>115</v>
      </c>
      <c r="S100" s="140">
        <f t="shared" si="34"/>
        <v>-0.13533834586466165</v>
      </c>
      <c r="T100" s="140">
        <f t="shared" si="32"/>
        <v>-4.1666666666666664E-2</v>
      </c>
      <c r="U100" s="140">
        <f t="shared" si="33"/>
        <v>0.11650485436893204</v>
      </c>
      <c r="V100" s="140">
        <f t="shared" si="35"/>
        <v>5.2420457653386821E-3</v>
      </c>
    </row>
    <row r="101" spans="1:22" x14ac:dyDescent="0.2">
      <c r="A101" s="4" t="s">
        <v>236</v>
      </c>
      <c r="B101" s="4">
        <v>442</v>
      </c>
      <c r="C101" s="4">
        <v>418</v>
      </c>
      <c r="D101" s="4">
        <v>530</v>
      </c>
      <c r="E101" s="4">
        <v>672</v>
      </c>
      <c r="F101" s="4">
        <v>862</v>
      </c>
      <c r="G101" s="15">
        <v>697</v>
      </c>
      <c r="H101" s="15">
        <v>1151</v>
      </c>
      <c r="I101" s="15">
        <v>998</v>
      </c>
      <c r="J101" s="15">
        <v>1176</v>
      </c>
      <c r="K101" s="15">
        <v>1158</v>
      </c>
      <c r="L101" s="15">
        <v>1270</v>
      </c>
      <c r="M101" s="15">
        <v>1457</v>
      </c>
      <c r="N101" s="15">
        <v>1580</v>
      </c>
      <c r="O101" s="15">
        <v>1370</v>
      </c>
      <c r="P101" s="15">
        <v>1506</v>
      </c>
      <c r="Q101" s="15">
        <v>1468</v>
      </c>
      <c r="R101" s="15">
        <v>1639</v>
      </c>
      <c r="S101" s="140">
        <f t="shared" si="34"/>
        <v>0.64228456913827658</v>
      </c>
      <c r="T101" s="140">
        <f t="shared" si="32"/>
        <v>3.7341772151898732E-2</v>
      </c>
      <c r="U101" s="140">
        <f t="shared" si="33"/>
        <v>0.1164850136239782</v>
      </c>
      <c r="V101" s="140">
        <f t="shared" si="35"/>
        <v>7.4710547907739996E-2</v>
      </c>
    </row>
    <row r="102" spans="1:22" x14ac:dyDescent="0.2">
      <c r="A102" s="4" t="s">
        <v>237</v>
      </c>
      <c r="B102" s="4">
        <v>111</v>
      </c>
      <c r="C102" s="4">
        <v>172</v>
      </c>
      <c r="D102" s="4">
        <v>190</v>
      </c>
      <c r="E102" s="4">
        <v>346</v>
      </c>
      <c r="F102" s="4">
        <v>342</v>
      </c>
      <c r="G102" s="15">
        <v>397</v>
      </c>
      <c r="H102" s="15">
        <v>392</v>
      </c>
      <c r="I102" s="15">
        <v>532</v>
      </c>
      <c r="J102" s="15">
        <v>630</v>
      </c>
      <c r="K102" s="15">
        <v>580</v>
      </c>
      <c r="L102" s="15">
        <v>555</v>
      </c>
      <c r="M102" s="15">
        <v>651</v>
      </c>
      <c r="N102" s="15">
        <v>767</v>
      </c>
      <c r="O102" s="15">
        <v>760</v>
      </c>
      <c r="P102" s="15">
        <v>693</v>
      </c>
      <c r="Q102" s="15">
        <v>710</v>
      </c>
      <c r="R102" s="15">
        <v>756</v>
      </c>
      <c r="S102" s="140">
        <f t="shared" si="34"/>
        <v>0.42105263157894735</v>
      </c>
      <c r="T102" s="140">
        <f t="shared" si="32"/>
        <v>-1.4341590612777053E-2</v>
      </c>
      <c r="U102" s="140">
        <f t="shared" si="33"/>
        <v>6.4788732394366194E-2</v>
      </c>
      <c r="V102" s="140">
        <f t="shared" si="35"/>
        <v>3.4460753031269942E-2</v>
      </c>
    </row>
    <row r="103" spans="1:22" x14ac:dyDescent="0.2">
      <c r="A103" s="4" t="s">
        <v>238</v>
      </c>
      <c r="B103" s="4">
        <v>113</v>
      </c>
      <c r="C103" s="4">
        <v>6</v>
      </c>
      <c r="D103" s="4">
        <v>153</v>
      </c>
      <c r="E103" s="4">
        <v>157</v>
      </c>
      <c r="F103" s="4">
        <v>154</v>
      </c>
      <c r="G103" s="15">
        <v>196</v>
      </c>
      <c r="H103" s="15">
        <v>183</v>
      </c>
      <c r="I103" s="15">
        <v>194</v>
      </c>
      <c r="J103" s="15">
        <v>185</v>
      </c>
      <c r="K103" s="15">
        <v>233</v>
      </c>
      <c r="L103" s="15">
        <v>286</v>
      </c>
      <c r="M103" s="15">
        <v>295</v>
      </c>
      <c r="N103" s="15">
        <v>210</v>
      </c>
      <c r="O103" s="15">
        <v>315</v>
      </c>
      <c r="P103" s="15">
        <v>306</v>
      </c>
      <c r="Q103" s="15">
        <v>301</v>
      </c>
      <c r="R103" s="15">
        <v>168</v>
      </c>
      <c r="S103" s="140">
        <f t="shared" si="34"/>
        <v>-0.13402061855670103</v>
      </c>
      <c r="T103" s="140">
        <f t="shared" si="32"/>
        <v>-0.2</v>
      </c>
      <c r="U103" s="140">
        <f t="shared" si="33"/>
        <v>-0.44186046511627908</v>
      </c>
      <c r="V103" s="140">
        <f t="shared" si="35"/>
        <v>7.6579451180599873E-3</v>
      </c>
    </row>
    <row r="104" spans="1:22" x14ac:dyDescent="0.2">
      <c r="A104" s="4" t="s">
        <v>239</v>
      </c>
      <c r="B104" s="4">
        <v>4</v>
      </c>
      <c r="C104" s="4">
        <v>7</v>
      </c>
      <c r="D104" s="4">
        <v>10</v>
      </c>
      <c r="E104" s="4">
        <v>8</v>
      </c>
      <c r="F104" s="4">
        <v>19</v>
      </c>
      <c r="G104" s="15">
        <v>43</v>
      </c>
      <c r="H104" s="15">
        <v>61</v>
      </c>
      <c r="I104" s="15">
        <v>89</v>
      </c>
      <c r="J104" s="15">
        <v>47</v>
      </c>
      <c r="K104" s="15">
        <v>81</v>
      </c>
      <c r="L104" s="15">
        <v>59</v>
      </c>
      <c r="M104" s="15">
        <v>263</v>
      </c>
      <c r="N104" s="15">
        <v>137</v>
      </c>
      <c r="O104" s="15">
        <v>193</v>
      </c>
      <c r="P104" s="15">
        <v>278</v>
      </c>
      <c r="Q104" s="15">
        <v>209</v>
      </c>
      <c r="R104" s="15">
        <v>249</v>
      </c>
      <c r="S104" s="140">
        <f t="shared" si="34"/>
        <v>1.797752808988764</v>
      </c>
      <c r="T104" s="140">
        <f t="shared" si="32"/>
        <v>0.81751824817518248</v>
      </c>
      <c r="U104" s="140">
        <f t="shared" si="33"/>
        <v>0.19138755980861244</v>
      </c>
      <c r="V104" s="140">
        <f t="shared" si="35"/>
        <v>1.1350168657124625E-2</v>
      </c>
    </row>
    <row r="105" spans="1:22" x14ac:dyDescent="0.2">
      <c r="A105" s="4" t="s">
        <v>240</v>
      </c>
      <c r="B105" s="4">
        <v>0</v>
      </c>
      <c r="C105" s="4">
        <v>0</v>
      </c>
      <c r="D105" s="4">
        <v>0</v>
      </c>
      <c r="E105" s="4">
        <v>0</v>
      </c>
      <c r="F105" s="4">
        <v>2</v>
      </c>
      <c r="G105" s="15">
        <v>0</v>
      </c>
      <c r="H105" s="15">
        <v>0</v>
      </c>
      <c r="I105" s="15">
        <v>2</v>
      </c>
      <c r="J105" s="15">
        <v>2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40">
        <f t="shared" si="34"/>
        <v>-1</v>
      </c>
      <c r="T105" s="140" t="s">
        <v>307</v>
      </c>
      <c r="U105" s="140" t="s">
        <v>307</v>
      </c>
      <c r="V105" s="140">
        <f t="shared" si="35"/>
        <v>0</v>
      </c>
    </row>
    <row r="106" spans="1:22" x14ac:dyDescent="0.2">
      <c r="A106" s="4" t="s">
        <v>241</v>
      </c>
      <c r="B106" s="4">
        <v>0</v>
      </c>
      <c r="C106" s="4">
        <v>9</v>
      </c>
      <c r="D106" s="4">
        <v>12</v>
      </c>
      <c r="E106" s="4">
        <v>16</v>
      </c>
      <c r="F106" s="4">
        <v>3</v>
      </c>
      <c r="G106" s="15">
        <v>5</v>
      </c>
      <c r="H106" s="15">
        <v>5</v>
      </c>
      <c r="I106" s="15">
        <v>7</v>
      </c>
      <c r="J106" s="15">
        <v>5</v>
      </c>
      <c r="K106" s="15">
        <v>4</v>
      </c>
      <c r="L106" s="15">
        <v>4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4</v>
      </c>
      <c r="S106" s="140">
        <f t="shared" si="34"/>
        <v>-0.42857142857142855</v>
      </c>
      <c r="T106" s="140" t="s">
        <v>307</v>
      </c>
      <c r="U106" s="140" t="s">
        <v>307</v>
      </c>
      <c r="V106" s="140">
        <f t="shared" si="35"/>
        <v>1.823320266204759E-4</v>
      </c>
    </row>
    <row r="107" spans="1:22" x14ac:dyDescent="0.2">
      <c r="A107" s="5" t="s">
        <v>4</v>
      </c>
      <c r="B107" s="5">
        <v>5481</v>
      </c>
      <c r="C107" s="5">
        <v>6239</v>
      </c>
      <c r="D107" s="5">
        <v>8606</v>
      </c>
      <c r="E107" s="5">
        <v>8088</v>
      </c>
      <c r="F107" s="5">
        <v>10011</v>
      </c>
      <c r="G107" s="5">
        <v>10589</v>
      </c>
      <c r="H107" s="5">
        <v>12609</v>
      </c>
      <c r="I107" s="5">
        <v>13002</v>
      </c>
      <c r="J107" s="5">
        <v>13984</v>
      </c>
      <c r="K107" s="5">
        <v>13977</v>
      </c>
      <c r="L107" s="5">
        <v>14810</v>
      </c>
      <c r="M107" s="5">
        <v>16328</v>
      </c>
      <c r="N107" s="5">
        <v>16184</v>
      </c>
      <c r="O107" s="5">
        <v>15241</v>
      </c>
      <c r="P107" s="5">
        <v>19296</v>
      </c>
      <c r="Q107" s="5">
        <v>19377</v>
      </c>
      <c r="R107" s="5">
        <v>21938</v>
      </c>
      <c r="S107" s="69">
        <f t="shared" si="34"/>
        <v>0.68727888017228123</v>
      </c>
      <c r="T107" s="69">
        <f t="shared" si="32"/>
        <v>0.3555363321799308</v>
      </c>
      <c r="U107" s="69">
        <f t="shared" si="33"/>
        <v>0.13216700211591062</v>
      </c>
      <c r="V107" s="69">
        <f t="shared" si="35"/>
        <v>1</v>
      </c>
    </row>
    <row r="108" spans="1:22" x14ac:dyDescent="0.2">
      <c r="A108" s="145"/>
      <c r="B108" s="145"/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6"/>
      <c r="T108" s="146"/>
      <c r="U108" s="146"/>
      <c r="V108" s="146"/>
    </row>
    <row r="109" spans="1:22" x14ac:dyDescent="0.2">
      <c r="A109" s="145"/>
      <c r="B109" s="145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6"/>
      <c r="T109" s="146"/>
      <c r="U109" s="146"/>
      <c r="V109" s="146"/>
    </row>
    <row r="110" spans="1:22" x14ac:dyDescent="0.2">
      <c r="A110" s="57" t="s">
        <v>222</v>
      </c>
      <c r="B110" s="57"/>
      <c r="C110" s="57"/>
      <c r="D110" s="57"/>
      <c r="E110" s="57"/>
      <c r="F110" s="57"/>
      <c r="G110" s="57"/>
      <c r="H110" s="31"/>
      <c r="I110" s="31"/>
      <c r="J110" s="31"/>
      <c r="K110" s="31"/>
      <c r="L110" s="55"/>
      <c r="M110" s="55"/>
      <c r="N110" s="55"/>
      <c r="O110" s="31"/>
      <c r="P110" s="31"/>
      <c r="Q110" s="31"/>
      <c r="R110" s="31"/>
      <c r="S110" s="99"/>
      <c r="T110" s="99"/>
      <c r="U110" s="99"/>
      <c r="V110" s="99"/>
    </row>
    <row r="111" spans="1:22" x14ac:dyDescent="0.2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99"/>
      <c r="T111" s="99"/>
      <c r="U111" s="99"/>
      <c r="V111" s="99"/>
    </row>
    <row r="112" spans="1:22" x14ac:dyDescent="0.2">
      <c r="A112" s="58" t="s">
        <v>21</v>
      </c>
      <c r="B112" s="58"/>
      <c r="C112" s="58"/>
      <c r="D112" s="58"/>
      <c r="E112" s="58"/>
      <c r="F112" s="58"/>
      <c r="G112" s="58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99"/>
      <c r="T112" s="99"/>
      <c r="U112" s="99"/>
      <c r="V112" s="99"/>
    </row>
    <row r="113" spans="1:22" x14ac:dyDescent="0.2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99"/>
      <c r="T113" s="99"/>
      <c r="U113" s="99"/>
      <c r="V113" s="99"/>
    </row>
    <row r="114" spans="1:22" x14ac:dyDescent="0.2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99"/>
    </row>
    <row r="115" spans="1:22" x14ac:dyDescent="0.2"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99"/>
    </row>
    <row r="116" spans="1:22" x14ac:dyDescent="0.2">
      <c r="S116" s="1"/>
      <c r="T116" s="1"/>
      <c r="U116" s="1"/>
      <c r="V116" s="1"/>
    </row>
    <row r="117" spans="1:22" x14ac:dyDescent="0.2">
      <c r="S117" s="1"/>
      <c r="T117" s="1"/>
      <c r="U117" s="1"/>
      <c r="V117" s="1"/>
    </row>
    <row r="118" spans="1:22" x14ac:dyDescent="0.2">
      <c r="S118" s="1"/>
      <c r="T118" s="1"/>
      <c r="U118" s="1"/>
      <c r="V118" s="1"/>
    </row>
    <row r="119" spans="1:22" x14ac:dyDescent="0.2">
      <c r="S119" s="1"/>
      <c r="T119" s="1"/>
      <c r="U119" s="1"/>
      <c r="V119" s="1"/>
    </row>
    <row r="120" spans="1:22" x14ac:dyDescent="0.2">
      <c r="S120" s="1"/>
      <c r="T120" s="1"/>
      <c r="U120" s="1"/>
      <c r="V120" s="1"/>
    </row>
    <row r="121" spans="1:22" x14ac:dyDescent="0.2">
      <c r="S121" s="1"/>
      <c r="T121" s="1"/>
      <c r="U121" s="1"/>
      <c r="V121" s="1"/>
    </row>
    <row r="122" spans="1:22" x14ac:dyDescent="0.2">
      <c r="S122" s="1"/>
      <c r="T122" s="1"/>
      <c r="U122" s="1"/>
      <c r="V122" s="1"/>
    </row>
    <row r="123" spans="1:22" x14ac:dyDescent="0.2">
      <c r="S123" s="1"/>
      <c r="T123" s="1"/>
      <c r="U123" s="1"/>
      <c r="V123" s="1"/>
    </row>
    <row r="124" spans="1:22" x14ac:dyDescent="0.2">
      <c r="S124" s="1"/>
      <c r="T124" s="1"/>
      <c r="U124" s="1"/>
      <c r="V124" s="1"/>
    </row>
    <row r="125" spans="1:22" x14ac:dyDescent="0.2">
      <c r="S125" s="1"/>
      <c r="T125" s="1"/>
      <c r="U125" s="1"/>
      <c r="V125" s="1"/>
    </row>
    <row r="126" spans="1:22" x14ac:dyDescent="0.2">
      <c r="S126" s="1"/>
      <c r="T126" s="1"/>
      <c r="U126" s="1"/>
      <c r="V126" s="1"/>
    </row>
    <row r="127" spans="1:22" x14ac:dyDescent="0.2">
      <c r="S127" s="1"/>
      <c r="T127" s="1"/>
      <c r="U127" s="1"/>
      <c r="V127" s="1"/>
    </row>
    <row r="128" spans="1:22" x14ac:dyDescent="0.2">
      <c r="S128" s="1"/>
      <c r="T128" s="1"/>
      <c r="U128" s="1"/>
      <c r="V128" s="1"/>
    </row>
  </sheetData>
  <hyperlinks>
    <hyperlink ref="A112" location="Indice!A5" display="Volver al índice" xr:uid="{00000000-0004-0000-0600-000000000000}"/>
  </hyperlinks>
  <pageMargins left="0.7" right="0.7" top="0.75" bottom="0.75" header="0.3" footer="0.3"/>
  <pageSetup orientation="portrait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F124"/>
  <sheetViews>
    <sheetView showGridLines="0" zoomScale="80" zoomScaleNormal="80" workbookViewId="0">
      <pane ySplit="2" topLeftCell="A3" activePane="bottomLeft" state="frozen"/>
      <selection pane="bottomLeft" activeCell="A86" sqref="A86"/>
    </sheetView>
  </sheetViews>
  <sheetFormatPr baseColWidth="10" defaultColWidth="10.85546875" defaultRowHeight="15" x14ac:dyDescent="0.25"/>
  <cols>
    <col min="1" max="1" width="36.28515625" style="40" customWidth="1"/>
    <col min="2" max="5" width="20.85546875" style="40" customWidth="1"/>
    <col min="6" max="16384" width="10.85546875" style="2"/>
  </cols>
  <sheetData>
    <row r="1" spans="1:6" ht="21" x14ac:dyDescent="0.25">
      <c r="A1" s="73" t="s">
        <v>393</v>
      </c>
      <c r="B1" s="36"/>
      <c r="C1" s="36"/>
      <c r="D1" s="36"/>
      <c r="E1" s="36"/>
    </row>
    <row r="2" spans="1:6" ht="24" customHeight="1" x14ac:dyDescent="0.25">
      <c r="A2" s="51"/>
      <c r="B2" s="36"/>
      <c r="C2" s="36"/>
      <c r="D2" s="36"/>
      <c r="E2" s="36"/>
    </row>
    <row r="3" spans="1:6" x14ac:dyDescent="0.25">
      <c r="A3" s="36"/>
      <c r="B3" s="36"/>
      <c r="C3" s="36"/>
      <c r="D3" s="36"/>
      <c r="E3" s="36"/>
    </row>
    <row r="4" spans="1:6" ht="15.75" x14ac:dyDescent="0.25">
      <c r="A4" s="42" t="s">
        <v>394</v>
      </c>
      <c r="B4" s="36"/>
      <c r="C4" s="36"/>
      <c r="D4" s="36"/>
      <c r="E4" s="36"/>
    </row>
    <row r="5" spans="1:6" ht="27.95" customHeight="1" x14ac:dyDescent="0.25">
      <c r="A5" s="43" t="s">
        <v>219</v>
      </c>
      <c r="B5" s="37" t="s">
        <v>86</v>
      </c>
      <c r="C5" s="37" t="s">
        <v>3</v>
      </c>
      <c r="D5" s="37" t="s">
        <v>244</v>
      </c>
      <c r="E5" s="37" t="s">
        <v>8</v>
      </c>
    </row>
    <row r="6" spans="1:6" x14ac:dyDescent="0.25">
      <c r="A6" s="44" t="s">
        <v>5</v>
      </c>
      <c r="B6" s="33">
        <v>0</v>
      </c>
      <c r="C6" s="33">
        <v>0</v>
      </c>
      <c r="D6" s="33">
        <v>2</v>
      </c>
      <c r="E6" s="33">
        <v>2</v>
      </c>
      <c r="F6" s="133"/>
    </row>
    <row r="7" spans="1:6" x14ac:dyDescent="0.25">
      <c r="A7" s="44" t="s">
        <v>6</v>
      </c>
      <c r="B7" s="33">
        <v>0</v>
      </c>
      <c r="C7" s="33">
        <v>376</v>
      </c>
      <c r="D7" s="33">
        <v>1387</v>
      </c>
      <c r="E7" s="33">
        <v>1763</v>
      </c>
      <c r="F7" s="133"/>
    </row>
    <row r="8" spans="1:6" x14ac:dyDescent="0.25">
      <c r="A8" s="44" t="s">
        <v>7</v>
      </c>
      <c r="B8" s="33">
        <v>2442</v>
      </c>
      <c r="C8" s="33">
        <v>2760</v>
      </c>
      <c r="D8" s="33">
        <v>38919</v>
      </c>
      <c r="E8" s="33">
        <v>44121</v>
      </c>
      <c r="F8" s="133"/>
    </row>
    <row r="9" spans="1:6" x14ac:dyDescent="0.25">
      <c r="A9" s="45" t="s">
        <v>4</v>
      </c>
      <c r="B9" s="34">
        <v>2442</v>
      </c>
      <c r="C9" s="34">
        <v>3136</v>
      </c>
      <c r="D9" s="34">
        <v>40308</v>
      </c>
      <c r="E9" s="34">
        <v>45886</v>
      </c>
    </row>
    <row r="10" spans="1:6" x14ac:dyDescent="0.25">
      <c r="A10" s="50"/>
      <c r="B10" s="50"/>
      <c r="C10" s="50"/>
      <c r="D10" s="50"/>
      <c r="E10" s="50"/>
    </row>
    <row r="11" spans="1:6" ht="15.75" x14ac:dyDescent="0.25">
      <c r="A11" s="42" t="s">
        <v>395</v>
      </c>
      <c r="B11" s="36"/>
      <c r="C11" s="36"/>
      <c r="D11" s="36"/>
      <c r="E11" s="36"/>
    </row>
    <row r="12" spans="1:6" ht="27.95" customHeight="1" x14ac:dyDescent="0.25">
      <c r="A12" s="43" t="s">
        <v>211</v>
      </c>
      <c r="B12" s="37" t="s">
        <v>86</v>
      </c>
      <c r="C12" s="37" t="s">
        <v>3</v>
      </c>
      <c r="D12" s="37" t="s">
        <v>227</v>
      </c>
      <c r="E12" s="37" t="s">
        <v>8</v>
      </c>
    </row>
    <row r="13" spans="1:6" x14ac:dyDescent="0.25">
      <c r="A13" s="44" t="s">
        <v>396</v>
      </c>
      <c r="B13" s="33">
        <v>1278</v>
      </c>
      <c r="C13" s="33">
        <v>2329</v>
      </c>
      <c r="D13" s="33">
        <v>23649</v>
      </c>
      <c r="E13" s="33">
        <v>27256</v>
      </c>
      <c r="F13" s="13"/>
    </row>
    <row r="14" spans="1:6" x14ac:dyDescent="0.25">
      <c r="A14" s="44" t="s">
        <v>397</v>
      </c>
      <c r="B14" s="33">
        <v>1164</v>
      </c>
      <c r="C14" s="33">
        <v>807</v>
      </c>
      <c r="D14" s="33">
        <v>16658</v>
      </c>
      <c r="E14" s="33">
        <v>18629</v>
      </c>
      <c r="F14" s="13"/>
    </row>
    <row r="15" spans="1:6" x14ac:dyDescent="0.25">
      <c r="A15" s="44" t="s">
        <v>423</v>
      </c>
      <c r="B15" s="33">
        <v>0</v>
      </c>
      <c r="C15" s="33">
        <v>0</v>
      </c>
      <c r="D15" s="33">
        <v>1</v>
      </c>
      <c r="E15" s="33">
        <v>1</v>
      </c>
      <c r="F15" s="13"/>
    </row>
    <row r="16" spans="1:6" x14ac:dyDescent="0.25">
      <c r="A16" s="45" t="s">
        <v>398</v>
      </c>
      <c r="B16" s="34">
        <v>2442</v>
      </c>
      <c r="C16" s="34">
        <v>3136</v>
      </c>
      <c r="D16" s="34">
        <v>40308</v>
      </c>
      <c r="E16" s="34">
        <v>45886</v>
      </c>
    </row>
    <row r="17" spans="1:6" x14ac:dyDescent="0.25">
      <c r="A17" s="36"/>
      <c r="B17" s="36"/>
      <c r="C17" s="36"/>
      <c r="D17" s="36"/>
      <c r="E17" s="36"/>
    </row>
    <row r="18" spans="1:6" ht="15.75" x14ac:dyDescent="0.25">
      <c r="A18" s="42" t="s">
        <v>399</v>
      </c>
      <c r="B18" s="36"/>
      <c r="C18" s="36"/>
      <c r="D18" s="36"/>
      <c r="E18" s="36"/>
    </row>
    <row r="19" spans="1:6" ht="27.95" customHeight="1" x14ac:dyDescent="0.25">
      <c r="A19" s="46" t="s">
        <v>25</v>
      </c>
      <c r="B19" s="37" t="s">
        <v>86</v>
      </c>
      <c r="C19" s="37" t="s">
        <v>3</v>
      </c>
      <c r="D19" s="37" t="s">
        <v>227</v>
      </c>
      <c r="E19" s="37" t="s">
        <v>8</v>
      </c>
    </row>
    <row r="20" spans="1:6" x14ac:dyDescent="0.25">
      <c r="A20" s="47" t="s">
        <v>26</v>
      </c>
      <c r="B20" s="52">
        <v>0</v>
      </c>
      <c r="C20" s="52">
        <v>0</v>
      </c>
      <c r="D20" s="52">
        <v>45</v>
      </c>
      <c r="E20" s="52">
        <v>45</v>
      </c>
    </row>
    <row r="21" spans="1:6" x14ac:dyDescent="0.25">
      <c r="A21" s="47" t="s">
        <v>27</v>
      </c>
      <c r="B21" s="52">
        <v>3</v>
      </c>
      <c r="C21" s="52">
        <v>83</v>
      </c>
      <c r="D21" s="52">
        <v>1688</v>
      </c>
      <c r="E21" s="52">
        <v>1774</v>
      </c>
    </row>
    <row r="22" spans="1:6" x14ac:dyDescent="0.25">
      <c r="A22" s="47" t="s">
        <v>28</v>
      </c>
      <c r="B22" s="52">
        <v>465</v>
      </c>
      <c r="C22" s="52">
        <v>617</v>
      </c>
      <c r="D22" s="52">
        <v>9803</v>
      </c>
      <c r="E22" s="52">
        <v>10885</v>
      </c>
    </row>
    <row r="23" spans="1:6" x14ac:dyDescent="0.25">
      <c r="A23" s="47" t="s">
        <v>29</v>
      </c>
      <c r="B23" s="52">
        <v>1269</v>
      </c>
      <c r="C23" s="52">
        <v>770</v>
      </c>
      <c r="D23" s="52">
        <v>10185</v>
      </c>
      <c r="E23" s="52">
        <v>12224</v>
      </c>
    </row>
    <row r="24" spans="1:6" x14ac:dyDescent="0.25">
      <c r="A24" s="47" t="s">
        <v>30</v>
      </c>
      <c r="B24" s="52">
        <v>571</v>
      </c>
      <c r="C24" s="52">
        <v>574</v>
      </c>
      <c r="D24" s="52">
        <v>7181</v>
      </c>
      <c r="E24" s="52">
        <v>8326</v>
      </c>
    </row>
    <row r="25" spans="1:6" x14ac:dyDescent="0.25">
      <c r="A25" s="47" t="s">
        <v>31</v>
      </c>
      <c r="B25" s="52">
        <v>134</v>
      </c>
      <c r="C25" s="52">
        <v>1091</v>
      </c>
      <c r="D25" s="52">
        <v>11405</v>
      </c>
      <c r="E25" s="52">
        <v>12630</v>
      </c>
    </row>
    <row r="26" spans="1:6" x14ac:dyDescent="0.25">
      <c r="A26" s="47" t="s">
        <v>88</v>
      </c>
      <c r="B26" s="52">
        <v>0</v>
      </c>
      <c r="C26" s="52">
        <v>1</v>
      </c>
      <c r="D26" s="52">
        <v>1</v>
      </c>
      <c r="E26" s="52">
        <v>2</v>
      </c>
    </row>
    <row r="27" spans="1:6" x14ac:dyDescent="0.25">
      <c r="A27" s="48" t="s">
        <v>4</v>
      </c>
      <c r="B27" s="34">
        <v>2442</v>
      </c>
      <c r="C27" s="34">
        <v>3136</v>
      </c>
      <c r="D27" s="34">
        <v>40308</v>
      </c>
      <c r="E27" s="34">
        <v>45886</v>
      </c>
    </row>
    <row r="28" spans="1:6" x14ac:dyDescent="0.25">
      <c r="A28" s="49" t="s">
        <v>34</v>
      </c>
      <c r="B28" s="80">
        <v>32.960278460278502</v>
      </c>
      <c r="C28" s="80">
        <v>37.055821371610797</v>
      </c>
      <c r="D28" s="80">
        <v>35.5015505991515</v>
      </c>
      <c r="E28" s="80">
        <v>35.472495859123001</v>
      </c>
    </row>
    <row r="29" spans="1:6" x14ac:dyDescent="0.25">
      <c r="A29" s="36"/>
      <c r="B29" s="2"/>
      <c r="C29" s="2"/>
      <c r="D29" s="2"/>
      <c r="E29" s="2"/>
    </row>
    <row r="30" spans="1:6" ht="15.75" x14ac:dyDescent="0.25">
      <c r="A30" s="42" t="s">
        <v>400</v>
      </c>
      <c r="B30" s="36"/>
      <c r="C30" s="36"/>
      <c r="D30" s="36"/>
      <c r="E30" s="36"/>
    </row>
    <row r="31" spans="1:6" ht="27.95" customHeight="1" x14ac:dyDescent="0.25">
      <c r="A31" s="46" t="s">
        <v>10</v>
      </c>
      <c r="B31" s="37" t="s">
        <v>86</v>
      </c>
      <c r="C31" s="37" t="s">
        <v>3</v>
      </c>
      <c r="D31" s="37" t="s">
        <v>227</v>
      </c>
      <c r="E31" s="37" t="s">
        <v>8</v>
      </c>
    </row>
    <row r="32" spans="1:6" x14ac:dyDescent="0.25">
      <c r="A32" s="47" t="s">
        <v>11</v>
      </c>
      <c r="B32" s="33">
        <v>0</v>
      </c>
      <c r="C32" s="33">
        <v>282</v>
      </c>
      <c r="D32" s="33">
        <v>12038</v>
      </c>
      <c r="E32" s="33">
        <v>12320</v>
      </c>
      <c r="F32" s="13"/>
    </row>
    <row r="33" spans="1:6" x14ac:dyDescent="0.25">
      <c r="A33" s="47" t="s">
        <v>12</v>
      </c>
      <c r="B33" s="33">
        <v>0</v>
      </c>
      <c r="C33" s="33">
        <v>6</v>
      </c>
      <c r="D33" s="33">
        <v>529</v>
      </c>
      <c r="E33" s="33">
        <v>535</v>
      </c>
      <c r="F33" s="13"/>
    </row>
    <row r="34" spans="1:6" x14ac:dyDescent="0.25">
      <c r="A34" s="47" t="s">
        <v>13</v>
      </c>
      <c r="B34" s="33">
        <v>0</v>
      </c>
      <c r="C34" s="33">
        <v>32</v>
      </c>
      <c r="D34" s="33">
        <v>893</v>
      </c>
      <c r="E34" s="33">
        <v>925</v>
      </c>
      <c r="F34" s="13"/>
    </row>
    <row r="35" spans="1:6" x14ac:dyDescent="0.25">
      <c r="A35" s="47" t="s">
        <v>14</v>
      </c>
      <c r="B35" s="33">
        <v>0</v>
      </c>
      <c r="C35" s="33">
        <v>6</v>
      </c>
      <c r="D35" s="33">
        <v>1477</v>
      </c>
      <c r="E35" s="33">
        <v>1483</v>
      </c>
      <c r="F35" s="13"/>
    </row>
    <row r="36" spans="1:6" x14ac:dyDescent="0.25">
      <c r="A36" s="47" t="s">
        <v>15</v>
      </c>
      <c r="B36" s="33">
        <v>0</v>
      </c>
      <c r="C36" s="33">
        <v>297</v>
      </c>
      <c r="D36" s="33">
        <v>5464</v>
      </c>
      <c r="E36" s="33">
        <v>5761</v>
      </c>
      <c r="F36" s="13"/>
    </row>
    <row r="37" spans="1:6" x14ac:dyDescent="0.25">
      <c r="A37" s="47" t="s">
        <v>16</v>
      </c>
      <c r="B37" s="33">
        <v>0</v>
      </c>
      <c r="C37" s="33">
        <v>198</v>
      </c>
      <c r="D37" s="33">
        <v>2647</v>
      </c>
      <c r="E37" s="33">
        <v>2845</v>
      </c>
      <c r="F37" s="13"/>
    </row>
    <row r="38" spans="1:6" x14ac:dyDescent="0.25">
      <c r="A38" s="47" t="s">
        <v>17</v>
      </c>
      <c r="B38" s="33">
        <v>0</v>
      </c>
      <c r="C38" s="33">
        <v>1896</v>
      </c>
      <c r="D38" s="33">
        <v>5136</v>
      </c>
      <c r="E38" s="33">
        <v>7032</v>
      </c>
      <c r="F38" s="13"/>
    </row>
    <row r="39" spans="1:6" x14ac:dyDescent="0.25">
      <c r="A39" s="47" t="s">
        <v>18</v>
      </c>
      <c r="B39" s="33">
        <v>0</v>
      </c>
      <c r="C39" s="33">
        <v>16</v>
      </c>
      <c r="D39" s="33">
        <v>558</v>
      </c>
      <c r="E39" s="33">
        <v>574</v>
      </c>
      <c r="F39" s="13"/>
    </row>
    <row r="40" spans="1:6" x14ac:dyDescent="0.25">
      <c r="A40" s="47" t="s">
        <v>19</v>
      </c>
      <c r="B40" s="33">
        <v>2442</v>
      </c>
      <c r="C40" s="33">
        <v>393</v>
      </c>
      <c r="D40" s="33">
        <v>8324</v>
      </c>
      <c r="E40" s="33">
        <v>11159</v>
      </c>
      <c r="F40" s="13"/>
    </row>
    <row r="41" spans="1:6" x14ac:dyDescent="0.25">
      <c r="A41" s="47" t="s">
        <v>20</v>
      </c>
      <c r="B41" s="33">
        <v>0</v>
      </c>
      <c r="C41" s="33">
        <v>10</v>
      </c>
      <c r="D41" s="33">
        <v>3242</v>
      </c>
      <c r="E41" s="33">
        <v>3252</v>
      </c>
      <c r="F41" s="13"/>
    </row>
    <row r="42" spans="1:6" x14ac:dyDescent="0.25">
      <c r="A42" s="48" t="s">
        <v>4</v>
      </c>
      <c r="B42" s="34">
        <v>2442</v>
      </c>
      <c r="C42" s="34">
        <v>3136</v>
      </c>
      <c r="D42" s="34">
        <v>40308</v>
      </c>
      <c r="E42" s="34">
        <v>45886</v>
      </c>
      <c r="F42" s="13"/>
    </row>
    <row r="43" spans="1:6" x14ac:dyDescent="0.25">
      <c r="A43" s="36"/>
      <c r="B43" s="36"/>
      <c r="C43" s="36"/>
      <c r="D43" s="36"/>
      <c r="E43" s="36"/>
    </row>
    <row r="44" spans="1:6" ht="15.75" x14ac:dyDescent="0.25">
      <c r="A44" s="42" t="s">
        <v>401</v>
      </c>
      <c r="B44" s="36"/>
      <c r="C44" s="36"/>
      <c r="D44" s="36"/>
      <c r="E44" s="36"/>
    </row>
    <row r="45" spans="1:6" ht="27.95" customHeight="1" x14ac:dyDescent="0.25">
      <c r="A45" s="46" t="s">
        <v>40</v>
      </c>
      <c r="B45" s="37" t="s">
        <v>86</v>
      </c>
      <c r="C45" s="37" t="s">
        <v>3</v>
      </c>
      <c r="D45" s="37" t="s">
        <v>227</v>
      </c>
      <c r="E45" s="37" t="s">
        <v>8</v>
      </c>
    </row>
    <row r="46" spans="1:6" x14ac:dyDescent="0.25">
      <c r="A46" s="47" t="s">
        <v>41</v>
      </c>
      <c r="B46" s="33">
        <v>2200</v>
      </c>
      <c r="C46" s="33">
        <v>721</v>
      </c>
      <c r="D46" s="33">
        <v>6427</v>
      </c>
      <c r="E46" s="33">
        <v>9348</v>
      </c>
    </row>
    <row r="47" spans="1:6" x14ac:dyDescent="0.25">
      <c r="A47" s="47" t="s">
        <v>42</v>
      </c>
      <c r="B47" s="33">
        <v>91</v>
      </c>
      <c r="C47" s="33">
        <v>793</v>
      </c>
      <c r="D47" s="33">
        <v>7538</v>
      </c>
      <c r="E47" s="33">
        <v>8422</v>
      </c>
    </row>
    <row r="48" spans="1:6" x14ac:dyDescent="0.25">
      <c r="A48" s="47" t="s">
        <v>213</v>
      </c>
      <c r="B48" s="33">
        <v>16</v>
      </c>
      <c r="C48" s="33">
        <v>171</v>
      </c>
      <c r="D48" s="33">
        <v>4303</v>
      </c>
      <c r="E48" s="33">
        <v>4490</v>
      </c>
    </row>
    <row r="49" spans="1:5" x14ac:dyDescent="0.25">
      <c r="A49" s="47" t="s">
        <v>216</v>
      </c>
      <c r="B49" s="33">
        <v>0</v>
      </c>
      <c r="C49" s="33">
        <v>1399</v>
      </c>
      <c r="D49" s="33">
        <v>21469</v>
      </c>
      <c r="E49" s="33">
        <v>22868</v>
      </c>
    </row>
    <row r="50" spans="1:5" x14ac:dyDescent="0.25">
      <c r="A50" s="47" t="s">
        <v>43</v>
      </c>
      <c r="B50" s="33">
        <v>135</v>
      </c>
      <c r="C50" s="33">
        <v>52</v>
      </c>
      <c r="D50" s="33">
        <v>571</v>
      </c>
      <c r="E50" s="33">
        <v>758</v>
      </c>
    </row>
    <row r="51" spans="1:5" x14ac:dyDescent="0.25">
      <c r="A51" s="48" t="s">
        <v>4</v>
      </c>
      <c r="B51" s="34">
        <v>2442</v>
      </c>
      <c r="C51" s="34">
        <v>3136</v>
      </c>
      <c r="D51" s="34">
        <v>40308</v>
      </c>
      <c r="E51" s="34">
        <v>45886</v>
      </c>
    </row>
    <row r="52" spans="1:5" x14ac:dyDescent="0.25">
      <c r="A52" s="36"/>
      <c r="B52" s="36"/>
      <c r="C52" s="36"/>
      <c r="D52" s="36"/>
      <c r="E52" s="36"/>
    </row>
    <row r="53" spans="1:5" ht="15.75" x14ac:dyDescent="0.25">
      <c r="A53" s="42" t="s">
        <v>402</v>
      </c>
      <c r="B53" s="36"/>
      <c r="C53" s="36"/>
      <c r="D53" s="36"/>
      <c r="E53" s="36"/>
    </row>
    <row r="54" spans="1:5" ht="27.95" customHeight="1" x14ac:dyDescent="0.25">
      <c r="A54" s="46" t="s">
        <v>9</v>
      </c>
      <c r="B54" s="37" t="s">
        <v>86</v>
      </c>
      <c r="C54" s="37" t="s">
        <v>3</v>
      </c>
      <c r="D54" s="37" t="s">
        <v>227</v>
      </c>
      <c r="E54" s="37" t="s">
        <v>8</v>
      </c>
    </row>
    <row r="55" spans="1:5" x14ac:dyDescent="0.25">
      <c r="A55" s="47" t="s">
        <v>229</v>
      </c>
      <c r="B55" s="33">
        <v>0</v>
      </c>
      <c r="C55" s="33">
        <v>1</v>
      </c>
      <c r="D55" s="33">
        <v>0</v>
      </c>
      <c r="E55" s="33">
        <v>1</v>
      </c>
    </row>
    <row r="56" spans="1:5" x14ac:dyDescent="0.25">
      <c r="A56" s="47" t="s">
        <v>230</v>
      </c>
      <c r="B56" s="120">
        <v>0</v>
      </c>
      <c r="C56" s="120">
        <v>0</v>
      </c>
      <c r="D56" s="120">
        <v>0</v>
      </c>
      <c r="E56" s="120">
        <v>0</v>
      </c>
    </row>
    <row r="57" spans="1:5" x14ac:dyDescent="0.25">
      <c r="A57" s="47" t="s">
        <v>231</v>
      </c>
      <c r="B57" s="120">
        <v>18</v>
      </c>
      <c r="C57" s="120">
        <v>10</v>
      </c>
      <c r="D57" s="120">
        <v>122</v>
      </c>
      <c r="E57" s="120">
        <v>150</v>
      </c>
    </row>
    <row r="58" spans="1:5" x14ac:dyDescent="0.25">
      <c r="A58" s="47" t="s">
        <v>232</v>
      </c>
      <c r="B58" s="33">
        <v>0</v>
      </c>
      <c r="C58" s="33">
        <v>32</v>
      </c>
      <c r="D58" s="33">
        <v>83</v>
      </c>
      <c r="E58" s="33">
        <v>115</v>
      </c>
    </row>
    <row r="59" spans="1:5" x14ac:dyDescent="0.25">
      <c r="A59" s="47" t="s">
        <v>233</v>
      </c>
      <c r="B59" s="33">
        <v>26</v>
      </c>
      <c r="C59" s="33">
        <v>48</v>
      </c>
      <c r="D59" s="33">
        <v>398</v>
      </c>
      <c r="E59" s="33">
        <v>472</v>
      </c>
    </row>
    <row r="60" spans="1:5" x14ac:dyDescent="0.25">
      <c r="A60" s="47" t="s">
        <v>234</v>
      </c>
      <c r="B60" s="33">
        <v>173</v>
      </c>
      <c r="C60" s="33">
        <v>264</v>
      </c>
      <c r="D60" s="33">
        <v>727</v>
      </c>
      <c r="E60" s="33">
        <v>1164</v>
      </c>
    </row>
    <row r="61" spans="1:5" x14ac:dyDescent="0.25">
      <c r="A61" s="77" t="s">
        <v>245</v>
      </c>
      <c r="B61" s="33">
        <v>1760</v>
      </c>
      <c r="C61" s="33">
        <v>2419</v>
      </c>
      <c r="D61" s="33">
        <v>33662</v>
      </c>
      <c r="E61" s="33">
        <v>37841</v>
      </c>
    </row>
    <row r="62" spans="1:5" x14ac:dyDescent="0.25">
      <c r="A62" s="77" t="s">
        <v>266</v>
      </c>
      <c r="B62" s="120">
        <v>0</v>
      </c>
      <c r="C62" s="120">
        <v>0</v>
      </c>
      <c r="D62" s="120">
        <v>0</v>
      </c>
      <c r="E62" s="120">
        <v>0</v>
      </c>
    </row>
    <row r="63" spans="1:5" x14ac:dyDescent="0.25">
      <c r="A63" s="47" t="s">
        <v>235</v>
      </c>
      <c r="B63" s="33">
        <v>59</v>
      </c>
      <c r="C63" s="33">
        <v>101</v>
      </c>
      <c r="D63" s="33">
        <v>268</v>
      </c>
      <c r="E63" s="33">
        <v>428</v>
      </c>
    </row>
    <row r="64" spans="1:5" x14ac:dyDescent="0.25">
      <c r="A64" s="47" t="s">
        <v>248</v>
      </c>
      <c r="B64" s="120">
        <v>0</v>
      </c>
      <c r="C64" s="120">
        <v>41</v>
      </c>
      <c r="D64" s="120">
        <v>85</v>
      </c>
      <c r="E64" s="120">
        <v>126</v>
      </c>
    </row>
    <row r="65" spans="1:5" x14ac:dyDescent="0.25">
      <c r="A65" s="47" t="s">
        <v>236</v>
      </c>
      <c r="B65" s="33">
        <v>239</v>
      </c>
      <c r="C65" s="33">
        <v>128</v>
      </c>
      <c r="D65" s="33">
        <v>1868</v>
      </c>
      <c r="E65" s="33">
        <v>2235</v>
      </c>
    </row>
    <row r="66" spans="1:5" x14ac:dyDescent="0.25">
      <c r="A66" s="47" t="s">
        <v>237</v>
      </c>
      <c r="B66" s="33">
        <v>118</v>
      </c>
      <c r="C66" s="33">
        <v>57</v>
      </c>
      <c r="D66" s="33">
        <v>2989</v>
      </c>
      <c r="E66" s="33">
        <v>3164</v>
      </c>
    </row>
    <row r="67" spans="1:5" x14ac:dyDescent="0.25">
      <c r="A67" s="47" t="s">
        <v>238</v>
      </c>
      <c r="B67" s="33">
        <v>38</v>
      </c>
      <c r="C67" s="33">
        <v>20</v>
      </c>
      <c r="D67" s="33">
        <v>72</v>
      </c>
      <c r="E67" s="33">
        <v>130</v>
      </c>
    </row>
    <row r="68" spans="1:5" x14ac:dyDescent="0.25">
      <c r="A68" s="47" t="s">
        <v>239</v>
      </c>
      <c r="B68" s="33">
        <v>11</v>
      </c>
      <c r="C68" s="33">
        <v>15</v>
      </c>
      <c r="D68" s="33">
        <v>34</v>
      </c>
      <c r="E68" s="33">
        <v>60</v>
      </c>
    </row>
    <row r="69" spans="1:5" x14ac:dyDescent="0.25">
      <c r="A69" s="47" t="s">
        <v>240</v>
      </c>
      <c r="B69" s="33">
        <v>0</v>
      </c>
      <c r="C69" s="33">
        <v>0</v>
      </c>
      <c r="D69" s="33">
        <v>0</v>
      </c>
      <c r="E69" s="33">
        <v>0</v>
      </c>
    </row>
    <row r="70" spans="1:5" x14ac:dyDescent="0.25">
      <c r="A70" s="47" t="s">
        <v>242</v>
      </c>
      <c r="B70" s="33">
        <v>0</v>
      </c>
      <c r="C70" s="33">
        <v>0</v>
      </c>
      <c r="D70" s="33">
        <v>0</v>
      </c>
      <c r="E70" s="33">
        <v>0</v>
      </c>
    </row>
    <row r="71" spans="1:5" x14ac:dyDescent="0.25">
      <c r="A71" s="48" t="s">
        <v>4</v>
      </c>
      <c r="B71" s="34">
        <v>2442</v>
      </c>
      <c r="C71" s="34">
        <v>3136</v>
      </c>
      <c r="D71" s="34">
        <v>40308</v>
      </c>
      <c r="E71" s="34">
        <v>45886</v>
      </c>
    </row>
    <row r="72" spans="1:5" x14ac:dyDescent="0.25">
      <c r="A72" s="35"/>
      <c r="B72" s="35"/>
      <c r="C72" s="35"/>
      <c r="D72" s="35"/>
      <c r="E72" s="36"/>
    </row>
    <row r="73" spans="1:5" ht="15.75" x14ac:dyDescent="0.25">
      <c r="A73" s="42" t="s">
        <v>403</v>
      </c>
      <c r="B73" s="36"/>
      <c r="C73" s="36"/>
      <c r="D73" s="36"/>
      <c r="E73" s="36"/>
    </row>
    <row r="74" spans="1:5" x14ac:dyDescent="0.25">
      <c r="A74" s="49" t="s">
        <v>10</v>
      </c>
      <c r="B74" s="37" t="s">
        <v>192</v>
      </c>
      <c r="C74" s="37" t="s">
        <v>193</v>
      </c>
      <c r="D74" s="37" t="s">
        <v>419</v>
      </c>
      <c r="E74" s="37" t="s">
        <v>8</v>
      </c>
    </row>
    <row r="75" spans="1:5" x14ac:dyDescent="0.25">
      <c r="A75" s="47" t="s">
        <v>11</v>
      </c>
      <c r="B75" s="38">
        <v>6306</v>
      </c>
      <c r="C75" s="38">
        <v>6014</v>
      </c>
      <c r="D75" s="38">
        <v>0</v>
      </c>
      <c r="E75" s="38">
        <v>12320</v>
      </c>
    </row>
    <row r="76" spans="1:5" x14ac:dyDescent="0.25">
      <c r="A76" s="77" t="s">
        <v>12</v>
      </c>
      <c r="B76" s="38">
        <v>284</v>
      </c>
      <c r="C76" s="38">
        <v>251</v>
      </c>
      <c r="D76" s="38">
        <v>0</v>
      </c>
      <c r="E76" s="38">
        <v>535</v>
      </c>
    </row>
    <row r="77" spans="1:5" x14ac:dyDescent="0.25">
      <c r="A77" s="77" t="s">
        <v>13</v>
      </c>
      <c r="B77" s="38">
        <v>500</v>
      </c>
      <c r="C77" s="38">
        <v>425</v>
      </c>
      <c r="D77" s="38">
        <v>0</v>
      </c>
      <c r="E77" s="38">
        <v>925</v>
      </c>
    </row>
    <row r="78" spans="1:5" x14ac:dyDescent="0.25">
      <c r="A78" s="77" t="s">
        <v>14</v>
      </c>
      <c r="B78" s="38">
        <v>545</v>
      </c>
      <c r="C78" s="38">
        <v>938</v>
      </c>
      <c r="D78" s="38">
        <v>0</v>
      </c>
      <c r="E78" s="38">
        <v>1483</v>
      </c>
    </row>
    <row r="79" spans="1:5" x14ac:dyDescent="0.25">
      <c r="A79" s="77" t="s">
        <v>15</v>
      </c>
      <c r="B79" s="38">
        <v>3962</v>
      </c>
      <c r="C79" s="38">
        <v>1798</v>
      </c>
      <c r="D79" s="38">
        <v>1</v>
      </c>
      <c r="E79" s="38">
        <v>5761</v>
      </c>
    </row>
    <row r="80" spans="1:5" x14ac:dyDescent="0.25">
      <c r="A80" s="77" t="s">
        <v>16</v>
      </c>
      <c r="B80" s="38">
        <v>1584</v>
      </c>
      <c r="C80" s="38">
        <v>1261</v>
      </c>
      <c r="D80" s="38">
        <v>0</v>
      </c>
      <c r="E80" s="38">
        <v>2845</v>
      </c>
    </row>
    <row r="81" spans="1:5" x14ac:dyDescent="0.25">
      <c r="A81" s="77" t="s">
        <v>17</v>
      </c>
      <c r="B81" s="38">
        <v>5174</v>
      </c>
      <c r="C81" s="38">
        <v>1858</v>
      </c>
      <c r="D81" s="38">
        <v>0</v>
      </c>
      <c r="E81" s="38">
        <v>7032</v>
      </c>
    </row>
    <row r="82" spans="1:5" x14ac:dyDescent="0.25">
      <c r="A82" s="77" t="s">
        <v>18</v>
      </c>
      <c r="B82" s="38">
        <v>379</v>
      </c>
      <c r="C82" s="38">
        <v>195</v>
      </c>
      <c r="D82" s="38">
        <v>0</v>
      </c>
      <c r="E82" s="38">
        <v>574</v>
      </c>
    </row>
    <row r="83" spans="1:5" x14ac:dyDescent="0.25">
      <c r="A83" s="77" t="s">
        <v>19</v>
      </c>
      <c r="B83" s="38">
        <v>7513</v>
      </c>
      <c r="C83" s="38">
        <v>3646</v>
      </c>
      <c r="D83" s="38">
        <v>0</v>
      </c>
      <c r="E83" s="38">
        <v>11159</v>
      </c>
    </row>
    <row r="84" spans="1:5" x14ac:dyDescent="0.25">
      <c r="A84" s="77" t="s">
        <v>20</v>
      </c>
      <c r="B84" s="38">
        <v>1009</v>
      </c>
      <c r="C84" s="38">
        <v>2243</v>
      </c>
      <c r="D84" s="38">
        <v>0</v>
      </c>
      <c r="E84" s="38">
        <v>3252</v>
      </c>
    </row>
    <row r="85" spans="1:5" x14ac:dyDescent="0.25">
      <c r="A85" s="48" t="s">
        <v>243</v>
      </c>
      <c r="B85" s="39">
        <v>27256</v>
      </c>
      <c r="C85" s="39">
        <v>18629</v>
      </c>
      <c r="D85" s="39">
        <v>1</v>
      </c>
      <c r="E85" s="39">
        <v>45886</v>
      </c>
    </row>
    <row r="86" spans="1:5" x14ac:dyDescent="0.25">
      <c r="A86" s="36"/>
      <c r="B86" s="36"/>
      <c r="C86" s="36"/>
      <c r="D86" s="36"/>
      <c r="E86" s="36"/>
    </row>
    <row r="87" spans="1:5" ht="15.75" x14ac:dyDescent="0.25">
      <c r="A87" s="42" t="s">
        <v>404</v>
      </c>
      <c r="B87" s="36"/>
      <c r="C87" s="36"/>
      <c r="D87" s="36"/>
      <c r="E87" s="36"/>
    </row>
    <row r="88" spans="1:5" x14ac:dyDescent="0.25">
      <c r="A88" s="49" t="s">
        <v>9</v>
      </c>
      <c r="B88" s="37" t="s">
        <v>192</v>
      </c>
      <c r="C88" s="37" t="s">
        <v>193</v>
      </c>
      <c r="D88" s="37" t="s">
        <v>419</v>
      </c>
      <c r="E88" s="37" t="s">
        <v>8</v>
      </c>
    </row>
    <row r="89" spans="1:5" x14ac:dyDescent="0.25">
      <c r="A89" s="47" t="s">
        <v>229</v>
      </c>
      <c r="B89" s="119">
        <v>0</v>
      </c>
      <c r="C89" s="38">
        <v>1</v>
      </c>
      <c r="D89" s="38">
        <v>0</v>
      </c>
      <c r="E89" s="38">
        <v>1</v>
      </c>
    </row>
    <row r="90" spans="1:5" x14ac:dyDescent="0.25">
      <c r="A90" s="47" t="s">
        <v>230</v>
      </c>
      <c r="B90" s="38">
        <v>0</v>
      </c>
      <c r="C90" s="38">
        <v>0</v>
      </c>
      <c r="D90" s="38">
        <v>0</v>
      </c>
      <c r="E90" s="38">
        <v>0</v>
      </c>
    </row>
    <row r="91" spans="1:5" x14ac:dyDescent="0.25">
      <c r="A91" s="47" t="s">
        <v>231</v>
      </c>
      <c r="B91" s="38">
        <v>68</v>
      </c>
      <c r="C91" s="38">
        <v>82</v>
      </c>
      <c r="D91" s="38"/>
      <c r="E91" s="38">
        <v>150</v>
      </c>
    </row>
    <row r="92" spans="1:5" x14ac:dyDescent="0.25">
      <c r="A92" s="47" t="s">
        <v>232</v>
      </c>
      <c r="B92" s="38">
        <v>68</v>
      </c>
      <c r="C92" s="38">
        <v>47</v>
      </c>
      <c r="D92" s="38"/>
      <c r="E92" s="38">
        <v>115</v>
      </c>
    </row>
    <row r="93" spans="1:5" x14ac:dyDescent="0.25">
      <c r="A93" s="47" t="s">
        <v>233</v>
      </c>
      <c r="B93" s="38">
        <v>271</v>
      </c>
      <c r="C93" s="38">
        <v>201</v>
      </c>
      <c r="D93" s="38"/>
      <c r="E93" s="38">
        <v>472</v>
      </c>
    </row>
    <row r="94" spans="1:5" x14ac:dyDescent="0.25">
      <c r="A94" s="47" t="s">
        <v>234</v>
      </c>
      <c r="B94" s="38">
        <v>608</v>
      </c>
      <c r="C94" s="38">
        <v>556</v>
      </c>
      <c r="D94" s="38"/>
      <c r="E94" s="38">
        <v>1164</v>
      </c>
    </row>
    <row r="95" spans="1:5" x14ac:dyDescent="0.25">
      <c r="A95" s="82" t="s">
        <v>245</v>
      </c>
      <c r="B95" s="38">
        <v>22175</v>
      </c>
      <c r="C95" s="38">
        <v>15665</v>
      </c>
      <c r="D95" s="38">
        <v>1</v>
      </c>
      <c r="E95" s="38">
        <v>37841</v>
      </c>
    </row>
    <row r="96" spans="1:5" x14ac:dyDescent="0.25">
      <c r="A96" s="77" t="s">
        <v>266</v>
      </c>
      <c r="B96" s="38">
        <v>0</v>
      </c>
      <c r="C96" s="38">
        <v>0</v>
      </c>
      <c r="D96" s="38">
        <v>0</v>
      </c>
      <c r="E96" s="38">
        <v>0</v>
      </c>
    </row>
    <row r="97" spans="1:5" x14ac:dyDescent="0.25">
      <c r="A97" s="47" t="s">
        <v>235</v>
      </c>
      <c r="B97" s="38">
        <v>271</v>
      </c>
      <c r="C97" s="38">
        <v>157</v>
      </c>
      <c r="D97" s="38"/>
      <c r="E97" s="38">
        <v>428</v>
      </c>
    </row>
    <row r="98" spans="1:5" x14ac:dyDescent="0.25">
      <c r="A98" s="47" t="s">
        <v>248</v>
      </c>
      <c r="B98" s="38">
        <v>81</v>
      </c>
      <c r="C98" s="38">
        <v>45</v>
      </c>
      <c r="D98" s="38"/>
      <c r="E98" s="38">
        <v>126</v>
      </c>
    </row>
    <row r="99" spans="1:5" x14ac:dyDescent="0.25">
      <c r="A99" s="47" t="s">
        <v>236</v>
      </c>
      <c r="B99" s="38">
        <v>1368</v>
      </c>
      <c r="C99" s="38">
        <v>867</v>
      </c>
      <c r="D99" s="38"/>
      <c r="E99" s="38">
        <v>2235</v>
      </c>
    </row>
    <row r="100" spans="1:5" x14ac:dyDescent="0.25">
      <c r="A100" s="47" t="s">
        <v>237</v>
      </c>
      <c r="B100" s="38">
        <v>2221</v>
      </c>
      <c r="C100" s="38">
        <v>943</v>
      </c>
      <c r="D100" s="38"/>
      <c r="E100" s="38">
        <v>3164</v>
      </c>
    </row>
    <row r="101" spans="1:5" x14ac:dyDescent="0.25">
      <c r="A101" s="47" t="s">
        <v>238</v>
      </c>
      <c r="B101" s="38">
        <v>84</v>
      </c>
      <c r="C101" s="38">
        <v>46</v>
      </c>
      <c r="D101" s="38"/>
      <c r="E101" s="38">
        <v>130</v>
      </c>
    </row>
    <row r="102" spans="1:5" x14ac:dyDescent="0.25">
      <c r="A102" s="47" t="s">
        <v>239</v>
      </c>
      <c r="B102" s="38">
        <v>41</v>
      </c>
      <c r="C102" s="38">
        <v>19</v>
      </c>
      <c r="D102" s="38"/>
      <c r="E102" s="38">
        <v>60</v>
      </c>
    </row>
    <row r="103" spans="1:5" x14ac:dyDescent="0.25">
      <c r="A103" s="47" t="s">
        <v>240</v>
      </c>
      <c r="B103" s="38">
        <v>0</v>
      </c>
      <c r="C103" s="38">
        <v>0</v>
      </c>
      <c r="D103" s="38">
        <v>0</v>
      </c>
      <c r="E103" s="38">
        <v>0</v>
      </c>
    </row>
    <row r="104" spans="1:5" x14ac:dyDescent="0.25">
      <c r="A104" s="47" t="s">
        <v>242</v>
      </c>
      <c r="B104" s="38">
        <v>0</v>
      </c>
      <c r="C104" s="38">
        <v>0</v>
      </c>
      <c r="D104" s="38">
        <v>0</v>
      </c>
      <c r="E104" s="38">
        <v>0</v>
      </c>
    </row>
    <row r="105" spans="1:5" x14ac:dyDescent="0.25">
      <c r="A105" s="68" t="s">
        <v>4</v>
      </c>
      <c r="B105" s="39">
        <v>27256</v>
      </c>
      <c r="C105" s="39">
        <v>18629</v>
      </c>
      <c r="D105" s="39">
        <v>1</v>
      </c>
      <c r="E105" s="39">
        <v>45886</v>
      </c>
    </row>
    <row r="106" spans="1:5" x14ac:dyDescent="0.25">
      <c r="A106" s="36"/>
      <c r="B106" s="36"/>
      <c r="C106" s="36"/>
      <c r="D106" s="36"/>
      <c r="E106" s="36"/>
    </row>
    <row r="107" spans="1:5" x14ac:dyDescent="0.25">
      <c r="A107" s="36"/>
      <c r="B107" s="36"/>
      <c r="C107" s="36"/>
      <c r="D107" s="36"/>
      <c r="E107" s="36"/>
    </row>
    <row r="108" spans="1:5" x14ac:dyDescent="0.25">
      <c r="A108" s="57" t="s">
        <v>222</v>
      </c>
      <c r="B108" s="60"/>
      <c r="C108" s="60"/>
      <c r="D108" s="60"/>
      <c r="E108" s="60"/>
    </row>
    <row r="109" spans="1:5" x14ac:dyDescent="0.25">
      <c r="A109" s="60"/>
      <c r="B109" s="60"/>
      <c r="C109" s="60"/>
      <c r="D109" s="60"/>
      <c r="E109" s="60"/>
    </row>
    <row r="110" spans="1:5" x14ac:dyDescent="0.25">
      <c r="A110" s="61" t="s">
        <v>21</v>
      </c>
      <c r="B110" s="60"/>
      <c r="C110" s="60"/>
      <c r="D110" s="60"/>
      <c r="E110" s="60"/>
    </row>
    <row r="111" spans="1:5" x14ac:dyDescent="0.25">
      <c r="A111" s="60"/>
      <c r="B111" s="60"/>
      <c r="C111" s="60"/>
      <c r="D111" s="60"/>
      <c r="E111" s="60"/>
    </row>
    <row r="112" spans="1:5" x14ac:dyDescent="0.25">
      <c r="A112" s="60"/>
      <c r="B112" s="60"/>
      <c r="C112" s="60"/>
      <c r="D112" s="60"/>
    </row>
    <row r="113" spans="1:4" x14ac:dyDescent="0.25">
      <c r="A113" s="60"/>
      <c r="B113" s="60"/>
      <c r="C113" s="60"/>
      <c r="D113" s="60"/>
    </row>
    <row r="114" spans="1:4" x14ac:dyDescent="0.25">
      <c r="A114" s="60"/>
      <c r="B114" s="60"/>
      <c r="C114" s="60"/>
      <c r="D114" s="60"/>
    </row>
    <row r="115" spans="1:4" x14ac:dyDescent="0.25">
      <c r="A115" s="60"/>
      <c r="B115" s="60"/>
      <c r="C115" s="60"/>
      <c r="D115" s="60"/>
    </row>
    <row r="116" spans="1:4" x14ac:dyDescent="0.25">
      <c r="A116" s="60"/>
      <c r="B116" s="60"/>
      <c r="C116" s="60"/>
      <c r="D116" s="60"/>
    </row>
    <row r="117" spans="1:4" x14ac:dyDescent="0.25">
      <c r="A117" s="60"/>
      <c r="B117" s="60"/>
      <c r="C117" s="60"/>
      <c r="D117" s="60"/>
    </row>
    <row r="118" spans="1:4" x14ac:dyDescent="0.25">
      <c r="A118" s="60"/>
      <c r="B118" s="60"/>
      <c r="C118" s="60"/>
      <c r="D118" s="60"/>
    </row>
    <row r="119" spans="1:4" x14ac:dyDescent="0.25">
      <c r="A119" s="60"/>
      <c r="B119" s="60"/>
      <c r="C119" s="60"/>
      <c r="D119" s="60"/>
    </row>
    <row r="120" spans="1:4" x14ac:dyDescent="0.25">
      <c r="A120" s="60"/>
      <c r="B120" s="60"/>
      <c r="C120" s="60"/>
      <c r="D120" s="60"/>
    </row>
    <row r="121" spans="1:4" x14ac:dyDescent="0.25">
      <c r="A121" s="60"/>
      <c r="B121" s="60"/>
      <c r="C121" s="60"/>
      <c r="D121" s="60"/>
    </row>
    <row r="122" spans="1:4" x14ac:dyDescent="0.25">
      <c r="A122" s="60"/>
      <c r="B122" s="60"/>
      <c r="C122" s="60"/>
      <c r="D122" s="60"/>
    </row>
    <row r="123" spans="1:4" x14ac:dyDescent="0.25">
      <c r="A123" s="60"/>
      <c r="B123" s="60"/>
      <c r="C123" s="60"/>
      <c r="D123" s="60"/>
    </row>
    <row r="124" spans="1:4" x14ac:dyDescent="0.25">
      <c r="A124" s="60"/>
      <c r="B124" s="60"/>
      <c r="C124" s="60"/>
      <c r="D124" s="60"/>
    </row>
  </sheetData>
  <hyperlinks>
    <hyperlink ref="A110" location="Indice!A5" display="Volver al índice" xr:uid="{00000000-0004-0000-0700-000000000000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V54"/>
  <sheetViews>
    <sheetView showGridLines="0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1" sqref="A31"/>
    </sheetView>
  </sheetViews>
  <sheetFormatPr baseColWidth="10" defaultColWidth="10.85546875" defaultRowHeight="15" x14ac:dyDescent="0.25"/>
  <cols>
    <col min="1" max="1" width="36.85546875" style="1" customWidth="1"/>
    <col min="2" max="18" width="8.5703125" style="1" customWidth="1"/>
    <col min="19" max="22" width="12.85546875" style="1" customWidth="1"/>
    <col min="23" max="16384" width="10.85546875" style="2"/>
  </cols>
  <sheetData>
    <row r="1" spans="1:22" ht="21" x14ac:dyDescent="0.25">
      <c r="A1" s="54" t="s">
        <v>405</v>
      </c>
      <c r="B1" s="54"/>
      <c r="C1" s="54"/>
      <c r="D1" s="54"/>
      <c r="E1" s="54"/>
      <c r="F1" s="54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25.5" customHeight="1" x14ac:dyDescent="0.25">
      <c r="A2" s="30"/>
      <c r="B2" s="30"/>
      <c r="C2" s="30"/>
      <c r="D2" s="30"/>
      <c r="E2" s="30"/>
      <c r="F2" s="30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 ht="15.75" x14ac:dyDescent="0.25">
      <c r="A4" s="22" t="s">
        <v>290</v>
      </c>
      <c r="B4" s="22"/>
      <c r="C4" s="22"/>
      <c r="D4" s="22"/>
      <c r="E4" s="22"/>
      <c r="F4" s="22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 spans="1:22" ht="42" customHeight="1" x14ac:dyDescent="0.25">
      <c r="A5" s="74" t="s">
        <v>0</v>
      </c>
      <c r="B5" s="3">
        <v>2007</v>
      </c>
      <c r="C5" s="3">
        <v>2008</v>
      </c>
      <c r="D5" s="3">
        <v>2009</v>
      </c>
      <c r="E5" s="3">
        <v>2010</v>
      </c>
      <c r="F5" s="3">
        <v>2011</v>
      </c>
      <c r="G5" s="3">
        <v>2012</v>
      </c>
      <c r="H5" s="3">
        <v>2013</v>
      </c>
      <c r="I5" s="3">
        <v>2014</v>
      </c>
      <c r="J5" s="3">
        <v>2015</v>
      </c>
      <c r="K5" s="3">
        <v>2016</v>
      </c>
      <c r="L5" s="3">
        <v>2017</v>
      </c>
      <c r="M5" s="3">
        <v>2018</v>
      </c>
      <c r="N5" s="3">
        <v>2019</v>
      </c>
      <c r="O5" s="3">
        <v>2020</v>
      </c>
      <c r="P5" s="3">
        <v>2021</v>
      </c>
      <c r="Q5" s="3">
        <v>2022</v>
      </c>
      <c r="R5" s="3">
        <v>2023</v>
      </c>
      <c r="S5" s="12" t="s">
        <v>365</v>
      </c>
      <c r="T5" s="12" t="s">
        <v>366</v>
      </c>
      <c r="U5" s="12" t="s">
        <v>367</v>
      </c>
      <c r="V5" s="12" t="s">
        <v>368</v>
      </c>
    </row>
    <row r="6" spans="1:22" x14ac:dyDescent="0.25">
      <c r="A6" s="4" t="s">
        <v>5</v>
      </c>
      <c r="B6" s="4">
        <v>0</v>
      </c>
      <c r="C6" s="4">
        <v>0</v>
      </c>
      <c r="D6" s="4">
        <v>10</v>
      </c>
      <c r="E6" s="4">
        <v>11</v>
      </c>
      <c r="F6" s="4">
        <v>13</v>
      </c>
      <c r="G6" s="4">
        <v>8</v>
      </c>
      <c r="H6" s="4">
        <v>10</v>
      </c>
      <c r="I6" s="4">
        <v>0</v>
      </c>
      <c r="J6" s="4">
        <v>0</v>
      </c>
      <c r="K6" s="4">
        <v>9</v>
      </c>
      <c r="L6" s="4">
        <v>10</v>
      </c>
      <c r="M6" s="4">
        <v>5</v>
      </c>
      <c r="N6" s="4">
        <v>3</v>
      </c>
      <c r="O6" s="4">
        <v>3</v>
      </c>
      <c r="P6" s="4">
        <v>7</v>
      </c>
      <c r="Q6" s="4">
        <v>9</v>
      </c>
      <c r="R6" s="4">
        <v>2</v>
      </c>
      <c r="S6" s="85" t="s">
        <v>307</v>
      </c>
      <c r="T6" s="92">
        <f t="shared" ref="T6" si="0">(R6-N6)/N6</f>
        <v>-0.33333333333333331</v>
      </c>
      <c r="U6" s="92">
        <f t="shared" ref="U6" si="1">(R6-Q6)/Q6</f>
        <v>-0.77777777777777779</v>
      </c>
      <c r="V6" s="94">
        <f t="shared" ref="V6" si="2">R6/R$9</f>
        <v>4.3586279039358411E-5</v>
      </c>
    </row>
    <row r="7" spans="1:22" x14ac:dyDescent="0.25">
      <c r="A7" s="4" t="s">
        <v>6</v>
      </c>
      <c r="B7" s="4">
        <v>0</v>
      </c>
      <c r="C7" s="4">
        <v>0</v>
      </c>
      <c r="D7" s="4">
        <v>28</v>
      </c>
      <c r="E7" s="4">
        <v>0</v>
      </c>
      <c r="F7" s="4">
        <v>0</v>
      </c>
      <c r="G7" s="4">
        <v>0</v>
      </c>
      <c r="H7" s="4">
        <v>5</v>
      </c>
      <c r="I7" s="4">
        <v>21</v>
      </c>
      <c r="J7" s="4">
        <v>256</v>
      </c>
      <c r="K7" s="4">
        <v>2641</v>
      </c>
      <c r="L7" s="4">
        <v>1162</v>
      </c>
      <c r="M7" s="4">
        <v>876</v>
      </c>
      <c r="N7" s="4">
        <v>1408</v>
      </c>
      <c r="O7" s="4">
        <v>1065</v>
      </c>
      <c r="P7" s="4">
        <v>1149</v>
      </c>
      <c r="Q7" s="4">
        <v>1193</v>
      </c>
      <c r="R7" s="4">
        <v>1763</v>
      </c>
      <c r="S7" s="85">
        <f t="shared" ref="S7:S9" si="3">(R7-I7)/I7</f>
        <v>82.952380952380949</v>
      </c>
      <c r="T7" s="92">
        <f t="shared" ref="T7:T9" si="4">(R7-N7)/N7</f>
        <v>0.25213068181818182</v>
      </c>
      <c r="U7" s="92">
        <f t="shared" ref="U7:U9" si="5">(R7-Q7)/Q7</f>
        <v>0.47778709136630343</v>
      </c>
      <c r="V7" s="94">
        <f t="shared" ref="V7:V9" si="6">R7/R$9</f>
        <v>3.8421304973194438E-2</v>
      </c>
    </row>
    <row r="8" spans="1:22" x14ac:dyDescent="0.25">
      <c r="A8" s="4" t="s">
        <v>7</v>
      </c>
      <c r="B8" s="4">
        <v>5017</v>
      </c>
      <c r="C8" s="4">
        <v>7652</v>
      </c>
      <c r="D8" s="4">
        <v>8745</v>
      </c>
      <c r="E8" s="4">
        <v>8842</v>
      </c>
      <c r="F8" s="4">
        <v>8717</v>
      </c>
      <c r="G8" s="4">
        <v>9682</v>
      </c>
      <c r="H8" s="4">
        <v>12560</v>
      </c>
      <c r="I8" s="4">
        <v>12874</v>
      </c>
      <c r="J8" s="4">
        <v>13261</v>
      </c>
      <c r="K8" s="4">
        <v>16301</v>
      </c>
      <c r="L8" s="4">
        <v>21438</v>
      </c>
      <c r="M8" s="4">
        <v>24055</v>
      </c>
      <c r="N8" s="4">
        <v>27812</v>
      </c>
      <c r="O8" s="4">
        <v>26268</v>
      </c>
      <c r="P8" s="4">
        <v>32238</v>
      </c>
      <c r="Q8" s="4">
        <v>44823</v>
      </c>
      <c r="R8" s="4">
        <v>44121</v>
      </c>
      <c r="S8" s="85">
        <f t="shared" si="3"/>
        <v>2.4271399720366631</v>
      </c>
      <c r="T8" s="92">
        <f t="shared" si="4"/>
        <v>0.58640155328635124</v>
      </c>
      <c r="U8" s="92">
        <f t="shared" si="5"/>
        <v>-1.5661602302389398E-2</v>
      </c>
      <c r="V8" s="94">
        <f t="shared" si="6"/>
        <v>0.96153510874776615</v>
      </c>
    </row>
    <row r="9" spans="1:22" x14ac:dyDescent="0.25">
      <c r="A9" s="5" t="s">
        <v>4</v>
      </c>
      <c r="B9" s="5">
        <v>5017</v>
      </c>
      <c r="C9" s="5">
        <v>7652</v>
      </c>
      <c r="D9" s="5">
        <v>8783</v>
      </c>
      <c r="E9" s="5">
        <v>8853</v>
      </c>
      <c r="F9" s="5">
        <v>8730</v>
      </c>
      <c r="G9" s="5">
        <v>9690</v>
      </c>
      <c r="H9" s="5">
        <v>12575</v>
      </c>
      <c r="I9" s="5">
        <v>12895</v>
      </c>
      <c r="J9" s="5">
        <v>13517</v>
      </c>
      <c r="K9" s="5">
        <v>18951</v>
      </c>
      <c r="L9" s="5">
        <v>22610</v>
      </c>
      <c r="M9" s="5">
        <v>24936</v>
      </c>
      <c r="N9" s="5">
        <v>29223</v>
      </c>
      <c r="O9" s="5">
        <v>27336</v>
      </c>
      <c r="P9" s="5">
        <v>33394</v>
      </c>
      <c r="Q9" s="5">
        <v>46025</v>
      </c>
      <c r="R9" s="5">
        <v>45886</v>
      </c>
      <c r="S9" s="69">
        <f t="shared" si="3"/>
        <v>2.5584335013571153</v>
      </c>
      <c r="T9" s="93">
        <f t="shared" si="4"/>
        <v>0.57020155357081748</v>
      </c>
      <c r="U9" s="93">
        <f t="shared" si="5"/>
        <v>-3.0200977729494842E-3</v>
      </c>
      <c r="V9" s="95">
        <f t="shared" si="6"/>
        <v>1</v>
      </c>
    </row>
    <row r="10" spans="1:22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 spans="1:22" ht="15.75" x14ac:dyDescent="0.25">
      <c r="A11" s="22" t="s">
        <v>291</v>
      </c>
      <c r="B11" s="22"/>
      <c r="C11" s="22"/>
      <c r="D11" s="22"/>
      <c r="E11" s="22"/>
      <c r="F11" s="22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2" ht="42.75" customHeight="1" x14ac:dyDescent="0.25">
      <c r="A12" s="74" t="s">
        <v>84</v>
      </c>
      <c r="B12" s="3">
        <v>2007</v>
      </c>
      <c r="C12" s="3">
        <v>2008</v>
      </c>
      <c r="D12" s="3">
        <v>2009</v>
      </c>
      <c r="E12" s="3">
        <v>2010</v>
      </c>
      <c r="F12" s="3">
        <v>2011</v>
      </c>
      <c r="G12" s="3">
        <v>2012</v>
      </c>
      <c r="H12" s="3">
        <v>2013</v>
      </c>
      <c r="I12" s="3">
        <v>2014</v>
      </c>
      <c r="J12" s="3">
        <v>2015</v>
      </c>
      <c r="K12" s="3">
        <v>2016</v>
      </c>
      <c r="L12" s="3">
        <v>2017</v>
      </c>
      <c r="M12" s="3">
        <v>2018</v>
      </c>
      <c r="N12" s="3">
        <v>2019</v>
      </c>
      <c r="O12" s="3">
        <v>2020</v>
      </c>
      <c r="P12" s="3">
        <v>2021</v>
      </c>
      <c r="Q12" s="3">
        <v>2022</v>
      </c>
      <c r="R12" s="3">
        <v>2023</v>
      </c>
      <c r="S12" s="12" t="s">
        <v>365</v>
      </c>
      <c r="T12" s="12" t="s">
        <v>366</v>
      </c>
      <c r="U12" s="12" t="s">
        <v>367</v>
      </c>
      <c r="V12" s="12" t="s">
        <v>368</v>
      </c>
    </row>
    <row r="13" spans="1:22" x14ac:dyDescent="0.25">
      <c r="A13" s="4" t="s">
        <v>86</v>
      </c>
      <c r="B13" s="4">
        <v>816</v>
      </c>
      <c r="C13" s="4">
        <v>912</v>
      </c>
      <c r="D13" s="4">
        <v>856</v>
      </c>
      <c r="E13" s="4">
        <v>979</v>
      </c>
      <c r="F13" s="4">
        <v>931</v>
      </c>
      <c r="G13" s="4">
        <v>1068</v>
      </c>
      <c r="H13" s="4">
        <v>1220</v>
      </c>
      <c r="I13" s="4">
        <v>1342</v>
      </c>
      <c r="J13" s="4">
        <v>1496</v>
      </c>
      <c r="K13" s="4">
        <v>1923</v>
      </c>
      <c r="L13" s="4">
        <v>1733</v>
      </c>
      <c r="M13" s="4">
        <v>2214</v>
      </c>
      <c r="N13" s="4">
        <v>2099</v>
      </c>
      <c r="O13" s="4">
        <v>1654</v>
      </c>
      <c r="P13" s="4">
        <v>1838</v>
      </c>
      <c r="Q13" s="4">
        <v>2200</v>
      </c>
      <c r="R13" s="4">
        <v>2442</v>
      </c>
      <c r="S13" s="85">
        <f t="shared" ref="S13:S16" si="7">(R13-I13)/I13</f>
        <v>0.81967213114754101</v>
      </c>
      <c r="T13" s="92">
        <f t="shared" ref="T13:T16" si="8">(R13-N13)/N13</f>
        <v>0.16341114816579325</v>
      </c>
      <c r="U13" s="92">
        <f t="shared" ref="U13:U16" si="9">(R13-Q13)/Q13</f>
        <v>0.11</v>
      </c>
      <c r="V13" s="94">
        <f t="shared" ref="V13:V16" si="10">R13/R$9</f>
        <v>5.3218846707056622E-2</v>
      </c>
    </row>
    <row r="14" spans="1:22" x14ac:dyDescent="0.25">
      <c r="A14" s="4" t="s">
        <v>3</v>
      </c>
      <c r="B14" s="4">
        <v>1765</v>
      </c>
      <c r="C14" s="4">
        <v>2833</v>
      </c>
      <c r="D14" s="4">
        <v>3064</v>
      </c>
      <c r="E14" s="4">
        <v>2664</v>
      </c>
      <c r="F14" s="4">
        <v>3680</v>
      </c>
      <c r="G14" s="4">
        <v>2578</v>
      </c>
      <c r="H14" s="4">
        <v>4117</v>
      </c>
      <c r="I14" s="4">
        <v>3813</v>
      </c>
      <c r="J14" s="4">
        <v>3194</v>
      </c>
      <c r="K14" s="4">
        <v>5321</v>
      </c>
      <c r="L14" s="4">
        <v>4144</v>
      </c>
      <c r="M14" s="4">
        <v>3474</v>
      </c>
      <c r="N14" s="4">
        <v>3791</v>
      </c>
      <c r="O14" s="4">
        <v>2616</v>
      </c>
      <c r="P14" s="4">
        <v>3970</v>
      </c>
      <c r="Q14" s="4">
        <v>3436</v>
      </c>
      <c r="R14" s="4">
        <v>3136</v>
      </c>
      <c r="S14" s="85">
        <f t="shared" si="7"/>
        <v>-0.17755048518227118</v>
      </c>
      <c r="T14" s="92">
        <f t="shared" si="8"/>
        <v>-0.17277763123186493</v>
      </c>
      <c r="U14" s="92">
        <f t="shared" si="9"/>
        <v>-8.7310826542491268E-2</v>
      </c>
      <c r="V14" s="94">
        <f t="shared" si="10"/>
        <v>6.8343285533713993E-2</v>
      </c>
    </row>
    <row r="15" spans="1:22" x14ac:dyDescent="0.25">
      <c r="A15" s="4" t="s">
        <v>87</v>
      </c>
      <c r="B15" s="4">
        <v>2436</v>
      </c>
      <c r="C15" s="4">
        <v>3907</v>
      </c>
      <c r="D15" s="4">
        <v>4863</v>
      </c>
      <c r="E15" s="4">
        <v>5210</v>
      </c>
      <c r="F15" s="4">
        <v>4119</v>
      </c>
      <c r="G15" s="4">
        <v>6044</v>
      </c>
      <c r="H15" s="4">
        <v>7238</v>
      </c>
      <c r="I15" s="4">
        <v>7740</v>
      </c>
      <c r="J15" s="4">
        <v>8827</v>
      </c>
      <c r="K15" s="4">
        <v>11707</v>
      </c>
      <c r="L15" s="4">
        <v>16733</v>
      </c>
      <c r="M15" s="4">
        <v>19248</v>
      </c>
      <c r="N15" s="4">
        <v>23333</v>
      </c>
      <c r="O15" s="4">
        <v>23066</v>
      </c>
      <c r="P15" s="4">
        <v>27586</v>
      </c>
      <c r="Q15" s="4">
        <v>40389</v>
      </c>
      <c r="R15" s="4">
        <v>40308</v>
      </c>
      <c r="S15" s="85">
        <f t="shared" si="7"/>
        <v>4.2077519379844963</v>
      </c>
      <c r="T15" s="92">
        <f t="shared" si="8"/>
        <v>0.72751039300561438</v>
      </c>
      <c r="U15" s="92">
        <f t="shared" si="9"/>
        <v>-2.0054965460892817E-3</v>
      </c>
      <c r="V15" s="94">
        <f t="shared" si="10"/>
        <v>0.87843786775922938</v>
      </c>
    </row>
    <row r="16" spans="1:22" x14ac:dyDescent="0.25">
      <c r="A16" s="5" t="s">
        <v>4</v>
      </c>
      <c r="B16" s="5">
        <v>5017</v>
      </c>
      <c r="C16" s="5">
        <v>7652</v>
      </c>
      <c r="D16" s="5">
        <v>8783</v>
      </c>
      <c r="E16" s="5">
        <v>8853</v>
      </c>
      <c r="F16" s="5">
        <v>8730</v>
      </c>
      <c r="G16" s="5">
        <v>9690</v>
      </c>
      <c r="H16" s="5">
        <v>12575</v>
      </c>
      <c r="I16" s="5">
        <v>12895</v>
      </c>
      <c r="J16" s="5">
        <v>13517</v>
      </c>
      <c r="K16" s="5">
        <v>18951</v>
      </c>
      <c r="L16" s="5">
        <v>22610</v>
      </c>
      <c r="M16" s="5">
        <v>24936</v>
      </c>
      <c r="N16" s="5">
        <v>29223</v>
      </c>
      <c r="O16" s="5">
        <v>27336</v>
      </c>
      <c r="P16" s="5">
        <v>33394</v>
      </c>
      <c r="Q16" s="5">
        <v>46025</v>
      </c>
      <c r="R16" s="5">
        <v>45886</v>
      </c>
      <c r="S16" s="69">
        <f t="shared" si="7"/>
        <v>2.5584335013571153</v>
      </c>
      <c r="T16" s="93">
        <f t="shared" si="8"/>
        <v>0.57020155357081748</v>
      </c>
      <c r="U16" s="93">
        <f t="shared" si="9"/>
        <v>-3.0200977729494842E-3</v>
      </c>
      <c r="V16" s="95">
        <f t="shared" si="10"/>
        <v>1</v>
      </c>
    </row>
    <row r="17" spans="1:22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.75" x14ac:dyDescent="0.25">
      <c r="A18" s="22" t="s">
        <v>292</v>
      </c>
      <c r="B18" s="22"/>
      <c r="C18" s="22"/>
      <c r="D18" s="22"/>
      <c r="E18" s="22"/>
      <c r="F18" s="22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spans="1:22" ht="42" customHeight="1" x14ac:dyDescent="0.25">
      <c r="A19" s="74" t="s">
        <v>85</v>
      </c>
      <c r="B19" s="3">
        <v>2007</v>
      </c>
      <c r="C19" s="3">
        <v>2008</v>
      </c>
      <c r="D19" s="3">
        <v>2009</v>
      </c>
      <c r="E19" s="3">
        <v>2010</v>
      </c>
      <c r="F19" s="3">
        <v>2011</v>
      </c>
      <c r="G19" s="3">
        <v>2012</v>
      </c>
      <c r="H19" s="3">
        <v>2013</v>
      </c>
      <c r="I19" s="3">
        <v>2014</v>
      </c>
      <c r="J19" s="3">
        <v>2015</v>
      </c>
      <c r="K19" s="3">
        <v>2016</v>
      </c>
      <c r="L19" s="3">
        <v>2017</v>
      </c>
      <c r="M19" s="3">
        <v>2018</v>
      </c>
      <c r="N19" s="3">
        <v>2019</v>
      </c>
      <c r="O19" s="3">
        <v>2020</v>
      </c>
      <c r="P19" s="3">
        <v>2021</v>
      </c>
      <c r="Q19" s="3">
        <v>2022</v>
      </c>
      <c r="R19" s="3">
        <v>2023</v>
      </c>
      <c r="S19" s="12" t="s">
        <v>365</v>
      </c>
      <c r="T19" s="12" t="s">
        <v>366</v>
      </c>
      <c r="U19" s="12" t="s">
        <v>367</v>
      </c>
      <c r="V19" s="12" t="s">
        <v>368</v>
      </c>
    </row>
    <row r="20" spans="1:22" x14ac:dyDescent="0.25">
      <c r="A20" s="5" t="s">
        <v>5</v>
      </c>
      <c r="B20" s="5">
        <v>0</v>
      </c>
      <c r="C20" s="5">
        <v>0</v>
      </c>
      <c r="D20" s="5">
        <v>10</v>
      </c>
      <c r="E20" s="5">
        <v>11</v>
      </c>
      <c r="F20" s="5">
        <v>13</v>
      </c>
      <c r="G20" s="14">
        <v>8</v>
      </c>
      <c r="H20" s="14">
        <v>10</v>
      </c>
      <c r="I20" s="14">
        <v>0</v>
      </c>
      <c r="J20" s="14">
        <v>0</v>
      </c>
      <c r="K20" s="14">
        <v>9</v>
      </c>
      <c r="L20" s="14">
        <v>10</v>
      </c>
      <c r="M20" s="14">
        <v>5</v>
      </c>
      <c r="N20" s="14">
        <v>3</v>
      </c>
      <c r="O20" s="14">
        <v>3</v>
      </c>
      <c r="P20" s="14">
        <v>7</v>
      </c>
      <c r="Q20" s="14">
        <v>9</v>
      </c>
      <c r="R20" s="14">
        <v>2</v>
      </c>
      <c r="S20" s="85" t="s">
        <v>307</v>
      </c>
      <c r="T20" s="92">
        <f t="shared" ref="T20:T29" si="11">(R20-N20)/N20</f>
        <v>-0.33333333333333331</v>
      </c>
      <c r="U20" s="92">
        <f t="shared" ref="U20:U29" si="12">(R20-Q20)/Q20</f>
        <v>-0.77777777777777779</v>
      </c>
      <c r="V20" s="94">
        <f t="shared" ref="V20:V29" si="13">R20/R$9</f>
        <v>4.3586279039358411E-5</v>
      </c>
    </row>
    <row r="21" spans="1:22" x14ac:dyDescent="0.25">
      <c r="A21" s="71" t="s">
        <v>87</v>
      </c>
      <c r="B21" s="71">
        <v>0</v>
      </c>
      <c r="C21" s="71">
        <v>0</v>
      </c>
      <c r="D21" s="71">
        <v>10</v>
      </c>
      <c r="E21" s="71">
        <v>11</v>
      </c>
      <c r="F21" s="71">
        <v>13</v>
      </c>
      <c r="G21" s="15">
        <v>8</v>
      </c>
      <c r="H21" s="15">
        <v>10</v>
      </c>
      <c r="I21" s="15">
        <v>0</v>
      </c>
      <c r="J21" s="15">
        <v>0</v>
      </c>
      <c r="K21" s="15">
        <v>9</v>
      </c>
      <c r="L21" s="15">
        <v>10</v>
      </c>
      <c r="M21" s="15">
        <v>5</v>
      </c>
      <c r="N21" s="15">
        <v>3</v>
      </c>
      <c r="O21" s="15">
        <v>3</v>
      </c>
      <c r="P21" s="15">
        <v>7</v>
      </c>
      <c r="Q21" s="15">
        <v>9</v>
      </c>
      <c r="R21" s="15">
        <v>2</v>
      </c>
      <c r="S21" s="85" t="s">
        <v>307</v>
      </c>
      <c r="T21" s="92">
        <f t="shared" si="11"/>
        <v>-0.33333333333333331</v>
      </c>
      <c r="U21" s="92">
        <f t="shared" si="12"/>
        <v>-0.77777777777777779</v>
      </c>
      <c r="V21" s="94">
        <f t="shared" si="13"/>
        <v>4.3586279039358411E-5</v>
      </c>
    </row>
    <row r="22" spans="1:22" x14ac:dyDescent="0.25">
      <c r="A22" s="5" t="s">
        <v>6</v>
      </c>
      <c r="B22" s="5">
        <v>0</v>
      </c>
      <c r="C22" s="5">
        <v>0</v>
      </c>
      <c r="D22" s="5">
        <v>28</v>
      </c>
      <c r="E22" s="5">
        <v>0</v>
      </c>
      <c r="F22" s="5">
        <v>0</v>
      </c>
      <c r="G22" s="14">
        <v>0</v>
      </c>
      <c r="H22" s="14">
        <v>5</v>
      </c>
      <c r="I22" s="14">
        <v>21</v>
      </c>
      <c r="J22" s="14">
        <v>256</v>
      </c>
      <c r="K22" s="14">
        <v>2641</v>
      </c>
      <c r="L22" s="14">
        <v>1162</v>
      </c>
      <c r="M22" s="14">
        <v>876</v>
      </c>
      <c r="N22" s="14">
        <v>1408</v>
      </c>
      <c r="O22" s="14">
        <v>1065</v>
      </c>
      <c r="P22" s="14">
        <v>1149</v>
      </c>
      <c r="Q22" s="14">
        <v>1193</v>
      </c>
      <c r="R22" s="14">
        <v>1763</v>
      </c>
      <c r="S22" s="69">
        <f t="shared" ref="S22:S29" si="14">(R22-I22)/I22</f>
        <v>82.952380952380949</v>
      </c>
      <c r="T22" s="93">
        <f t="shared" si="11"/>
        <v>0.25213068181818182</v>
      </c>
      <c r="U22" s="93">
        <f t="shared" si="12"/>
        <v>0.47778709136630343</v>
      </c>
      <c r="V22" s="95">
        <f t="shared" si="13"/>
        <v>3.8421304973194438E-2</v>
      </c>
    </row>
    <row r="23" spans="1:22" x14ac:dyDescent="0.25">
      <c r="A23" s="71" t="s">
        <v>3</v>
      </c>
      <c r="B23" s="71">
        <v>0</v>
      </c>
      <c r="C23" s="71">
        <v>0</v>
      </c>
      <c r="D23" s="71">
        <v>28</v>
      </c>
      <c r="E23" s="71">
        <v>0</v>
      </c>
      <c r="F23" s="71">
        <v>0</v>
      </c>
      <c r="G23" s="15">
        <v>0</v>
      </c>
      <c r="H23" s="15">
        <v>0</v>
      </c>
      <c r="I23" s="15">
        <v>19</v>
      </c>
      <c r="J23" s="15">
        <v>129</v>
      </c>
      <c r="K23" s="15">
        <v>2267</v>
      </c>
      <c r="L23" s="15">
        <v>933</v>
      </c>
      <c r="M23" s="15">
        <v>765</v>
      </c>
      <c r="N23" s="15">
        <v>1045</v>
      </c>
      <c r="O23" s="15">
        <v>744</v>
      </c>
      <c r="P23" s="15">
        <v>903</v>
      </c>
      <c r="Q23" s="15">
        <v>537</v>
      </c>
      <c r="R23" s="15">
        <v>376</v>
      </c>
      <c r="S23" s="85">
        <f t="shared" si="14"/>
        <v>18.789473684210527</v>
      </c>
      <c r="T23" s="92">
        <f t="shared" si="11"/>
        <v>-0.64019138755980864</v>
      </c>
      <c r="U23" s="92">
        <f t="shared" si="12"/>
        <v>-0.29981378026070765</v>
      </c>
      <c r="V23" s="94">
        <f t="shared" si="13"/>
        <v>8.1942204593993817E-3</v>
      </c>
    </row>
    <row r="24" spans="1:22" x14ac:dyDescent="0.25">
      <c r="A24" s="71" t="s">
        <v>87</v>
      </c>
      <c r="B24" s="71">
        <v>0</v>
      </c>
      <c r="C24" s="71">
        <v>0</v>
      </c>
      <c r="D24" s="71">
        <v>0</v>
      </c>
      <c r="E24" s="71">
        <v>0</v>
      </c>
      <c r="F24" s="71">
        <v>0</v>
      </c>
      <c r="G24" s="15">
        <v>0</v>
      </c>
      <c r="H24" s="15">
        <v>5</v>
      </c>
      <c r="I24" s="15">
        <v>2</v>
      </c>
      <c r="J24" s="15">
        <v>127</v>
      </c>
      <c r="K24" s="15">
        <v>374</v>
      </c>
      <c r="L24" s="15">
        <v>229</v>
      </c>
      <c r="M24" s="15">
        <v>111</v>
      </c>
      <c r="N24" s="15">
        <v>363</v>
      </c>
      <c r="O24" s="15">
        <v>321</v>
      </c>
      <c r="P24" s="15">
        <v>246</v>
      </c>
      <c r="Q24" s="15">
        <v>656</v>
      </c>
      <c r="R24" s="15">
        <v>1387</v>
      </c>
      <c r="S24" s="85">
        <f t="shared" si="14"/>
        <v>692.5</v>
      </c>
      <c r="T24" s="92">
        <f t="shared" si="11"/>
        <v>2.8209366391184574</v>
      </c>
      <c r="U24" s="92">
        <f t="shared" si="12"/>
        <v>1.1143292682926829</v>
      </c>
      <c r="V24" s="94">
        <f t="shared" si="13"/>
        <v>3.0227084513795056E-2</v>
      </c>
    </row>
    <row r="25" spans="1:22" x14ac:dyDescent="0.25">
      <c r="A25" s="5" t="s">
        <v>7</v>
      </c>
      <c r="B25" s="5">
        <v>5017</v>
      </c>
      <c r="C25" s="5">
        <v>7652</v>
      </c>
      <c r="D25" s="5">
        <v>8745</v>
      </c>
      <c r="E25" s="5">
        <v>8842</v>
      </c>
      <c r="F25" s="5">
        <v>8717</v>
      </c>
      <c r="G25" s="14">
        <v>9682</v>
      </c>
      <c r="H25" s="14">
        <v>12560</v>
      </c>
      <c r="I25" s="14">
        <v>12874</v>
      </c>
      <c r="J25" s="14">
        <v>13261</v>
      </c>
      <c r="K25" s="14">
        <v>16301</v>
      </c>
      <c r="L25" s="14">
        <v>21438</v>
      </c>
      <c r="M25" s="14">
        <v>24055</v>
      </c>
      <c r="N25" s="14">
        <v>27812</v>
      </c>
      <c r="O25" s="14">
        <v>26268</v>
      </c>
      <c r="P25" s="14">
        <v>32238</v>
      </c>
      <c r="Q25" s="14">
        <v>44823</v>
      </c>
      <c r="R25" s="14">
        <v>44121</v>
      </c>
      <c r="S25" s="69">
        <f t="shared" si="14"/>
        <v>2.4271399720366631</v>
      </c>
      <c r="T25" s="93">
        <f t="shared" si="11"/>
        <v>0.58640155328635124</v>
      </c>
      <c r="U25" s="93">
        <f t="shared" si="12"/>
        <v>-1.5661602302389398E-2</v>
      </c>
      <c r="V25" s="95">
        <f t="shared" si="13"/>
        <v>0.96153510874776615</v>
      </c>
    </row>
    <row r="26" spans="1:22" x14ac:dyDescent="0.25">
      <c r="A26" s="71" t="s">
        <v>86</v>
      </c>
      <c r="B26" s="71">
        <v>816</v>
      </c>
      <c r="C26" s="71">
        <v>912</v>
      </c>
      <c r="D26" s="71">
        <v>856</v>
      </c>
      <c r="E26" s="71">
        <v>979</v>
      </c>
      <c r="F26" s="71">
        <v>931</v>
      </c>
      <c r="G26" s="15">
        <v>1068</v>
      </c>
      <c r="H26" s="15">
        <v>1220</v>
      </c>
      <c r="I26" s="15">
        <v>1342</v>
      </c>
      <c r="J26" s="15">
        <v>1496</v>
      </c>
      <c r="K26" s="15">
        <v>1923</v>
      </c>
      <c r="L26" s="15">
        <v>1733</v>
      </c>
      <c r="M26" s="15">
        <v>2214</v>
      </c>
      <c r="N26" s="15">
        <v>2099</v>
      </c>
      <c r="O26" s="15">
        <v>1654</v>
      </c>
      <c r="P26" s="15">
        <v>1838</v>
      </c>
      <c r="Q26" s="15">
        <v>2200</v>
      </c>
      <c r="R26" s="15">
        <v>2442</v>
      </c>
      <c r="S26" s="85">
        <f t="shared" si="14"/>
        <v>0.81967213114754101</v>
      </c>
      <c r="T26" s="92">
        <f t="shared" si="11"/>
        <v>0.16341114816579325</v>
      </c>
      <c r="U26" s="92">
        <f t="shared" si="12"/>
        <v>0.11</v>
      </c>
      <c r="V26" s="94">
        <f t="shared" si="13"/>
        <v>5.3218846707056622E-2</v>
      </c>
    </row>
    <row r="27" spans="1:22" x14ac:dyDescent="0.25">
      <c r="A27" s="71" t="s">
        <v>3</v>
      </c>
      <c r="B27" s="71">
        <v>1765</v>
      </c>
      <c r="C27" s="71">
        <v>2833</v>
      </c>
      <c r="D27" s="71">
        <v>3036</v>
      </c>
      <c r="E27" s="71">
        <v>2664</v>
      </c>
      <c r="F27" s="71">
        <v>3680</v>
      </c>
      <c r="G27" s="15">
        <v>2578</v>
      </c>
      <c r="H27" s="15">
        <v>4117</v>
      </c>
      <c r="I27" s="15">
        <v>3794</v>
      </c>
      <c r="J27" s="15">
        <v>3065</v>
      </c>
      <c r="K27" s="15">
        <v>3054</v>
      </c>
      <c r="L27" s="15">
        <v>3211</v>
      </c>
      <c r="M27" s="15">
        <v>2709</v>
      </c>
      <c r="N27" s="15">
        <v>2746</v>
      </c>
      <c r="O27" s="15">
        <v>1872</v>
      </c>
      <c r="P27" s="15">
        <v>3067</v>
      </c>
      <c r="Q27" s="15">
        <v>2899</v>
      </c>
      <c r="R27" s="15">
        <v>2760</v>
      </c>
      <c r="S27" s="85">
        <f t="shared" si="14"/>
        <v>-0.27253558249868215</v>
      </c>
      <c r="T27" s="92">
        <f t="shared" si="11"/>
        <v>5.0983248361252727E-3</v>
      </c>
      <c r="U27" s="92">
        <f t="shared" si="12"/>
        <v>-4.7947568126940322E-2</v>
      </c>
      <c r="V27" s="94">
        <f t="shared" si="13"/>
        <v>6.0149065074314605E-2</v>
      </c>
    </row>
    <row r="28" spans="1:22" x14ac:dyDescent="0.25">
      <c r="A28" s="71" t="s">
        <v>87</v>
      </c>
      <c r="B28" s="71">
        <v>2436</v>
      </c>
      <c r="C28" s="71">
        <v>3907</v>
      </c>
      <c r="D28" s="71">
        <v>4853</v>
      </c>
      <c r="E28" s="71">
        <v>5199</v>
      </c>
      <c r="F28" s="71">
        <v>4106</v>
      </c>
      <c r="G28" s="15">
        <v>6036</v>
      </c>
      <c r="H28" s="15">
        <v>7223</v>
      </c>
      <c r="I28" s="15">
        <v>7738</v>
      </c>
      <c r="J28" s="15">
        <v>8700</v>
      </c>
      <c r="K28" s="15">
        <v>11324</v>
      </c>
      <c r="L28" s="15">
        <v>16494</v>
      </c>
      <c r="M28" s="15">
        <v>19132</v>
      </c>
      <c r="N28" s="15">
        <v>22967</v>
      </c>
      <c r="O28" s="15">
        <v>22742</v>
      </c>
      <c r="P28" s="15">
        <v>27333</v>
      </c>
      <c r="Q28" s="15">
        <v>39724</v>
      </c>
      <c r="R28" s="15">
        <v>38919</v>
      </c>
      <c r="S28" s="85">
        <f t="shared" si="14"/>
        <v>4.0295942103902815</v>
      </c>
      <c r="T28" s="92">
        <f t="shared" si="11"/>
        <v>0.69456176252884572</v>
      </c>
      <c r="U28" s="92">
        <f t="shared" si="12"/>
        <v>-2.0264827308428154E-2</v>
      </c>
      <c r="V28" s="94">
        <f t="shared" si="13"/>
        <v>0.84816719696639498</v>
      </c>
    </row>
    <row r="29" spans="1:22" x14ac:dyDescent="0.25">
      <c r="A29" s="5" t="s">
        <v>4</v>
      </c>
      <c r="B29" s="5">
        <v>5017</v>
      </c>
      <c r="C29" s="5">
        <v>7652</v>
      </c>
      <c r="D29" s="5">
        <v>8783</v>
      </c>
      <c r="E29" s="5">
        <v>8853</v>
      </c>
      <c r="F29" s="5">
        <v>8730</v>
      </c>
      <c r="G29" s="14">
        <v>9690</v>
      </c>
      <c r="H29" s="14">
        <v>12575</v>
      </c>
      <c r="I29" s="14">
        <v>12895</v>
      </c>
      <c r="J29" s="14">
        <v>13517</v>
      </c>
      <c r="K29" s="14">
        <v>18951</v>
      </c>
      <c r="L29" s="14">
        <v>22610</v>
      </c>
      <c r="M29" s="14">
        <v>24936</v>
      </c>
      <c r="N29" s="14">
        <v>29223</v>
      </c>
      <c r="O29" s="14">
        <v>27336</v>
      </c>
      <c r="P29" s="14">
        <v>33394</v>
      </c>
      <c r="Q29" s="14">
        <v>46025</v>
      </c>
      <c r="R29" s="14">
        <v>45886</v>
      </c>
      <c r="S29" s="69">
        <f t="shared" si="14"/>
        <v>2.5584335013571153</v>
      </c>
      <c r="T29" s="93">
        <f t="shared" si="11"/>
        <v>0.57020155357081748</v>
      </c>
      <c r="U29" s="93">
        <f t="shared" si="12"/>
        <v>-3.0200977729494842E-3</v>
      </c>
      <c r="V29" s="95">
        <f t="shared" si="13"/>
        <v>1</v>
      </c>
    </row>
    <row r="30" spans="1:22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spans="1:22" ht="15.75" x14ac:dyDescent="0.25">
      <c r="A31" s="32" t="s">
        <v>293</v>
      </c>
      <c r="B31" s="32"/>
      <c r="C31" s="32"/>
      <c r="D31" s="32"/>
      <c r="E31" s="32"/>
      <c r="F31" s="3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 ht="42" customHeight="1" x14ac:dyDescent="0.25">
      <c r="A32" s="74" t="s">
        <v>85</v>
      </c>
      <c r="B32" s="3">
        <v>2007</v>
      </c>
      <c r="C32" s="3">
        <v>2008</v>
      </c>
      <c r="D32" s="3">
        <v>2009</v>
      </c>
      <c r="E32" s="3">
        <v>2010</v>
      </c>
      <c r="F32" s="3">
        <v>2011</v>
      </c>
      <c r="G32" s="3">
        <v>2012</v>
      </c>
      <c r="H32" s="3">
        <v>2013</v>
      </c>
      <c r="I32" s="3">
        <v>2014</v>
      </c>
      <c r="J32" s="3">
        <v>2015</v>
      </c>
      <c r="K32" s="3">
        <v>2016</v>
      </c>
      <c r="L32" s="3">
        <v>2017</v>
      </c>
      <c r="M32" s="3">
        <v>2018</v>
      </c>
      <c r="N32" s="3">
        <v>2019</v>
      </c>
      <c r="O32" s="3">
        <v>2020</v>
      </c>
      <c r="P32" s="3">
        <v>2021</v>
      </c>
      <c r="Q32" s="3">
        <v>2022</v>
      </c>
      <c r="R32" s="3">
        <v>2023</v>
      </c>
      <c r="S32" s="12" t="s">
        <v>365</v>
      </c>
      <c r="T32" s="12" t="s">
        <v>366</v>
      </c>
      <c r="U32" s="12" t="s">
        <v>367</v>
      </c>
      <c r="V32" s="12" t="s">
        <v>368</v>
      </c>
    </row>
    <row r="33" spans="1:22" x14ac:dyDescent="0.25">
      <c r="A33" s="5" t="s">
        <v>192</v>
      </c>
      <c r="B33" s="5">
        <v>3131</v>
      </c>
      <c r="C33" s="5">
        <v>5013</v>
      </c>
      <c r="D33" s="5">
        <v>5552</v>
      </c>
      <c r="E33" s="5">
        <v>5303</v>
      </c>
      <c r="F33" s="5">
        <v>5575</v>
      </c>
      <c r="G33" s="5">
        <v>5877</v>
      </c>
      <c r="H33" s="5">
        <v>7815</v>
      </c>
      <c r="I33" s="5">
        <v>8130</v>
      </c>
      <c r="J33" s="5">
        <v>8286</v>
      </c>
      <c r="K33" s="5">
        <v>11663</v>
      </c>
      <c r="L33" s="5">
        <v>14327</v>
      </c>
      <c r="M33" s="5">
        <v>15186</v>
      </c>
      <c r="N33" s="5">
        <v>17468</v>
      </c>
      <c r="O33" s="5">
        <v>16035</v>
      </c>
      <c r="P33" s="5">
        <v>20631</v>
      </c>
      <c r="Q33" s="5">
        <v>27466</v>
      </c>
      <c r="R33" s="5">
        <v>27256</v>
      </c>
      <c r="S33" s="69">
        <f t="shared" ref="S33:S43" si="15">(R33-I33)/I33</f>
        <v>2.352521525215252</v>
      </c>
      <c r="T33" s="93">
        <f t="shared" ref="T33:T43" si="16">(R33-N33)/N33</f>
        <v>0.56033890542706666</v>
      </c>
      <c r="U33" s="93">
        <f t="shared" ref="U33:U43" si="17">(R33-Q33)/Q33</f>
        <v>-7.6458166460350975E-3</v>
      </c>
      <c r="V33" s="95">
        <f t="shared" ref="V33:V43" si="18">R33/R$9</f>
        <v>0.59399381074837643</v>
      </c>
    </row>
    <row r="34" spans="1:22" x14ac:dyDescent="0.25">
      <c r="A34" s="71" t="s">
        <v>86</v>
      </c>
      <c r="B34" s="71">
        <v>376</v>
      </c>
      <c r="C34" s="71">
        <v>513</v>
      </c>
      <c r="D34" s="71">
        <v>448</v>
      </c>
      <c r="E34" s="71">
        <v>463</v>
      </c>
      <c r="F34" s="71">
        <v>456</v>
      </c>
      <c r="G34" s="21">
        <v>500</v>
      </c>
      <c r="H34" s="21">
        <v>607</v>
      </c>
      <c r="I34" s="21">
        <v>670</v>
      </c>
      <c r="J34" s="21">
        <v>741</v>
      </c>
      <c r="K34" s="21">
        <v>980</v>
      </c>
      <c r="L34" s="21">
        <v>936</v>
      </c>
      <c r="M34" s="21">
        <v>1099</v>
      </c>
      <c r="N34" s="21">
        <v>1110</v>
      </c>
      <c r="O34" s="21">
        <v>807</v>
      </c>
      <c r="P34" s="21">
        <v>952</v>
      </c>
      <c r="Q34" s="21">
        <v>1153</v>
      </c>
      <c r="R34" s="21">
        <v>1278</v>
      </c>
      <c r="S34" s="85">
        <f t="shared" si="15"/>
        <v>0.90746268656716422</v>
      </c>
      <c r="T34" s="92">
        <f t="shared" si="16"/>
        <v>0.15135135135135136</v>
      </c>
      <c r="U34" s="92">
        <f t="shared" si="17"/>
        <v>0.10841283607979185</v>
      </c>
      <c r="V34" s="94">
        <f t="shared" si="18"/>
        <v>2.7851632306150023E-2</v>
      </c>
    </row>
    <row r="35" spans="1:22" x14ac:dyDescent="0.25">
      <c r="A35" s="71" t="s">
        <v>3</v>
      </c>
      <c r="B35" s="71">
        <v>1328</v>
      </c>
      <c r="C35" s="71">
        <v>2280</v>
      </c>
      <c r="D35" s="71">
        <v>2339</v>
      </c>
      <c r="E35" s="71">
        <v>1994</v>
      </c>
      <c r="F35" s="71">
        <v>2817</v>
      </c>
      <c r="G35" s="21">
        <v>2007</v>
      </c>
      <c r="H35" s="21">
        <v>3200</v>
      </c>
      <c r="I35" s="21">
        <v>2965</v>
      </c>
      <c r="J35" s="21">
        <v>2312</v>
      </c>
      <c r="K35" s="21">
        <v>4072</v>
      </c>
      <c r="L35" s="21">
        <v>3205</v>
      </c>
      <c r="M35" s="21">
        <v>2702</v>
      </c>
      <c r="N35" s="21">
        <v>2891</v>
      </c>
      <c r="O35" s="21">
        <v>2131</v>
      </c>
      <c r="P35" s="21">
        <v>3145</v>
      </c>
      <c r="Q35" s="21">
        <v>2467</v>
      </c>
      <c r="R35" s="21">
        <v>2329</v>
      </c>
      <c r="S35" s="85">
        <f t="shared" si="15"/>
        <v>-0.21450252951096122</v>
      </c>
      <c r="T35" s="92">
        <f t="shared" si="16"/>
        <v>-0.19439640262884814</v>
      </c>
      <c r="U35" s="92">
        <f t="shared" si="17"/>
        <v>-5.5938386704499389E-2</v>
      </c>
      <c r="V35" s="94">
        <f t="shared" si="18"/>
        <v>5.075622194133287E-2</v>
      </c>
    </row>
    <row r="36" spans="1:22" x14ac:dyDescent="0.25">
      <c r="A36" s="71" t="s">
        <v>87</v>
      </c>
      <c r="B36" s="71">
        <v>1427</v>
      </c>
      <c r="C36" s="71">
        <v>2220</v>
      </c>
      <c r="D36" s="71">
        <v>2765</v>
      </c>
      <c r="E36" s="71">
        <v>2846</v>
      </c>
      <c r="F36" s="71">
        <v>2302</v>
      </c>
      <c r="G36" s="21">
        <v>3370</v>
      </c>
      <c r="H36" s="21">
        <v>4008</v>
      </c>
      <c r="I36" s="21">
        <v>4495</v>
      </c>
      <c r="J36" s="21">
        <v>5233</v>
      </c>
      <c r="K36" s="21">
        <v>6611</v>
      </c>
      <c r="L36" s="21">
        <v>10186</v>
      </c>
      <c r="M36" s="21">
        <v>11385</v>
      </c>
      <c r="N36" s="21">
        <v>13467</v>
      </c>
      <c r="O36" s="21">
        <v>13097</v>
      </c>
      <c r="P36" s="21">
        <v>16534</v>
      </c>
      <c r="Q36" s="21">
        <v>23846</v>
      </c>
      <c r="R36" s="21">
        <v>23649</v>
      </c>
      <c r="S36" s="85">
        <f t="shared" si="15"/>
        <v>4.2611790878754174</v>
      </c>
      <c r="T36" s="92">
        <f t="shared" si="16"/>
        <v>0.75607039429717082</v>
      </c>
      <c r="U36" s="92">
        <f t="shared" si="17"/>
        <v>-8.2613436215717515E-3</v>
      </c>
      <c r="V36" s="94">
        <f t="shared" si="18"/>
        <v>0.51538595650089347</v>
      </c>
    </row>
    <row r="37" spans="1:22" x14ac:dyDescent="0.25">
      <c r="A37" s="5" t="s">
        <v>193</v>
      </c>
      <c r="B37" s="5">
        <v>1886</v>
      </c>
      <c r="C37" s="5">
        <v>2639</v>
      </c>
      <c r="D37" s="5">
        <v>3231</v>
      </c>
      <c r="E37" s="5">
        <v>3550</v>
      </c>
      <c r="F37" s="5">
        <v>3155</v>
      </c>
      <c r="G37" s="5">
        <v>3813</v>
      </c>
      <c r="H37" s="5">
        <v>4760</v>
      </c>
      <c r="I37" s="5">
        <v>4765</v>
      </c>
      <c r="J37" s="5">
        <v>5231</v>
      </c>
      <c r="K37" s="5">
        <v>7288</v>
      </c>
      <c r="L37" s="5">
        <v>8283</v>
      </c>
      <c r="M37" s="5">
        <v>9750</v>
      </c>
      <c r="N37" s="5">
        <v>11755</v>
      </c>
      <c r="O37" s="5">
        <v>11301</v>
      </c>
      <c r="P37" s="5">
        <v>12763</v>
      </c>
      <c r="Q37" s="5">
        <v>18559</v>
      </c>
      <c r="R37" s="5">
        <v>18629</v>
      </c>
      <c r="S37" s="69">
        <f t="shared" si="15"/>
        <v>2.9095487932843653</v>
      </c>
      <c r="T37" s="93">
        <f t="shared" si="16"/>
        <v>0.58477243726074013</v>
      </c>
      <c r="U37" s="93">
        <f t="shared" si="17"/>
        <v>3.7717549436930868E-3</v>
      </c>
      <c r="V37" s="95">
        <f t="shared" si="18"/>
        <v>0.40598439611210391</v>
      </c>
    </row>
    <row r="38" spans="1:22" x14ac:dyDescent="0.25">
      <c r="A38" s="71" t="s">
        <v>86</v>
      </c>
      <c r="B38" s="71">
        <v>440</v>
      </c>
      <c r="C38" s="71">
        <v>399</v>
      </c>
      <c r="D38" s="71">
        <v>408</v>
      </c>
      <c r="E38" s="71">
        <v>516</v>
      </c>
      <c r="F38" s="71">
        <v>475</v>
      </c>
      <c r="G38" s="21">
        <v>568</v>
      </c>
      <c r="H38" s="21">
        <v>613</v>
      </c>
      <c r="I38" s="21">
        <v>672</v>
      </c>
      <c r="J38" s="21">
        <v>755</v>
      </c>
      <c r="K38" s="21">
        <v>943</v>
      </c>
      <c r="L38" s="21">
        <v>797</v>
      </c>
      <c r="M38" s="21">
        <v>1115</v>
      </c>
      <c r="N38" s="21">
        <v>989</v>
      </c>
      <c r="O38" s="21">
        <v>847</v>
      </c>
      <c r="P38" s="21">
        <v>886</v>
      </c>
      <c r="Q38" s="21">
        <v>1047</v>
      </c>
      <c r="R38" s="21">
        <v>1164</v>
      </c>
      <c r="S38" s="85">
        <f t="shared" si="15"/>
        <v>0.7321428571428571</v>
      </c>
      <c r="T38" s="92">
        <f t="shared" si="16"/>
        <v>0.17694641051567239</v>
      </c>
      <c r="U38" s="92">
        <f t="shared" si="17"/>
        <v>0.11174785100286533</v>
      </c>
      <c r="V38" s="94">
        <f t="shared" si="18"/>
        <v>2.5367214400906595E-2</v>
      </c>
    </row>
    <row r="39" spans="1:22" x14ac:dyDescent="0.25">
      <c r="A39" s="71" t="s">
        <v>3</v>
      </c>
      <c r="B39" s="71">
        <v>437</v>
      </c>
      <c r="C39" s="71">
        <v>553</v>
      </c>
      <c r="D39" s="71">
        <v>725</v>
      </c>
      <c r="E39" s="71">
        <v>670</v>
      </c>
      <c r="F39" s="71">
        <v>863</v>
      </c>
      <c r="G39" s="21">
        <v>571</v>
      </c>
      <c r="H39" s="21">
        <v>917</v>
      </c>
      <c r="I39" s="21">
        <v>848</v>
      </c>
      <c r="J39" s="21">
        <v>882</v>
      </c>
      <c r="K39" s="21">
        <v>1249</v>
      </c>
      <c r="L39" s="21">
        <v>939</v>
      </c>
      <c r="M39" s="21">
        <v>772</v>
      </c>
      <c r="N39" s="21">
        <v>900</v>
      </c>
      <c r="O39" s="21">
        <v>485</v>
      </c>
      <c r="P39" s="21">
        <v>825</v>
      </c>
      <c r="Q39" s="21">
        <v>969</v>
      </c>
      <c r="R39" s="21">
        <v>807</v>
      </c>
      <c r="S39" s="85">
        <f t="shared" si="15"/>
        <v>-4.8349056603773588E-2</v>
      </c>
      <c r="T39" s="92">
        <f t="shared" si="16"/>
        <v>-0.10333333333333333</v>
      </c>
      <c r="U39" s="92">
        <f t="shared" si="17"/>
        <v>-0.16718266253869968</v>
      </c>
      <c r="V39" s="94">
        <f t="shared" si="18"/>
        <v>1.758706359238112E-2</v>
      </c>
    </row>
    <row r="40" spans="1:22" x14ac:dyDescent="0.25">
      <c r="A40" s="71" t="s">
        <v>87</v>
      </c>
      <c r="B40" s="71">
        <v>1009</v>
      </c>
      <c r="C40" s="71">
        <v>1687</v>
      </c>
      <c r="D40" s="71">
        <v>2098</v>
      </c>
      <c r="E40" s="71">
        <v>2364</v>
      </c>
      <c r="F40" s="71">
        <v>1817</v>
      </c>
      <c r="G40" s="21">
        <v>2674</v>
      </c>
      <c r="H40" s="21">
        <v>3230</v>
      </c>
      <c r="I40" s="21">
        <v>3245</v>
      </c>
      <c r="J40" s="21">
        <v>3594</v>
      </c>
      <c r="K40" s="21">
        <v>5096</v>
      </c>
      <c r="L40" s="21">
        <v>6547</v>
      </c>
      <c r="M40" s="21">
        <v>7863</v>
      </c>
      <c r="N40" s="21">
        <v>9866</v>
      </c>
      <c r="O40" s="21">
        <v>9969</v>
      </c>
      <c r="P40" s="21">
        <v>11052</v>
      </c>
      <c r="Q40" s="21">
        <v>16543</v>
      </c>
      <c r="R40" s="21">
        <v>16658</v>
      </c>
      <c r="S40" s="85">
        <f t="shared" ref="S40" si="19">(R40-I40)/I40</f>
        <v>4.1334360554699536</v>
      </c>
      <c r="T40" s="92">
        <f t="shared" ref="T40" si="20">(R40-N40)/N40</f>
        <v>0.68842489357389014</v>
      </c>
      <c r="U40" s="92">
        <f t="shared" ref="U40" si="21">(R40-Q40)/Q40</f>
        <v>6.9515807290092485E-3</v>
      </c>
      <c r="V40" s="94">
        <f t="shared" ref="V40:V41" si="22">R40/R$9</f>
        <v>0.36303011811881619</v>
      </c>
    </row>
    <row r="41" spans="1:22" x14ac:dyDescent="0.25">
      <c r="A41" s="5" t="s">
        <v>419</v>
      </c>
      <c r="B41" s="124">
        <v>0</v>
      </c>
      <c r="C41" s="124">
        <v>0</v>
      </c>
      <c r="D41" s="124">
        <v>0</v>
      </c>
      <c r="E41" s="124">
        <v>0</v>
      </c>
      <c r="F41" s="124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1</v>
      </c>
      <c r="S41" s="69" t="s">
        <v>307</v>
      </c>
      <c r="T41" s="69" t="s">
        <v>307</v>
      </c>
      <c r="U41" s="69" t="s">
        <v>307</v>
      </c>
      <c r="V41" s="95">
        <f t="shared" si="22"/>
        <v>2.1793139519679206E-5</v>
      </c>
    </row>
    <row r="42" spans="1:22" x14ac:dyDescent="0.25">
      <c r="A42" s="71" t="s">
        <v>87</v>
      </c>
      <c r="B42" s="71">
        <v>0</v>
      </c>
      <c r="C42" s="71">
        <v>0</v>
      </c>
      <c r="D42" s="71">
        <v>0</v>
      </c>
      <c r="E42" s="71">
        <v>0</v>
      </c>
      <c r="F42" s="7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1</v>
      </c>
      <c r="S42" s="85" t="s">
        <v>307</v>
      </c>
      <c r="T42" s="85" t="s">
        <v>307</v>
      </c>
      <c r="U42" s="85" t="s">
        <v>307</v>
      </c>
      <c r="V42" s="94">
        <f t="shared" si="18"/>
        <v>2.1793139519679206E-5</v>
      </c>
    </row>
    <row r="43" spans="1:22" x14ac:dyDescent="0.25">
      <c r="A43" s="5" t="s">
        <v>4</v>
      </c>
      <c r="B43" s="5">
        <v>5017</v>
      </c>
      <c r="C43" s="5">
        <v>7652</v>
      </c>
      <c r="D43" s="5">
        <v>8783</v>
      </c>
      <c r="E43" s="5">
        <v>8853</v>
      </c>
      <c r="F43" s="5">
        <v>8730</v>
      </c>
      <c r="G43" s="5">
        <v>9690</v>
      </c>
      <c r="H43" s="5">
        <v>12575</v>
      </c>
      <c r="I43" s="5">
        <v>12895</v>
      </c>
      <c r="J43" s="5">
        <v>13517</v>
      </c>
      <c r="K43" s="5">
        <v>18951</v>
      </c>
      <c r="L43" s="5">
        <v>22610</v>
      </c>
      <c r="M43" s="5">
        <v>24936</v>
      </c>
      <c r="N43" s="5">
        <v>29223</v>
      </c>
      <c r="O43" s="5">
        <v>27336</v>
      </c>
      <c r="P43" s="5">
        <v>33394</v>
      </c>
      <c r="Q43" s="5">
        <v>46025</v>
      </c>
      <c r="R43" s="5">
        <v>45886</v>
      </c>
      <c r="S43" s="69">
        <f t="shared" si="15"/>
        <v>2.5584335013571153</v>
      </c>
      <c r="T43" s="93">
        <f t="shared" si="16"/>
        <v>0.57020155357081748</v>
      </c>
      <c r="U43" s="93">
        <f t="shared" si="17"/>
        <v>-3.0200977729494842E-3</v>
      </c>
      <c r="V43" s="95">
        <f t="shared" si="18"/>
        <v>1</v>
      </c>
    </row>
    <row r="44" spans="1:22" x14ac:dyDescent="0.25">
      <c r="A44" s="14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</row>
    <row r="45" spans="1:22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 x14ac:dyDescent="0.25">
      <c r="A46" s="57" t="s">
        <v>222</v>
      </c>
      <c r="B46" s="57"/>
      <c r="C46" s="57"/>
      <c r="D46" s="57"/>
      <c r="E46" s="57"/>
      <c r="F46" s="57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</row>
    <row r="47" spans="1:22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x14ac:dyDescent="0.25">
      <c r="A48" s="58" t="s">
        <v>21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</row>
    <row r="49" spans="1:22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</row>
    <row r="50" spans="1:22" x14ac:dyDescent="0.25"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</row>
    <row r="51" spans="1:22" x14ac:dyDescent="0.25"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 spans="1:22" x14ac:dyDescent="0.25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</row>
    <row r="53" spans="1:22" x14ac:dyDescent="0.25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 x14ac:dyDescent="0.25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</row>
  </sheetData>
  <hyperlinks>
    <hyperlink ref="A48" location="Indice!A5" display="Volver al índice" xr:uid="{00000000-0004-0000-0800-000000000000}"/>
  </hyperlinks>
  <pageMargins left="0.7" right="0.7" top="0.75" bottom="0.75" header="0.3" footer="0.3"/>
  <pageSetup orientation="portrait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K134"/>
  <sheetViews>
    <sheetView showGridLines="0" zoomScale="80" zoomScaleNormal="80" workbookViewId="0">
      <pane ySplit="4" topLeftCell="A5" activePane="bottomLeft" state="frozen"/>
      <selection pane="bottomLeft" activeCell="A18" sqref="A18"/>
    </sheetView>
  </sheetViews>
  <sheetFormatPr baseColWidth="10" defaultColWidth="10.85546875" defaultRowHeight="15" x14ac:dyDescent="0.25"/>
  <cols>
    <col min="1" max="1" width="86.42578125" style="1" bestFit="1" customWidth="1"/>
    <col min="2" max="5" width="16.7109375" style="35" customWidth="1"/>
    <col min="6" max="7" width="10.85546875" style="2"/>
    <col min="8" max="8" width="12.85546875" style="2" bestFit="1" customWidth="1"/>
    <col min="9" max="9" width="10.85546875" style="2"/>
    <col min="10" max="10" width="12.42578125" style="2" customWidth="1"/>
    <col min="11" max="16384" width="10.85546875" style="2"/>
  </cols>
  <sheetData>
    <row r="1" spans="1:11" ht="21" x14ac:dyDescent="0.25">
      <c r="A1" s="54" t="s">
        <v>407</v>
      </c>
      <c r="B1" s="36"/>
      <c r="C1" s="36"/>
      <c r="D1" s="36"/>
      <c r="E1" s="36"/>
    </row>
    <row r="2" spans="1:11" ht="27" customHeight="1" x14ac:dyDescent="0.25">
      <c r="A2" s="30"/>
      <c r="B2" s="36"/>
      <c r="C2" s="36"/>
      <c r="D2" s="36"/>
      <c r="E2" s="36"/>
    </row>
    <row r="3" spans="1:11" x14ac:dyDescent="0.25">
      <c r="A3" s="31"/>
      <c r="B3" s="36"/>
      <c r="C3" s="36"/>
      <c r="D3" s="36"/>
      <c r="E3" s="36"/>
    </row>
    <row r="4" spans="1:11" ht="44.25" customHeight="1" x14ac:dyDescent="0.25">
      <c r="A4" s="115" t="s">
        <v>91</v>
      </c>
      <c r="B4" s="41" t="s">
        <v>408</v>
      </c>
      <c r="C4" s="41" t="s">
        <v>409</v>
      </c>
      <c r="D4" s="41" t="s">
        <v>410</v>
      </c>
      <c r="E4" s="41" t="s">
        <v>411</v>
      </c>
      <c r="K4" s="134"/>
    </row>
    <row r="5" spans="1:11" x14ac:dyDescent="0.25">
      <c r="A5" s="4" t="s">
        <v>92</v>
      </c>
      <c r="B5" s="33">
        <v>40</v>
      </c>
      <c r="C5" s="33">
        <v>0</v>
      </c>
      <c r="D5" s="33">
        <v>0</v>
      </c>
      <c r="E5" s="34">
        <v>40</v>
      </c>
      <c r="J5" s="134"/>
    </row>
    <row r="6" spans="1:11" x14ac:dyDescent="0.25">
      <c r="A6" s="4" t="s">
        <v>424</v>
      </c>
      <c r="B6" s="33">
        <v>23</v>
      </c>
      <c r="C6" s="33">
        <v>0</v>
      </c>
      <c r="D6" s="33">
        <v>0</v>
      </c>
      <c r="E6" s="34">
        <v>23</v>
      </c>
    </row>
    <row r="7" spans="1:11" x14ac:dyDescent="0.25">
      <c r="A7" s="4" t="s">
        <v>93</v>
      </c>
      <c r="B7" s="33">
        <v>1402</v>
      </c>
      <c r="C7" s="33">
        <v>0</v>
      </c>
      <c r="D7" s="33">
        <v>0</v>
      </c>
      <c r="E7" s="34">
        <v>1402</v>
      </c>
    </row>
    <row r="8" spans="1:11" x14ac:dyDescent="0.25">
      <c r="A8" s="4" t="s">
        <v>94</v>
      </c>
      <c r="B8" s="33">
        <v>1326</v>
      </c>
      <c r="C8" s="33">
        <v>0</v>
      </c>
      <c r="D8" s="33">
        <v>0</v>
      </c>
      <c r="E8" s="34">
        <v>1326</v>
      </c>
    </row>
    <row r="9" spans="1:11" x14ac:dyDescent="0.25">
      <c r="A9" s="4" t="s">
        <v>95</v>
      </c>
      <c r="B9" s="33">
        <v>14</v>
      </c>
      <c r="C9" s="33">
        <v>0</v>
      </c>
      <c r="D9" s="33">
        <v>2</v>
      </c>
      <c r="E9" s="34">
        <v>16</v>
      </c>
      <c r="J9" s="134"/>
    </row>
    <row r="10" spans="1:11" x14ac:dyDescent="0.25">
      <c r="A10" s="4" t="s">
        <v>96</v>
      </c>
      <c r="B10" s="33">
        <v>2122</v>
      </c>
      <c r="C10" s="33">
        <v>0</v>
      </c>
      <c r="D10" s="33">
        <v>0</v>
      </c>
      <c r="E10" s="34">
        <v>2122</v>
      </c>
    </row>
    <row r="11" spans="1:11" x14ac:dyDescent="0.25">
      <c r="A11" s="4" t="s">
        <v>309</v>
      </c>
      <c r="B11" s="33">
        <v>70</v>
      </c>
      <c r="C11" s="33">
        <v>0</v>
      </c>
      <c r="D11" s="33">
        <v>0</v>
      </c>
      <c r="E11" s="34">
        <v>70</v>
      </c>
      <c r="J11" s="134"/>
    </row>
    <row r="12" spans="1:11" x14ac:dyDescent="0.25">
      <c r="A12" s="4" t="s">
        <v>300</v>
      </c>
      <c r="B12" s="33">
        <v>563</v>
      </c>
      <c r="C12" s="33">
        <v>0</v>
      </c>
      <c r="D12" s="33">
        <v>0</v>
      </c>
      <c r="E12" s="34">
        <v>563</v>
      </c>
    </row>
    <row r="13" spans="1:11" x14ac:dyDescent="0.25">
      <c r="A13" s="4" t="s">
        <v>425</v>
      </c>
      <c r="B13" s="33">
        <v>32</v>
      </c>
      <c r="C13" s="33">
        <v>0</v>
      </c>
      <c r="D13" s="33">
        <v>0</v>
      </c>
      <c r="E13" s="34">
        <v>32</v>
      </c>
    </row>
    <row r="14" spans="1:11" x14ac:dyDescent="0.25">
      <c r="A14" s="4" t="s">
        <v>301</v>
      </c>
      <c r="B14" s="33">
        <v>144</v>
      </c>
      <c r="C14" s="33">
        <v>0</v>
      </c>
      <c r="D14" s="33">
        <v>0</v>
      </c>
      <c r="E14" s="34">
        <v>144</v>
      </c>
    </row>
    <row r="15" spans="1:11" x14ac:dyDescent="0.25">
      <c r="A15" s="4" t="s">
        <v>261</v>
      </c>
      <c r="B15" s="33">
        <v>53</v>
      </c>
      <c r="C15" s="33">
        <v>0</v>
      </c>
      <c r="D15" s="33">
        <v>0</v>
      </c>
      <c r="E15" s="34">
        <v>53</v>
      </c>
    </row>
    <row r="16" spans="1:11" x14ac:dyDescent="0.25">
      <c r="A16" s="4" t="s">
        <v>310</v>
      </c>
      <c r="B16" s="33">
        <v>28</v>
      </c>
      <c r="C16" s="33">
        <v>0</v>
      </c>
      <c r="D16" s="33">
        <v>0</v>
      </c>
      <c r="E16" s="34">
        <v>28</v>
      </c>
    </row>
    <row r="17" spans="1:10" x14ac:dyDescent="0.25">
      <c r="A17" s="4" t="s">
        <v>311</v>
      </c>
      <c r="B17" s="33">
        <v>100</v>
      </c>
      <c r="C17" s="33">
        <v>0</v>
      </c>
      <c r="D17" s="33">
        <v>0</v>
      </c>
      <c r="E17" s="34">
        <v>100</v>
      </c>
    </row>
    <row r="18" spans="1:10" x14ac:dyDescent="0.25">
      <c r="A18" s="4" t="s">
        <v>312</v>
      </c>
      <c r="B18" s="33">
        <v>31</v>
      </c>
      <c r="C18" s="33">
        <v>0</v>
      </c>
      <c r="D18" s="33">
        <v>0</v>
      </c>
      <c r="E18" s="34">
        <v>31</v>
      </c>
    </row>
    <row r="19" spans="1:10" x14ac:dyDescent="0.25">
      <c r="A19" s="4" t="s">
        <v>302</v>
      </c>
      <c r="B19" s="33">
        <v>254</v>
      </c>
      <c r="C19" s="33">
        <v>0</v>
      </c>
      <c r="D19" s="33">
        <v>0</v>
      </c>
      <c r="E19" s="34">
        <v>254</v>
      </c>
    </row>
    <row r="20" spans="1:10" x14ac:dyDescent="0.25">
      <c r="A20" s="4" t="s">
        <v>303</v>
      </c>
      <c r="B20" s="33">
        <v>165</v>
      </c>
      <c r="C20" s="33">
        <v>0</v>
      </c>
      <c r="D20" s="33">
        <v>0</v>
      </c>
      <c r="E20" s="34">
        <v>165</v>
      </c>
      <c r="J20" s="134"/>
    </row>
    <row r="21" spans="1:10" x14ac:dyDescent="0.25">
      <c r="A21" s="4" t="s">
        <v>262</v>
      </c>
      <c r="B21" s="33">
        <v>141</v>
      </c>
      <c r="C21" s="33">
        <v>0</v>
      </c>
      <c r="D21" s="33">
        <v>0</v>
      </c>
      <c r="E21" s="34">
        <v>141</v>
      </c>
      <c r="J21" s="134"/>
    </row>
    <row r="22" spans="1:10" x14ac:dyDescent="0.25">
      <c r="A22" s="4" t="s">
        <v>313</v>
      </c>
      <c r="B22" s="33">
        <v>29</v>
      </c>
      <c r="C22" s="33">
        <v>0</v>
      </c>
      <c r="D22" s="33">
        <v>0</v>
      </c>
      <c r="E22" s="34">
        <v>29</v>
      </c>
    </row>
    <row r="23" spans="1:10" x14ac:dyDescent="0.25">
      <c r="A23" s="4" t="s">
        <v>97</v>
      </c>
      <c r="B23" s="33">
        <v>238</v>
      </c>
      <c r="C23" s="33">
        <v>0</v>
      </c>
      <c r="D23" s="33">
        <v>0</v>
      </c>
      <c r="E23" s="34">
        <v>238</v>
      </c>
      <c r="J23" s="134"/>
    </row>
    <row r="24" spans="1:10" x14ac:dyDescent="0.25">
      <c r="A24" s="4" t="s">
        <v>98</v>
      </c>
      <c r="B24" s="33">
        <v>10</v>
      </c>
      <c r="C24" s="33">
        <v>0</v>
      </c>
      <c r="D24" s="33">
        <v>0</v>
      </c>
      <c r="E24" s="34">
        <v>10</v>
      </c>
    </row>
    <row r="25" spans="1:10" x14ac:dyDescent="0.25">
      <c r="A25" s="4" t="s">
        <v>304</v>
      </c>
      <c r="B25" s="33">
        <v>75</v>
      </c>
      <c r="C25" s="33">
        <v>0</v>
      </c>
      <c r="D25" s="33">
        <v>0</v>
      </c>
      <c r="E25" s="34">
        <v>75</v>
      </c>
    </row>
    <row r="26" spans="1:10" x14ac:dyDescent="0.25">
      <c r="A26" s="4" t="s">
        <v>426</v>
      </c>
      <c r="B26" s="33">
        <v>374</v>
      </c>
      <c r="C26" s="33">
        <v>0</v>
      </c>
      <c r="D26" s="33">
        <v>0</v>
      </c>
      <c r="E26" s="34">
        <v>374</v>
      </c>
    </row>
    <row r="27" spans="1:10" x14ac:dyDescent="0.25">
      <c r="A27" s="4" t="s">
        <v>99</v>
      </c>
      <c r="B27" s="33">
        <v>16985</v>
      </c>
      <c r="C27" s="33">
        <v>0</v>
      </c>
      <c r="D27" s="33">
        <v>0</v>
      </c>
      <c r="E27" s="34">
        <v>16985</v>
      </c>
    </row>
    <row r="28" spans="1:10" x14ac:dyDescent="0.25">
      <c r="A28" s="4" t="s">
        <v>100</v>
      </c>
      <c r="B28" s="33">
        <v>467</v>
      </c>
      <c r="C28" s="33">
        <v>0</v>
      </c>
      <c r="D28" s="33">
        <v>0</v>
      </c>
      <c r="E28" s="34">
        <v>467</v>
      </c>
      <c r="J28" s="134"/>
    </row>
    <row r="29" spans="1:10" x14ac:dyDescent="0.25">
      <c r="A29" s="4" t="s">
        <v>101</v>
      </c>
      <c r="B29" s="33">
        <v>99</v>
      </c>
      <c r="C29" s="33">
        <v>0</v>
      </c>
      <c r="D29" s="33">
        <v>0</v>
      </c>
      <c r="E29" s="34">
        <v>99</v>
      </c>
      <c r="J29" s="134"/>
    </row>
    <row r="30" spans="1:10" x14ac:dyDescent="0.25">
      <c r="A30" s="4" t="s">
        <v>102</v>
      </c>
      <c r="B30" s="33">
        <v>74</v>
      </c>
      <c r="C30" s="33">
        <v>0</v>
      </c>
      <c r="D30" s="33">
        <v>0</v>
      </c>
      <c r="E30" s="34">
        <v>74</v>
      </c>
    </row>
    <row r="31" spans="1:10" x14ac:dyDescent="0.25">
      <c r="A31" s="4" t="s">
        <v>103</v>
      </c>
      <c r="B31" s="33">
        <v>326</v>
      </c>
      <c r="C31" s="33">
        <v>0</v>
      </c>
      <c r="D31" s="33">
        <v>0</v>
      </c>
      <c r="E31" s="34">
        <v>326</v>
      </c>
    </row>
    <row r="32" spans="1:10" x14ac:dyDescent="0.25">
      <c r="A32" s="4" t="s">
        <v>104</v>
      </c>
      <c r="B32" s="33">
        <v>152</v>
      </c>
      <c r="C32" s="33">
        <v>0</v>
      </c>
      <c r="D32" s="33">
        <v>0</v>
      </c>
      <c r="E32" s="34">
        <v>152</v>
      </c>
    </row>
    <row r="33" spans="1:10" x14ac:dyDescent="0.25">
      <c r="A33" s="4" t="s">
        <v>105</v>
      </c>
      <c r="B33" s="33">
        <v>502</v>
      </c>
      <c r="C33" s="33">
        <v>0</v>
      </c>
      <c r="D33" s="33">
        <v>0</v>
      </c>
      <c r="E33" s="34">
        <v>502</v>
      </c>
      <c r="J33" s="134"/>
    </row>
    <row r="34" spans="1:10" x14ac:dyDescent="0.25">
      <c r="A34" s="4" t="s">
        <v>106</v>
      </c>
      <c r="B34" s="33">
        <v>134</v>
      </c>
      <c r="C34" s="33">
        <v>0</v>
      </c>
      <c r="D34" s="33">
        <v>0</v>
      </c>
      <c r="E34" s="34">
        <v>134</v>
      </c>
    </row>
    <row r="35" spans="1:10" x14ac:dyDescent="0.25">
      <c r="A35" s="4" t="s">
        <v>107</v>
      </c>
      <c r="B35" s="33">
        <v>40</v>
      </c>
      <c r="C35" s="33">
        <v>0</v>
      </c>
      <c r="D35" s="33">
        <v>0</v>
      </c>
      <c r="E35" s="34">
        <v>40</v>
      </c>
    </row>
    <row r="36" spans="1:10" x14ac:dyDescent="0.25">
      <c r="A36" s="4" t="s">
        <v>108</v>
      </c>
      <c r="B36" s="33">
        <v>9</v>
      </c>
      <c r="C36" s="33">
        <v>0</v>
      </c>
      <c r="D36" s="33">
        <v>0</v>
      </c>
      <c r="E36" s="34">
        <v>9</v>
      </c>
    </row>
    <row r="37" spans="1:10" x14ac:dyDescent="0.25">
      <c r="A37" s="4" t="s">
        <v>252</v>
      </c>
      <c r="B37" s="33">
        <v>1606</v>
      </c>
      <c r="C37" s="33">
        <v>0</v>
      </c>
      <c r="D37" s="33">
        <v>0</v>
      </c>
      <c r="E37" s="34">
        <v>1606</v>
      </c>
    </row>
    <row r="38" spans="1:10" x14ac:dyDescent="0.25">
      <c r="A38" s="4" t="s">
        <v>253</v>
      </c>
      <c r="B38" s="33">
        <v>1680</v>
      </c>
      <c r="C38" s="33">
        <v>0</v>
      </c>
      <c r="D38" s="33">
        <v>0</v>
      </c>
      <c r="E38" s="34">
        <v>1680</v>
      </c>
    </row>
    <row r="39" spans="1:10" x14ac:dyDescent="0.25">
      <c r="A39" s="4" t="s">
        <v>109</v>
      </c>
      <c r="B39" s="33">
        <v>10917</v>
      </c>
      <c r="C39" s="33">
        <v>0</v>
      </c>
      <c r="D39" s="33">
        <v>0</v>
      </c>
      <c r="E39" s="34">
        <v>10917</v>
      </c>
    </row>
    <row r="40" spans="1:10" x14ac:dyDescent="0.25">
      <c r="A40" s="4" t="s">
        <v>110</v>
      </c>
      <c r="B40" s="33">
        <v>410</v>
      </c>
      <c r="C40" s="33">
        <v>0</v>
      </c>
      <c r="D40" s="33">
        <v>0</v>
      </c>
      <c r="E40" s="34">
        <v>410</v>
      </c>
    </row>
    <row r="41" spans="1:10" x14ac:dyDescent="0.25">
      <c r="A41" s="4" t="s">
        <v>111</v>
      </c>
      <c r="B41" s="33">
        <v>153</v>
      </c>
      <c r="C41" s="33">
        <v>0</v>
      </c>
      <c r="D41" s="33">
        <v>0</v>
      </c>
      <c r="E41" s="34">
        <v>153</v>
      </c>
    </row>
    <row r="42" spans="1:10" x14ac:dyDescent="0.25">
      <c r="A42" s="4" t="s">
        <v>112</v>
      </c>
      <c r="B42" s="33">
        <v>17584</v>
      </c>
      <c r="C42" s="33">
        <v>0</v>
      </c>
      <c r="D42" s="33">
        <v>0</v>
      </c>
      <c r="E42" s="34">
        <v>17584</v>
      </c>
      <c r="J42" s="134"/>
    </row>
    <row r="43" spans="1:10" x14ac:dyDescent="0.25">
      <c r="A43" s="4" t="s">
        <v>427</v>
      </c>
      <c r="B43" s="33">
        <v>538</v>
      </c>
      <c r="C43" s="33">
        <v>0</v>
      </c>
      <c r="D43" s="33">
        <v>0</v>
      </c>
      <c r="E43" s="34">
        <v>538</v>
      </c>
      <c r="J43" s="134"/>
    </row>
    <row r="44" spans="1:10" x14ac:dyDescent="0.25">
      <c r="A44" s="4" t="s">
        <v>254</v>
      </c>
      <c r="B44" s="33">
        <v>65</v>
      </c>
      <c r="C44" s="33">
        <v>0</v>
      </c>
      <c r="D44" s="33">
        <v>0</v>
      </c>
      <c r="E44" s="34">
        <v>65</v>
      </c>
    </row>
    <row r="45" spans="1:10" x14ac:dyDescent="0.25">
      <c r="A45" s="4" t="s">
        <v>113</v>
      </c>
      <c r="B45" s="33">
        <v>342</v>
      </c>
      <c r="C45" s="33">
        <v>0</v>
      </c>
      <c r="D45" s="33">
        <v>0</v>
      </c>
      <c r="E45" s="34">
        <v>342</v>
      </c>
    </row>
    <row r="46" spans="1:10" x14ac:dyDescent="0.25">
      <c r="A46" s="4" t="s">
        <v>114</v>
      </c>
      <c r="B46" s="33">
        <v>3273</v>
      </c>
      <c r="C46" s="33">
        <v>0</v>
      </c>
      <c r="D46" s="33">
        <v>0</v>
      </c>
      <c r="E46" s="34">
        <v>3273</v>
      </c>
    </row>
    <row r="47" spans="1:10" x14ac:dyDescent="0.25">
      <c r="A47" s="4" t="s">
        <v>115</v>
      </c>
      <c r="B47" s="33">
        <v>31</v>
      </c>
      <c r="C47" s="33">
        <v>0</v>
      </c>
      <c r="D47" s="33">
        <v>0</v>
      </c>
      <c r="E47" s="34">
        <v>31</v>
      </c>
    </row>
    <row r="48" spans="1:10" x14ac:dyDescent="0.25">
      <c r="A48" s="4" t="s">
        <v>116</v>
      </c>
      <c r="B48" s="33">
        <v>1870</v>
      </c>
      <c r="C48" s="33">
        <v>0</v>
      </c>
      <c r="D48" s="33">
        <v>0</v>
      </c>
      <c r="E48" s="34">
        <v>1870</v>
      </c>
    </row>
    <row r="49" spans="1:10" x14ac:dyDescent="0.25">
      <c r="A49" s="4" t="s">
        <v>117</v>
      </c>
      <c r="B49" s="33">
        <v>707</v>
      </c>
      <c r="C49" s="33">
        <v>0</v>
      </c>
      <c r="D49" s="33">
        <v>0</v>
      </c>
      <c r="E49" s="34">
        <v>707</v>
      </c>
    </row>
    <row r="50" spans="1:10" x14ac:dyDescent="0.25">
      <c r="A50" s="4" t="s">
        <v>118</v>
      </c>
      <c r="B50" s="33">
        <v>2012</v>
      </c>
      <c r="C50" s="33">
        <v>0</v>
      </c>
      <c r="D50" s="33">
        <v>0</v>
      </c>
      <c r="E50" s="34">
        <v>2012</v>
      </c>
    </row>
    <row r="51" spans="1:10" x14ac:dyDescent="0.25">
      <c r="A51" s="4" t="s">
        <v>119</v>
      </c>
      <c r="B51" s="33">
        <v>19998</v>
      </c>
      <c r="C51" s="33">
        <v>0</v>
      </c>
      <c r="D51" s="33">
        <v>0</v>
      </c>
      <c r="E51" s="34">
        <v>19998</v>
      </c>
    </row>
    <row r="52" spans="1:10" x14ac:dyDescent="0.25">
      <c r="A52" s="4" t="s">
        <v>428</v>
      </c>
      <c r="B52" s="33">
        <v>102</v>
      </c>
      <c r="C52" s="33">
        <v>0</v>
      </c>
      <c r="D52" s="33">
        <v>10</v>
      </c>
      <c r="E52" s="34">
        <v>112</v>
      </c>
    </row>
    <row r="53" spans="1:10" x14ac:dyDescent="0.25">
      <c r="A53" s="4" t="s">
        <v>247</v>
      </c>
      <c r="B53" s="33">
        <v>3</v>
      </c>
      <c r="C53" s="33">
        <v>0</v>
      </c>
      <c r="D53" s="33">
        <v>0</v>
      </c>
      <c r="E53" s="34">
        <v>3</v>
      </c>
    </row>
    <row r="54" spans="1:10" x14ac:dyDescent="0.25">
      <c r="A54" s="4" t="s">
        <v>314</v>
      </c>
      <c r="B54" s="33">
        <v>338</v>
      </c>
      <c r="C54" s="33">
        <v>0</v>
      </c>
      <c r="D54" s="33">
        <v>0</v>
      </c>
      <c r="E54" s="34">
        <v>338</v>
      </c>
    </row>
    <row r="55" spans="1:10" x14ac:dyDescent="0.25">
      <c r="A55" s="4" t="s">
        <v>120</v>
      </c>
      <c r="B55" s="33">
        <v>157</v>
      </c>
      <c r="C55" s="33">
        <v>0</v>
      </c>
      <c r="D55" s="33">
        <v>0</v>
      </c>
      <c r="E55" s="34">
        <v>157</v>
      </c>
    </row>
    <row r="56" spans="1:10" x14ac:dyDescent="0.25">
      <c r="A56" s="4" t="s">
        <v>255</v>
      </c>
      <c r="B56" s="33">
        <v>22</v>
      </c>
      <c r="C56" s="33">
        <v>0</v>
      </c>
      <c r="D56" s="33">
        <v>0</v>
      </c>
      <c r="E56" s="34">
        <v>22</v>
      </c>
    </row>
    <row r="57" spans="1:10" x14ac:dyDescent="0.25">
      <c r="A57" s="4" t="s">
        <v>121</v>
      </c>
      <c r="B57" s="33">
        <v>82</v>
      </c>
      <c r="C57" s="33">
        <v>0</v>
      </c>
      <c r="D57" s="33">
        <v>0</v>
      </c>
      <c r="E57" s="34">
        <v>82</v>
      </c>
    </row>
    <row r="58" spans="1:10" x14ac:dyDescent="0.25">
      <c r="A58" s="4" t="s">
        <v>122</v>
      </c>
      <c r="B58" s="33">
        <v>1123</v>
      </c>
      <c r="C58" s="33">
        <v>0</v>
      </c>
      <c r="D58" s="33">
        <v>0</v>
      </c>
      <c r="E58" s="34">
        <v>1123</v>
      </c>
    </row>
    <row r="59" spans="1:10" x14ac:dyDescent="0.25">
      <c r="A59" s="4" t="s">
        <v>429</v>
      </c>
      <c r="B59" s="33">
        <v>5930</v>
      </c>
      <c r="C59" s="33">
        <v>0</v>
      </c>
      <c r="D59" s="33">
        <v>0</v>
      </c>
      <c r="E59" s="34">
        <v>5930</v>
      </c>
    </row>
    <row r="60" spans="1:10" x14ac:dyDescent="0.25">
      <c r="A60" s="4" t="s">
        <v>123</v>
      </c>
      <c r="B60" s="33">
        <v>6900</v>
      </c>
      <c r="C60" s="33">
        <v>0</v>
      </c>
      <c r="D60" s="33">
        <v>0</v>
      </c>
      <c r="E60" s="34">
        <v>6900</v>
      </c>
    </row>
    <row r="61" spans="1:10" x14ac:dyDescent="0.25">
      <c r="A61" s="4" t="s">
        <v>124</v>
      </c>
      <c r="B61" s="33">
        <v>1534</v>
      </c>
      <c r="C61" s="33">
        <v>0</v>
      </c>
      <c r="D61" s="33">
        <v>0</v>
      </c>
      <c r="E61" s="34">
        <v>1534</v>
      </c>
    </row>
    <row r="62" spans="1:10" x14ac:dyDescent="0.25">
      <c r="A62" s="4" t="s">
        <v>125</v>
      </c>
      <c r="B62" s="33">
        <v>166</v>
      </c>
      <c r="C62" s="33">
        <v>0</v>
      </c>
      <c r="D62" s="33">
        <v>0</v>
      </c>
      <c r="E62" s="34">
        <v>166</v>
      </c>
    </row>
    <row r="63" spans="1:10" x14ac:dyDescent="0.25">
      <c r="A63" s="4" t="s">
        <v>126</v>
      </c>
      <c r="B63" s="33">
        <v>170</v>
      </c>
      <c r="C63" s="33">
        <v>0</v>
      </c>
      <c r="D63" s="33">
        <v>27</v>
      </c>
      <c r="E63" s="34">
        <v>197</v>
      </c>
    </row>
    <row r="64" spans="1:10" x14ac:dyDescent="0.25">
      <c r="A64" s="4" t="s">
        <v>127</v>
      </c>
      <c r="B64" s="33">
        <v>924</v>
      </c>
      <c r="C64" s="33">
        <v>0</v>
      </c>
      <c r="D64" s="33">
        <v>0</v>
      </c>
      <c r="E64" s="34">
        <v>924</v>
      </c>
      <c r="J64" s="134"/>
    </row>
    <row r="65" spans="1:5" x14ac:dyDescent="0.25">
      <c r="A65" s="4" t="s">
        <v>250</v>
      </c>
      <c r="B65" s="33">
        <v>3701</v>
      </c>
      <c r="C65" s="33">
        <v>0</v>
      </c>
      <c r="D65" s="33">
        <v>1726</v>
      </c>
      <c r="E65" s="34">
        <v>5427</v>
      </c>
    </row>
    <row r="66" spans="1:5" x14ac:dyDescent="0.25">
      <c r="A66" s="4" t="s">
        <v>128</v>
      </c>
      <c r="B66" s="33">
        <v>79</v>
      </c>
      <c r="C66" s="33">
        <v>0</v>
      </c>
      <c r="D66" s="33">
        <v>0</v>
      </c>
      <c r="E66" s="34">
        <v>79</v>
      </c>
    </row>
    <row r="67" spans="1:5" x14ac:dyDescent="0.25">
      <c r="A67" s="4" t="s">
        <v>129</v>
      </c>
      <c r="B67" s="33">
        <v>1168</v>
      </c>
      <c r="C67" s="33">
        <v>0</v>
      </c>
      <c r="D67" s="33">
        <v>0</v>
      </c>
      <c r="E67" s="34">
        <v>1168</v>
      </c>
    </row>
    <row r="68" spans="1:5" x14ac:dyDescent="0.25">
      <c r="A68" s="4" t="s">
        <v>263</v>
      </c>
      <c r="B68" s="33">
        <v>74</v>
      </c>
      <c r="C68" s="33">
        <v>0</v>
      </c>
      <c r="D68" s="33">
        <v>0</v>
      </c>
      <c r="E68" s="34">
        <v>74</v>
      </c>
    </row>
    <row r="69" spans="1:5" x14ac:dyDescent="0.25">
      <c r="A69" s="4" t="s">
        <v>130</v>
      </c>
      <c r="B69" s="33">
        <v>2614</v>
      </c>
      <c r="C69" s="33">
        <v>0</v>
      </c>
      <c r="D69" s="33">
        <v>0</v>
      </c>
      <c r="E69" s="34">
        <v>2614</v>
      </c>
    </row>
    <row r="70" spans="1:5" x14ac:dyDescent="0.25">
      <c r="A70" s="4" t="s">
        <v>131</v>
      </c>
      <c r="B70" s="33">
        <v>6624</v>
      </c>
      <c r="C70" s="33">
        <v>0</v>
      </c>
      <c r="D70" s="33">
        <v>0</v>
      </c>
      <c r="E70" s="34">
        <v>6624</v>
      </c>
    </row>
    <row r="71" spans="1:5" x14ac:dyDescent="0.25">
      <c r="A71" s="4" t="s">
        <v>132</v>
      </c>
      <c r="B71" s="33">
        <v>3849</v>
      </c>
      <c r="C71" s="33">
        <v>1619</v>
      </c>
      <c r="D71" s="33">
        <v>10313</v>
      </c>
      <c r="E71" s="34">
        <v>15781</v>
      </c>
    </row>
    <row r="72" spans="1:5" x14ac:dyDescent="0.25">
      <c r="A72" s="4" t="s">
        <v>133</v>
      </c>
      <c r="B72" s="33">
        <v>2999</v>
      </c>
      <c r="C72" s="33">
        <v>702</v>
      </c>
      <c r="D72" s="33">
        <v>1</v>
      </c>
      <c r="E72" s="34">
        <v>3702</v>
      </c>
    </row>
    <row r="73" spans="1:5" x14ac:dyDescent="0.25">
      <c r="A73" s="4" t="s">
        <v>134</v>
      </c>
      <c r="B73" s="33">
        <v>867</v>
      </c>
      <c r="C73" s="33">
        <v>38</v>
      </c>
      <c r="D73" s="33">
        <v>0</v>
      </c>
      <c r="E73" s="34">
        <v>905</v>
      </c>
    </row>
    <row r="74" spans="1:5" x14ac:dyDescent="0.25">
      <c r="A74" s="4" t="s">
        <v>135</v>
      </c>
      <c r="B74" s="33">
        <v>1570</v>
      </c>
      <c r="C74" s="33">
        <v>2081</v>
      </c>
      <c r="D74" s="33">
        <v>3284</v>
      </c>
      <c r="E74" s="34">
        <v>6935</v>
      </c>
    </row>
    <row r="75" spans="1:5" x14ac:dyDescent="0.25">
      <c r="A75" s="4" t="s">
        <v>136</v>
      </c>
      <c r="B75" s="33">
        <v>459</v>
      </c>
      <c r="C75" s="33">
        <v>24</v>
      </c>
      <c r="D75" s="33">
        <v>0</v>
      </c>
      <c r="E75" s="34">
        <v>483</v>
      </c>
    </row>
    <row r="76" spans="1:5" x14ac:dyDescent="0.25">
      <c r="A76" s="4" t="s">
        <v>137</v>
      </c>
      <c r="B76" s="33">
        <v>1354</v>
      </c>
      <c r="C76" s="33">
        <v>482</v>
      </c>
      <c r="D76" s="33">
        <v>935</v>
      </c>
      <c r="E76" s="34">
        <v>2771</v>
      </c>
    </row>
    <row r="77" spans="1:5" x14ac:dyDescent="0.25">
      <c r="A77" s="4" t="s">
        <v>138</v>
      </c>
      <c r="B77" s="33">
        <v>8487</v>
      </c>
      <c r="C77" s="33">
        <v>4561</v>
      </c>
      <c r="D77" s="33">
        <v>840</v>
      </c>
      <c r="E77" s="34">
        <v>13888</v>
      </c>
    </row>
    <row r="78" spans="1:5" x14ac:dyDescent="0.25">
      <c r="A78" s="4" t="s">
        <v>139</v>
      </c>
      <c r="B78" s="33">
        <v>1863</v>
      </c>
      <c r="C78" s="33">
        <v>46</v>
      </c>
      <c r="D78" s="33">
        <v>0</v>
      </c>
      <c r="E78" s="34">
        <v>1909</v>
      </c>
    </row>
    <row r="79" spans="1:5" x14ac:dyDescent="0.25">
      <c r="A79" s="4" t="s">
        <v>140</v>
      </c>
      <c r="B79" s="33">
        <v>2368</v>
      </c>
      <c r="C79" s="33">
        <v>85</v>
      </c>
      <c r="D79" s="33">
        <v>67</v>
      </c>
      <c r="E79" s="34">
        <v>2520</v>
      </c>
    </row>
    <row r="80" spans="1:5" x14ac:dyDescent="0.25">
      <c r="A80" s="4" t="s">
        <v>141</v>
      </c>
      <c r="B80" s="33">
        <v>3757</v>
      </c>
      <c r="C80" s="33">
        <v>368</v>
      </c>
      <c r="D80" s="33">
        <v>1565</v>
      </c>
      <c r="E80" s="34">
        <v>5690</v>
      </c>
    </row>
    <row r="81" spans="1:5" x14ac:dyDescent="0.25">
      <c r="A81" s="4" t="s">
        <v>142</v>
      </c>
      <c r="B81" s="33">
        <v>1413</v>
      </c>
      <c r="C81" s="33">
        <v>221</v>
      </c>
      <c r="D81" s="33">
        <v>205</v>
      </c>
      <c r="E81" s="34">
        <v>1839</v>
      </c>
    </row>
    <row r="82" spans="1:5" x14ac:dyDescent="0.25">
      <c r="A82" s="4" t="s">
        <v>143</v>
      </c>
      <c r="B82" s="33">
        <v>462</v>
      </c>
      <c r="C82" s="33">
        <v>14</v>
      </c>
      <c r="D82" s="33">
        <v>14</v>
      </c>
      <c r="E82" s="34">
        <v>490</v>
      </c>
    </row>
    <row r="83" spans="1:5" x14ac:dyDescent="0.25">
      <c r="A83" s="4" t="s">
        <v>251</v>
      </c>
      <c r="B83" s="33">
        <v>970</v>
      </c>
      <c r="C83" s="33">
        <v>11</v>
      </c>
      <c r="D83" s="33">
        <v>0</v>
      </c>
      <c r="E83" s="34">
        <v>981</v>
      </c>
    </row>
    <row r="84" spans="1:5" x14ac:dyDescent="0.25">
      <c r="A84" s="4" t="s">
        <v>144</v>
      </c>
      <c r="B84" s="33">
        <v>2812</v>
      </c>
      <c r="C84" s="33">
        <v>204</v>
      </c>
      <c r="D84" s="33">
        <v>564</v>
      </c>
      <c r="E84" s="34">
        <v>3580</v>
      </c>
    </row>
    <row r="85" spans="1:5" x14ac:dyDescent="0.25">
      <c r="A85" s="4" t="s">
        <v>145</v>
      </c>
      <c r="B85" s="33">
        <v>1659</v>
      </c>
      <c r="C85" s="33">
        <v>107</v>
      </c>
      <c r="D85" s="33">
        <v>1386</v>
      </c>
      <c r="E85" s="34">
        <v>3152</v>
      </c>
    </row>
    <row r="86" spans="1:5" x14ac:dyDescent="0.25">
      <c r="A86" s="4" t="s">
        <v>146</v>
      </c>
      <c r="B86" s="33">
        <v>1732</v>
      </c>
      <c r="C86" s="33">
        <v>132</v>
      </c>
      <c r="D86" s="33">
        <v>265</v>
      </c>
      <c r="E86" s="34">
        <v>2129</v>
      </c>
    </row>
    <row r="87" spans="1:5" x14ac:dyDescent="0.25">
      <c r="A87" s="4" t="s">
        <v>147</v>
      </c>
      <c r="B87" s="33">
        <v>1619</v>
      </c>
      <c r="C87" s="33">
        <v>155</v>
      </c>
      <c r="D87" s="33">
        <v>296</v>
      </c>
      <c r="E87" s="34">
        <v>2070</v>
      </c>
    </row>
    <row r="88" spans="1:5" x14ac:dyDescent="0.25">
      <c r="A88" s="4" t="s">
        <v>148</v>
      </c>
      <c r="B88" s="33">
        <v>2712</v>
      </c>
      <c r="C88" s="33">
        <v>813</v>
      </c>
      <c r="D88" s="33">
        <v>3334</v>
      </c>
      <c r="E88" s="34">
        <v>6859</v>
      </c>
    </row>
    <row r="89" spans="1:5" x14ac:dyDescent="0.25">
      <c r="A89" s="4" t="s">
        <v>149</v>
      </c>
      <c r="B89" s="33">
        <v>1048</v>
      </c>
      <c r="C89" s="33">
        <v>51</v>
      </c>
      <c r="D89" s="33">
        <v>0</v>
      </c>
      <c r="E89" s="34">
        <v>1099</v>
      </c>
    </row>
    <row r="90" spans="1:5" x14ac:dyDescent="0.25">
      <c r="A90" s="4" t="s">
        <v>150</v>
      </c>
      <c r="B90" s="33">
        <v>1363</v>
      </c>
      <c r="C90" s="33">
        <v>55</v>
      </c>
      <c r="D90" s="33">
        <v>18</v>
      </c>
      <c r="E90" s="34">
        <v>1436</v>
      </c>
    </row>
    <row r="91" spans="1:5" x14ac:dyDescent="0.25">
      <c r="A91" s="4" t="s">
        <v>430</v>
      </c>
      <c r="B91" s="33">
        <v>68</v>
      </c>
      <c r="C91" s="33">
        <v>68</v>
      </c>
      <c r="D91" s="33">
        <v>0</v>
      </c>
      <c r="E91" s="34">
        <v>136</v>
      </c>
    </row>
    <row r="92" spans="1:5" x14ac:dyDescent="0.25">
      <c r="A92" s="4" t="s">
        <v>151</v>
      </c>
      <c r="B92" s="33">
        <v>870</v>
      </c>
      <c r="C92" s="33">
        <v>221</v>
      </c>
      <c r="D92" s="33">
        <v>0</v>
      </c>
      <c r="E92" s="34">
        <v>1091</v>
      </c>
    </row>
    <row r="93" spans="1:5" x14ac:dyDescent="0.25">
      <c r="A93" s="4" t="s">
        <v>152</v>
      </c>
      <c r="B93" s="33">
        <v>1043</v>
      </c>
      <c r="C93" s="33">
        <v>14</v>
      </c>
      <c r="D93" s="33">
        <v>115</v>
      </c>
      <c r="E93" s="34">
        <v>1172</v>
      </c>
    </row>
    <row r="94" spans="1:5" x14ac:dyDescent="0.25">
      <c r="A94" s="4" t="s">
        <v>305</v>
      </c>
      <c r="B94" s="33">
        <v>26</v>
      </c>
      <c r="C94" s="33">
        <v>0</v>
      </c>
      <c r="D94" s="33">
        <v>0</v>
      </c>
      <c r="E94" s="34">
        <v>26</v>
      </c>
    </row>
    <row r="95" spans="1:5" x14ac:dyDescent="0.25">
      <c r="A95" s="4" t="s">
        <v>153</v>
      </c>
      <c r="B95" s="33">
        <v>5038</v>
      </c>
      <c r="C95" s="33">
        <v>2112</v>
      </c>
      <c r="D95" s="33">
        <v>701</v>
      </c>
      <c r="E95" s="34">
        <v>7851</v>
      </c>
    </row>
    <row r="96" spans="1:5" x14ac:dyDescent="0.25">
      <c r="A96" s="4" t="s">
        <v>154</v>
      </c>
      <c r="B96" s="33">
        <v>3556</v>
      </c>
      <c r="C96" s="33">
        <v>626</v>
      </c>
      <c r="D96" s="33">
        <v>659</v>
      </c>
      <c r="E96" s="34">
        <v>4841</v>
      </c>
    </row>
    <row r="97" spans="1:5" x14ac:dyDescent="0.25">
      <c r="A97" s="4" t="s">
        <v>155</v>
      </c>
      <c r="B97" s="33">
        <v>1227</v>
      </c>
      <c r="C97" s="33">
        <v>181</v>
      </c>
      <c r="D97" s="33">
        <v>67</v>
      </c>
      <c r="E97" s="34">
        <v>1475</v>
      </c>
    </row>
    <row r="98" spans="1:5" x14ac:dyDescent="0.25">
      <c r="A98" s="4" t="s">
        <v>156</v>
      </c>
      <c r="B98" s="33">
        <v>1071</v>
      </c>
      <c r="C98" s="33">
        <v>64</v>
      </c>
      <c r="D98" s="33">
        <v>22</v>
      </c>
      <c r="E98" s="34">
        <v>1157</v>
      </c>
    </row>
    <row r="99" spans="1:5" x14ac:dyDescent="0.25">
      <c r="A99" s="4" t="s">
        <v>157</v>
      </c>
      <c r="B99" s="33">
        <v>4346</v>
      </c>
      <c r="C99" s="33">
        <v>84</v>
      </c>
      <c r="D99" s="33">
        <v>1757</v>
      </c>
      <c r="E99" s="34">
        <v>6187</v>
      </c>
    </row>
    <row r="100" spans="1:5" x14ac:dyDescent="0.25">
      <c r="A100" s="4" t="s">
        <v>158</v>
      </c>
      <c r="B100" s="33">
        <v>1220</v>
      </c>
      <c r="C100" s="33">
        <v>528</v>
      </c>
      <c r="D100" s="33">
        <v>3214</v>
      </c>
      <c r="E100" s="34">
        <v>4962</v>
      </c>
    </row>
    <row r="101" spans="1:5" x14ac:dyDescent="0.25">
      <c r="A101" s="4" t="s">
        <v>159</v>
      </c>
      <c r="B101" s="33">
        <v>1633</v>
      </c>
      <c r="C101" s="33">
        <v>22</v>
      </c>
      <c r="D101" s="33">
        <v>0</v>
      </c>
      <c r="E101" s="34">
        <v>1655</v>
      </c>
    </row>
    <row r="102" spans="1:5" x14ac:dyDescent="0.25">
      <c r="A102" s="4" t="s">
        <v>160</v>
      </c>
      <c r="B102" s="33">
        <v>321</v>
      </c>
      <c r="C102" s="33">
        <v>0</v>
      </c>
      <c r="D102" s="33">
        <v>0</v>
      </c>
      <c r="E102" s="34">
        <v>321</v>
      </c>
    </row>
    <row r="103" spans="1:5" x14ac:dyDescent="0.25">
      <c r="A103" s="4" t="s">
        <v>306</v>
      </c>
      <c r="B103" s="33">
        <v>430</v>
      </c>
      <c r="C103" s="33">
        <v>0</v>
      </c>
      <c r="D103" s="33">
        <v>0</v>
      </c>
      <c r="E103" s="34">
        <v>430</v>
      </c>
    </row>
    <row r="104" spans="1:5" x14ac:dyDescent="0.25">
      <c r="A104" s="4" t="s">
        <v>161</v>
      </c>
      <c r="B104" s="33">
        <v>1275</v>
      </c>
      <c r="C104" s="33">
        <v>191</v>
      </c>
      <c r="D104" s="33">
        <v>47</v>
      </c>
      <c r="E104" s="34">
        <v>1513</v>
      </c>
    </row>
    <row r="105" spans="1:5" x14ac:dyDescent="0.25">
      <c r="A105" s="4" t="s">
        <v>162</v>
      </c>
      <c r="B105" s="33">
        <v>3647</v>
      </c>
      <c r="C105" s="33">
        <v>629</v>
      </c>
      <c r="D105" s="33">
        <v>1550</v>
      </c>
      <c r="E105" s="34">
        <v>5826</v>
      </c>
    </row>
    <row r="106" spans="1:5" x14ac:dyDescent="0.25">
      <c r="A106" s="4" t="s">
        <v>163</v>
      </c>
      <c r="B106" s="33">
        <v>1412</v>
      </c>
      <c r="C106" s="33">
        <v>222</v>
      </c>
      <c r="D106" s="33">
        <v>235</v>
      </c>
      <c r="E106" s="34">
        <v>1869</v>
      </c>
    </row>
    <row r="107" spans="1:5" x14ac:dyDescent="0.25">
      <c r="A107" s="4" t="s">
        <v>164</v>
      </c>
      <c r="B107" s="33">
        <v>1456</v>
      </c>
      <c r="C107" s="33">
        <v>131</v>
      </c>
      <c r="D107" s="33">
        <v>1</v>
      </c>
      <c r="E107" s="34">
        <v>1588</v>
      </c>
    </row>
    <row r="108" spans="1:5" x14ac:dyDescent="0.25">
      <c r="A108" s="4" t="s">
        <v>165</v>
      </c>
      <c r="B108" s="33">
        <v>2519</v>
      </c>
      <c r="C108" s="33">
        <v>236</v>
      </c>
      <c r="D108" s="33">
        <v>565</v>
      </c>
      <c r="E108" s="34">
        <v>3320</v>
      </c>
    </row>
    <row r="109" spans="1:5" x14ac:dyDescent="0.25">
      <c r="A109" s="4" t="s">
        <v>166</v>
      </c>
      <c r="B109" s="33">
        <v>1513</v>
      </c>
      <c r="C109" s="33">
        <v>252</v>
      </c>
      <c r="D109" s="33">
        <v>0</v>
      </c>
      <c r="E109" s="34">
        <v>1765</v>
      </c>
    </row>
    <row r="110" spans="1:5" x14ac:dyDescent="0.25">
      <c r="A110" s="4" t="s">
        <v>315</v>
      </c>
      <c r="B110" s="33">
        <v>597</v>
      </c>
      <c r="C110" s="33">
        <v>30</v>
      </c>
      <c r="D110" s="33">
        <v>0</v>
      </c>
      <c r="E110" s="34">
        <v>627</v>
      </c>
    </row>
    <row r="111" spans="1:5" x14ac:dyDescent="0.25">
      <c r="A111" s="4" t="s">
        <v>167</v>
      </c>
      <c r="B111" s="33">
        <v>1873</v>
      </c>
      <c r="C111" s="33">
        <v>121</v>
      </c>
      <c r="D111" s="33">
        <v>199</v>
      </c>
      <c r="E111" s="34">
        <v>2193</v>
      </c>
    </row>
    <row r="112" spans="1:5" x14ac:dyDescent="0.25">
      <c r="A112" s="4" t="s">
        <v>168</v>
      </c>
      <c r="B112" s="33">
        <v>2328</v>
      </c>
      <c r="C112" s="33">
        <v>623</v>
      </c>
      <c r="D112" s="33">
        <v>6919</v>
      </c>
      <c r="E112" s="34">
        <v>9870</v>
      </c>
    </row>
    <row r="113" spans="1:10" x14ac:dyDescent="0.25">
      <c r="A113" s="4" t="s">
        <v>432</v>
      </c>
      <c r="B113" s="33">
        <v>55</v>
      </c>
      <c r="C113" s="33">
        <v>0</v>
      </c>
      <c r="D113" s="33">
        <v>0</v>
      </c>
      <c r="E113" s="34">
        <v>55</v>
      </c>
    </row>
    <row r="114" spans="1:10" x14ac:dyDescent="0.25">
      <c r="A114" s="4" t="s">
        <v>169</v>
      </c>
      <c r="B114" s="33">
        <v>2512</v>
      </c>
      <c r="C114" s="33">
        <v>461</v>
      </c>
      <c r="D114" s="33">
        <v>1718</v>
      </c>
      <c r="E114" s="34">
        <v>4691</v>
      </c>
    </row>
    <row r="115" spans="1:10" x14ac:dyDescent="0.25">
      <c r="A115" s="4" t="s">
        <v>170</v>
      </c>
      <c r="B115" s="33">
        <v>1069</v>
      </c>
      <c r="C115" s="33">
        <v>523</v>
      </c>
      <c r="D115" s="33">
        <v>762</v>
      </c>
      <c r="E115" s="34">
        <v>2354</v>
      </c>
    </row>
    <row r="116" spans="1:10" x14ac:dyDescent="0.25">
      <c r="A116" s="4" t="s">
        <v>171</v>
      </c>
      <c r="B116" s="33">
        <v>268</v>
      </c>
      <c r="C116" s="33">
        <v>25</v>
      </c>
      <c r="D116" s="33">
        <v>66</v>
      </c>
      <c r="E116" s="34">
        <v>359</v>
      </c>
    </row>
    <row r="117" spans="1:10" x14ac:dyDescent="0.25">
      <c r="A117" s="4" t="s">
        <v>431</v>
      </c>
      <c r="B117" s="33">
        <v>202</v>
      </c>
      <c r="C117" s="33">
        <v>0</v>
      </c>
      <c r="D117" s="33">
        <v>0</v>
      </c>
      <c r="E117" s="34">
        <v>202</v>
      </c>
      <c r="J117" s="134"/>
    </row>
    <row r="118" spans="1:10" x14ac:dyDescent="0.25">
      <c r="A118" s="4" t="s">
        <v>316</v>
      </c>
      <c r="B118" s="33">
        <v>597</v>
      </c>
      <c r="C118" s="33">
        <v>12</v>
      </c>
      <c r="D118" s="33">
        <v>1</v>
      </c>
      <c r="E118" s="34">
        <v>610</v>
      </c>
    </row>
    <row r="119" spans="1:10" x14ac:dyDescent="0.25">
      <c r="A119" s="4" t="s">
        <v>172</v>
      </c>
      <c r="B119" s="33">
        <v>76</v>
      </c>
      <c r="C119" s="33">
        <v>0</v>
      </c>
      <c r="D119" s="33">
        <v>0</v>
      </c>
      <c r="E119" s="34">
        <v>76</v>
      </c>
    </row>
    <row r="120" spans="1:10" x14ac:dyDescent="0.25">
      <c r="A120" s="4" t="s">
        <v>173</v>
      </c>
      <c r="B120" s="33">
        <v>2948</v>
      </c>
      <c r="C120" s="33">
        <v>945</v>
      </c>
      <c r="D120" s="33">
        <v>553</v>
      </c>
      <c r="E120" s="34">
        <v>4446</v>
      </c>
    </row>
    <row r="121" spans="1:10" x14ac:dyDescent="0.25">
      <c r="A121" s="4" t="s">
        <v>174</v>
      </c>
      <c r="B121" s="33">
        <v>879</v>
      </c>
      <c r="C121" s="33">
        <v>58</v>
      </c>
      <c r="D121" s="33">
        <v>0</v>
      </c>
      <c r="E121" s="34">
        <v>937</v>
      </c>
    </row>
    <row r="122" spans="1:10" x14ac:dyDescent="0.25">
      <c r="A122" s="4" t="s">
        <v>175</v>
      </c>
      <c r="B122" s="33">
        <v>169</v>
      </c>
      <c r="C122" s="33">
        <v>264</v>
      </c>
      <c r="D122" s="33">
        <v>585</v>
      </c>
      <c r="E122" s="34">
        <v>1018</v>
      </c>
    </row>
    <row r="123" spans="1:10" x14ac:dyDescent="0.25">
      <c r="A123" s="4" t="s">
        <v>176</v>
      </c>
      <c r="B123" s="33">
        <v>5524</v>
      </c>
      <c r="C123" s="33">
        <v>816</v>
      </c>
      <c r="D123" s="33">
        <v>608</v>
      </c>
      <c r="E123" s="34">
        <v>6948</v>
      </c>
    </row>
    <row r="124" spans="1:10" x14ac:dyDescent="0.25">
      <c r="A124" s="4" t="s">
        <v>177</v>
      </c>
      <c r="B124" s="33">
        <v>5723</v>
      </c>
      <c r="C124" s="33">
        <v>340</v>
      </c>
      <c r="D124" s="33">
        <v>0</v>
      </c>
      <c r="E124" s="34">
        <v>6063</v>
      </c>
    </row>
    <row r="125" spans="1:10" x14ac:dyDescent="0.25">
      <c r="A125" s="4" t="s">
        <v>178</v>
      </c>
      <c r="B125" s="33">
        <v>625</v>
      </c>
      <c r="C125" s="33">
        <v>42</v>
      </c>
      <c r="D125" s="33">
        <v>0</v>
      </c>
      <c r="E125" s="34">
        <v>667</v>
      </c>
    </row>
    <row r="126" spans="1:10" x14ac:dyDescent="0.25">
      <c r="A126" s="4" t="s">
        <v>179</v>
      </c>
      <c r="B126" s="33">
        <v>2689</v>
      </c>
      <c r="C126" s="33">
        <v>300</v>
      </c>
      <c r="D126" s="33">
        <v>423</v>
      </c>
      <c r="E126" s="34">
        <v>3412</v>
      </c>
    </row>
    <row r="127" spans="1:10" x14ac:dyDescent="0.25">
      <c r="A127" s="4" t="s">
        <v>180</v>
      </c>
      <c r="B127" s="33">
        <v>4874</v>
      </c>
      <c r="C127" s="33">
        <v>5</v>
      </c>
      <c r="D127" s="33">
        <v>3</v>
      </c>
      <c r="E127" s="34">
        <v>4882</v>
      </c>
    </row>
    <row r="128" spans="1:10" x14ac:dyDescent="0.25">
      <c r="A128" s="4" t="s">
        <v>181</v>
      </c>
      <c r="B128" s="33">
        <v>1392</v>
      </c>
      <c r="C128" s="33">
        <v>23</v>
      </c>
      <c r="D128" s="33">
        <v>264</v>
      </c>
      <c r="E128" s="34">
        <v>1679</v>
      </c>
    </row>
    <row r="129" spans="1:10" x14ac:dyDescent="0.25">
      <c r="A129" s="5" t="s">
        <v>4</v>
      </c>
      <c r="B129" s="34">
        <v>229353</v>
      </c>
      <c r="C129" s="34">
        <v>21938</v>
      </c>
      <c r="D129" s="34">
        <v>45886</v>
      </c>
      <c r="E129" s="34">
        <v>297177</v>
      </c>
    </row>
    <row r="130" spans="1:10" x14ac:dyDescent="0.25">
      <c r="A130" s="31"/>
      <c r="B130" s="36"/>
      <c r="C130" s="36"/>
      <c r="D130" s="36"/>
      <c r="E130" s="36"/>
      <c r="J130" s="134"/>
    </row>
    <row r="131" spans="1:10" x14ac:dyDescent="0.25">
      <c r="A131" s="57" t="s">
        <v>222</v>
      </c>
      <c r="B131" s="36"/>
      <c r="C131" s="36"/>
      <c r="D131" s="36"/>
      <c r="E131" s="36"/>
      <c r="J131" s="134"/>
    </row>
    <row r="132" spans="1:10" x14ac:dyDescent="0.25">
      <c r="A132" s="31"/>
      <c r="B132" s="36"/>
      <c r="C132" s="36"/>
      <c r="D132" s="36"/>
      <c r="E132" s="36"/>
      <c r="J132" s="134"/>
    </row>
    <row r="133" spans="1:10" x14ac:dyDescent="0.25">
      <c r="A133" s="58" t="s">
        <v>21</v>
      </c>
      <c r="B133" s="36"/>
      <c r="C133" s="36"/>
      <c r="D133" s="36"/>
      <c r="E133" s="36"/>
      <c r="J133" s="134"/>
    </row>
    <row r="134" spans="1:10" x14ac:dyDescent="0.25">
      <c r="A134" s="31"/>
      <c r="B134" s="36"/>
      <c r="C134" s="36"/>
      <c r="D134" s="36"/>
      <c r="E134" s="36"/>
      <c r="J134" s="134"/>
    </row>
  </sheetData>
  <sortState xmlns:xlrd2="http://schemas.microsoft.com/office/spreadsheetml/2017/richdata2" ref="H5:K137">
    <sortCondition ref="K4:K137"/>
  </sortState>
  <hyperlinks>
    <hyperlink ref="A133" location="Indice!A5" display="Volver al índice" xr:uid="{00000000-0004-0000-09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Indice</vt:lpstr>
      <vt:lpstr>Titulación Total 2023</vt:lpstr>
      <vt:lpstr>Evolución Titulación Total</vt:lpstr>
      <vt:lpstr>Titulación Pregrado 2023</vt:lpstr>
      <vt:lpstr>Evolución Titulación Pregrado</vt:lpstr>
      <vt:lpstr>Titulación Posgrado 2023</vt:lpstr>
      <vt:lpstr>Evolución Titulación Posgrado</vt:lpstr>
      <vt:lpstr>Titulacion Postitulo 2023</vt:lpstr>
      <vt:lpstr>Evolucion Titulacion Postitulo</vt:lpstr>
      <vt:lpstr>Listado de Instituciones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Salamanca Velazquez</dc:creator>
  <cp:lastModifiedBy>Rodrigo Rolando Meneses</cp:lastModifiedBy>
  <dcterms:created xsi:type="dcterms:W3CDTF">2015-09-10T13:36:10Z</dcterms:created>
  <dcterms:modified xsi:type="dcterms:W3CDTF">2024-04-25T14:39:46Z</dcterms:modified>
</cp:coreProperties>
</file>