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33e288b17585f9ed/Documents/ULMS/PhD/Thesis/chapter3/src/climate_change/readings/"/>
    </mc:Choice>
  </mc:AlternateContent>
  <xr:revisionPtr revIDLastSave="2356" documentId="8_{BAAEF8C2-FC53-4561-BC9C-38979FFA8AD7}" xr6:coauthVersionLast="47" xr6:coauthVersionMax="47" xr10:uidLastSave="{65DBBA1A-4FF8-4A84-9A86-F3D149435CC4}"/>
  <bookViews>
    <workbookView xWindow="-120" yWindow="-120" windowWidth="29040" windowHeight="15720" activeTab="2" xr2:uid="{A8410D8C-BF3B-429E-9123-5E81BA5CC0D8}"/>
  </bookViews>
  <sheets>
    <sheet name="literature" sheetId="1" r:id="rId1"/>
    <sheet name="v2005-2022" sheetId="9" r:id="rId2"/>
    <sheet name="experiment" sheetId="7" r:id="rId3"/>
    <sheet name="data sources" sheetId="2" r:id="rId4"/>
    <sheet name="ipc" sheetId="8" r:id="rId5"/>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9" i="9" l="1"/>
  <c r="G10" i="9"/>
  <c r="G13" i="9"/>
  <c r="G19" i="9"/>
  <c r="G18" i="9"/>
  <c r="G17" i="9"/>
  <c r="G16" i="9"/>
  <c r="G15" i="9"/>
  <c r="G14" i="9"/>
  <c r="G12" i="9"/>
  <c r="G11" i="9"/>
  <c r="G8" i="9"/>
  <c r="J16" i="1"/>
  <c r="G15" i="1"/>
  <c r="G20" i="9" l="1"/>
  <c r="G22" i="9" s="1"/>
</calcChain>
</file>

<file path=xl/sharedStrings.xml><?xml version="1.0" encoding="utf-8"?>
<sst xmlns="http://schemas.openxmlformats.org/spreadsheetml/2006/main" count="356" uniqueCount="280">
  <si>
    <t>title</t>
  </si>
  <si>
    <t>summary</t>
  </si>
  <si>
    <t>data</t>
  </si>
  <si>
    <t>method</t>
  </si>
  <si>
    <t>policy</t>
  </si>
  <si>
    <t>How does minimum wage affect firm pollution discharges: Evidence 
from China</t>
  </si>
  <si>
    <t>They investigated the effect of minimum wage standard on pollutions in China's manufacturing sector. Using panel FE and heirachical modelling they evince that increase in minimum wage increases manufacturing firm's emissions. They further argued that the increase in pollutions is driven by manufacturing firms shifting investments to cost-effective traditional energy sources such as fossil fuel energy as they adjust their production functions for the wage-induced labour costs. Further mechanism is that firms have less inputs of pollution treatments in their production process.</t>
  </si>
  <si>
    <t>Panel FE and Heirachical methods</t>
  </si>
  <si>
    <t>minimum wage standard in china</t>
  </si>
  <si>
    <t>critics</t>
  </si>
  <si>
    <t>firm level CESD and CIED</t>
  </si>
  <si>
    <t>gap</t>
  </si>
  <si>
    <t>Suppose there is indeed evidence that minimum wage raises pollution, the study argued that it is because firms invest more in fossil fuel and use less of pollution treatment in their production process. However, it is still not clear how this investmentransmit to pollution. One possible reason would be the energy intensity of the firms. How much energy are firm using to produce one unit of good following a minimum wage raise. Further to answer this kind of question requires a more precise method, to investigate the reaction of firms to pollution post minimum wage raise. And it is possible that firms invest in energy in more energy efficient production technology and on-the-job's training to increase their productivity given the new higher labour cost. In this setting, we should expected a reduced energy intensity following a raise in MW. Further, there are arguments in existing literature that MW raises labour productivity.</t>
  </si>
  <si>
    <t>Raising the standard: Minimum wages and firm productivity</t>
  </si>
  <si>
    <t>They exploit a d-in-d method to evidence the effect of minimum wage on labour productivity in Britain. They used the new increase in MW to show that MW raises labour cost for firms that employ low wage workers and this persists during and after the GFC. Hence, firms tend to raise their labour productivity. They explained that this increased productiivty is driven by changes in total factor productivity rather than decline in firms labour force or capital-labour subsitution.</t>
  </si>
  <si>
    <t>dd</t>
  </si>
  <si>
    <t>MW raise in Britain</t>
  </si>
  <si>
    <t>One major criticism here would the validity of the TWFE estimator used to evidence effects of MW on labour productivity in a multiple period setting as is the case here. Many recent literature have argued that the TWFE estimator is at best a volume weighted average of all the ATTs across multiple period. Thus may be contaminated by the effect of the later treated units, i.e., workers in the same industry whose minimum were raised later than others. Others such Goodman-Bacon(2019) have argued that the TWFE estimator almost surely recovers a negative ATT, when it is infact positive, and vice versa. Hence, this cast doubts on the causal effect evidenced in a multple period setting using the twfe.</t>
  </si>
  <si>
    <t>firm level data - FAME data</t>
  </si>
  <si>
    <t>The gap is that the estimator may have biased the effect of mw on labour productiivty upwards. Further, it is not clear which components of the total factor productivity drives the effect on labour productivity. Did the firms become more labour or capital intensive, or energy intensive following a wage increase. Decoupling which component drives the TFp would provide targeted evidence on how MW affects the environment.</t>
  </si>
  <si>
    <t>The study discusses an important issue. However, they failed to present a causal link between minimum wage and pollution from firms, rather they evince a correlation. Also, they failed conduct their their analysis on the targeted population, rather they conducted their analysis on the whole group of employees. This kind of evidence can be biased in many ways. One of which is that the effect they find may be driven by other employees in the higher end of the wage distribution for whom minimum wage is not targeted.  That is, it will pick up effects from employee groups other than those that MW affect directly. Thus, confounding the purpose of raising minimum.</t>
  </si>
  <si>
    <t>cps</t>
  </si>
  <si>
    <t>event-study dd plus bunching</t>
  </si>
  <si>
    <t>mw in us</t>
  </si>
  <si>
    <t>The study used twfe event study bunching of each wage bin to investigate the effect of minimum wage on low wages and employment. It used a federal wage floor and grouped states into treated and untreated units without account for specific year that each state actually raised it minimum wage. This setting has been criticised to recover at best a volumne weighted averrage of the att in each wage bin with accounting for new entrant low-wage workers and subsequent increases in mw by different treated, even the worst case scenerio, neglecting the later treated states from the untreated group. Because of this, it is possible that the recoered suffer from attenuation bias, and worst case, have a wrong sign in the event study analysis.</t>
  </si>
  <si>
    <t>We borrow some knowledge from this study (wage bin) and combine that with a staggered event study design accounting for year in which there were subsequent wage rise, as well as the states that eventually raised their minimum wage following the effective date of the federal wage floor. This new setting would allow me to account for new low-wage workers captured by the subsequent wage rise and the later treated states. Thus, I am able to recover a more precise and robust att on wages and employment. Furthermore, this study did not investigate the effect of mw raise on labour productivity, pollution and the channels through which mw may have raised labour productivity and possibly pollution. I extend the analysis to cover  and evidence this aspect of explored wage effects.</t>
  </si>
  <si>
    <t>county level mw data and firm emission records.</t>
  </si>
  <si>
    <t>The unintended consequence of minimum wage hikes: Evidence based on firms' pollution emission</t>
  </si>
  <si>
    <t>They studied the effect of mw on pollution intensity of firms' in China's manufacturing industry using county level data on MW in China and manufacturing firms emissions records between 1998-2009. They follow the identification in Dube et al (2010) and Geng et al (2012) to exploit the mw discontinuities at county borders to examine the effect of mw on pollution intensity of firms within short distances of the county border. Their results showed that mw hikes raises manufacturing firms' pollution intensity measured by SO2 and chemical oxygen demand (COD). Their results persists when using alternative measures of firm's pollution intensity namely waste gas emission, waterwater, nitric oxide, industrial dust and ammonia nitrogen. They showed that the mechanism of the effect on mw on firms' emissions is through labour cost pass through, affecting their energy usage and pollution abatement. They also find that the pollution effect of mw hike is most pronounced for financially contrained firms.</t>
  </si>
  <si>
    <t>OLS</t>
  </si>
  <si>
    <t>We conduct this analysis using a cleaner quasi-experimental design that compares evolution of low-waged workers and firm's pollution that raised their minimum wage to those that did not raise theirs overtime. This provides a comparable counterfactual to give confidence and precision to the recovered causal effect. We also account for the spatial heterogeneity by using staggered adoption of mw in the US.</t>
  </si>
  <si>
    <t>Energy effects of non-energy policies: Minimum wage standard and enterprise energy efficiency in China</t>
  </si>
  <si>
    <t>One concern in this study is the identification. Albeit they exploit mw discontinuities at county borders, there is no clean grouping of workers and firms affected and not affect by mw standard in the study duration to give confidence to causality. Rather they used discontinuties of mw at county borders to account for spatial heterogeneities in mw standards. Also, by focusing only on firms where there was mw discontinuty, it is impossible to compare the estimated effect of mw on firm's pollution intensity to a control group and a counterfactual in the absense of mw standard. This would be a more robust evidence. This lack of clean experimental groupings cast doubts on the documented results as being interpreted as causal. At best, it can be cautiously interpreted as a correlation effect of mw on firm's pollution.</t>
  </si>
  <si>
    <t>They examined the effect of mw standard on energy efficiency of manufacturing firms in China. They report that mw has positive and significant impact on firm energy efficiency. They showed that this effect is operationalised through better reallocation of fixed assets and improved innovative ability.</t>
  </si>
  <si>
    <t>Industrial Enterprise Database and Green Develop_xFFFE_ment Database</t>
  </si>
  <si>
    <t>IV, PSM-DID</t>
  </si>
  <si>
    <t>The study attempted to use a number causal inference methods such as IV and DID. However, there is gross model misspecification in the sense that the authors failed to  define what the IV was and show the validity of IV used. And the wrong of firms into treatment groups. They authors used as treatment group in the DID analysis those provinces where below the federal mw standard one year before the federal mw standard was established in China. This is a wrong experimental which is reflective in the reported explosive standard errors in their results tables. Thus, it is implicative that their results may be misleading.</t>
  </si>
  <si>
    <t>Macroeconomic impacts of increasing the minimum wage: The case of Korea</t>
  </si>
  <si>
    <t>They investigated the effect of mw on empoyment and labour productivity in South Korea using Search and mathcing model. Thye found that increasing mw reduces employment of low productive workers but raises overall labour productivity.</t>
  </si>
  <si>
    <t>They failed to evidence whether the effect found were causal.</t>
  </si>
  <si>
    <t>Effects of minimum wage on workers’ on-the-job effort and labor market outcomes</t>
  </si>
  <si>
    <t>search and matching</t>
  </si>
  <si>
    <t>mw policy</t>
  </si>
  <si>
    <t>They do not provide causal evidence to confirm if indeed the effects found are caused by mw policy.</t>
  </si>
  <si>
    <t>Firm Dynamics and the Minimum Wage: A Putty-Clay Approach</t>
  </si>
  <si>
    <t>es-202, susb at county level</t>
  </si>
  <si>
    <t>county border discontinuity</t>
  </si>
  <si>
    <t>source</t>
  </si>
  <si>
    <t>variable</t>
  </si>
  <si>
    <t>wage</t>
  </si>
  <si>
    <t>Current Population Survey - Outgoing rotation Groups</t>
  </si>
  <si>
    <t>census.gov</t>
  </si>
  <si>
    <t>ES-202</t>
  </si>
  <si>
    <t>ES-202 - Business employment dynamics</t>
  </si>
  <si>
    <t>distance measures</t>
  </si>
  <si>
    <t>mapquest.com and maps.yahoo.com (for distance measures)</t>
  </si>
  <si>
    <t>Survey of income and programme participation</t>
  </si>
  <si>
    <t>Department of Labour</t>
  </si>
  <si>
    <t>Vaghul and Zipperer (2021)</t>
  </si>
  <si>
    <t>National Conference of State legislatures</t>
  </si>
  <si>
    <t>Firms</t>
  </si>
  <si>
    <t>Statistics of U.S. Businesses (SUSB)</t>
  </si>
  <si>
    <t>macroeconomic variables</t>
  </si>
  <si>
    <t>house price</t>
  </si>
  <si>
    <t>federal housing finance agency</t>
  </si>
  <si>
    <t>gdpp</t>
  </si>
  <si>
    <t>bureau of economic analysis</t>
  </si>
  <si>
    <t>skill acquisition</t>
  </si>
  <si>
    <t>education</t>
  </si>
  <si>
    <t>experience</t>
  </si>
  <si>
    <t>occupation and industry switches</t>
  </si>
  <si>
    <t>see pdf 5 page 9</t>
  </si>
  <si>
    <t>How important are minimum wage increases in increasing the wages of minimum wage workers</t>
  </si>
  <si>
    <t>cps, fhfa</t>
  </si>
  <si>
    <t>panel data</t>
  </si>
  <si>
    <t>mw</t>
  </si>
  <si>
    <t>They used traditional panel data model to estimate the effect of minimum wage changes increases wages of mw workers. Using US data from CPS controlling macroeconomic dynamics and institutions chnages, they revealed that mw raises mw of low-wage workers. They also show that this effect is driven majorly by career progressions and high labour demand.</t>
  </si>
  <si>
    <t>year</t>
  </si>
  <si>
    <t>Minimum Wages and the Demand for Labor</t>
  </si>
  <si>
    <t>They investigated the effect of mw on labour demand of youths and adults. They found youth employment declined. This is driven by the difficulty firms face in subsituting other factors for young workers given higher labour cost induced by mw.</t>
  </si>
  <si>
    <t>MINIMUM WAGES AND FIRM PROFITABILITY</t>
  </si>
  <si>
    <t>SUKD and fema</t>
  </si>
  <si>
    <t>dnd</t>
  </si>
  <si>
    <t>mw floor</t>
  </si>
  <si>
    <t>Emissions</t>
  </si>
  <si>
    <t>Co2</t>
  </si>
  <si>
    <t>So2</t>
  </si>
  <si>
    <t>Nox</t>
  </si>
  <si>
    <t>PM2.5</t>
  </si>
  <si>
    <t>PM10</t>
  </si>
  <si>
    <t>VOCs</t>
  </si>
  <si>
    <t>entry and exit</t>
  </si>
  <si>
    <t>cross-firm reallocation</t>
  </si>
  <si>
    <t>EPA</t>
  </si>
  <si>
    <t>EPA National emissions inventory (NEI) and census of manufacturing</t>
  </si>
  <si>
    <t>They developed a model to historically explain the fall in the US pollution using the manufacturing sector and revealed a number of findings. First, conducting of the production of pollution-intensive goods in other countries like China, Mexico and other foreign countries has decreased US pollution. Second, environmental regulations such as pollution tax have the most substantial negative impact on US pollution intensity through increased investment in effective abatement technologies. Third, if productivity decreases pollution intensity, then rising labur productivity may have also decreased pollution emissions.</t>
  </si>
  <si>
    <t>They focused on the sector level. Focus on firm level and partial equilibrium analysis.</t>
  </si>
  <si>
    <t>Given the possibility labour productivity is found in the model to decreases pollution intensity. It is worthy to narrow in on what drive labour productivity for more targeted environment policies. Once consideration is the labour-energy intensity</t>
  </si>
  <si>
    <t>why is pollution in us manufacturing firms declining? The role of environmental regulation, productivity and trade</t>
  </si>
  <si>
    <t>epa, nei, census</t>
  </si>
  <si>
    <t>model, dnd</t>
  </si>
  <si>
    <t>nox programme, pollution tax</t>
  </si>
  <si>
    <t>Does Minimum Wage Increase Labor Productivity? Evidence from Piece Rate Workers</t>
  </si>
  <si>
    <t>notes</t>
  </si>
  <si>
    <t>introduction and method</t>
  </si>
  <si>
    <t>tomatoe farm in florida</t>
  </si>
  <si>
    <t>dnd by wage bins</t>
  </si>
  <si>
    <t>mw rise</t>
  </si>
  <si>
    <t>Thye focused on particular low-wage worker, hence, it is not clear if the results obtained there is generally applicable to all low-wage workers in different industries.</t>
  </si>
  <si>
    <t>Minimum Wages and Firm Value</t>
  </si>
  <si>
    <t>They studied the effect of a mw raise on firm's value using a event study design, and found that mw raise reduces the equity value of firms in the uk.</t>
  </si>
  <si>
    <t>uk data</t>
  </si>
  <si>
    <t>dnd event study</t>
  </si>
  <si>
    <t>EFFECTS OF THE MINIMUM WAGE ON THE NONPROFIT SECTOR</t>
  </si>
  <si>
    <t>bls and irs</t>
  </si>
  <si>
    <t>They used the exogeneous variation from Florida raising their mw in 2009 to conduct a dnd investigating the effect mw hike on incumbent workers' effort, especially for piece rate workers. Their results showed that mw increases raises incumbent worker efforts in the 40th percentile of the wage distribution relative to workers in higher percentiles. They found no employment effect of mw hike, however, the increase in workers effort can offset about 50% of projected rise in labour cost. Thus the cost-induced mw is equally borne by the workers and employer.</t>
  </si>
  <si>
    <t>They examined the adjustment of non-profit sector firms to the minimum wage rise and found a negative effect on employment for US states with large statutory mw increase. They further argue that this disemployment is driven by reductions in non-profit establishments, expenses, and revenues from contributions.</t>
  </si>
  <si>
    <t>Minimum Wages in a Low-Wage Labour Market: Care Homes in the UK</t>
  </si>
  <si>
    <t>They studied the effect of mw on employment and home closures in uk's care home sector using a dnd approach. Results show evidence of employment reductions but mute on home closures.</t>
  </si>
  <si>
    <t>Using dnd and exploiting the raising of the national mw in the UK in 1999, they found that firms profitability significantly declined and mw raised significantly. They further show that mw raise increases firms entry, but has a negative and significant impact firm exit and net entry.</t>
  </si>
  <si>
    <t>They studied the effect of mw on firm profitability in the uk using dnd and found that wages rise but firm profitability significantly declined especially in industries with higer market power. This is consistent with a simple model mapping mw to profit reductions. They present further evidence that longrun convergencce in mw through falls in net-entry rates.</t>
  </si>
  <si>
    <t>33 - intro and method</t>
  </si>
  <si>
    <t>Minimum Wage and Individual Worker
Productivity: Evidence from
a Large US Retailer</t>
  </si>
  <si>
    <t>Using boder-discontinuity design, they studied the effect of mw on low-paid worker prodcutivity. The document that mw raise makes low-paid workers more productive and are terminated less, especially those paid the prevailing mw. However, in absence of strong monitoring incentive, mw reduces productivity for low-paid in large US retail sectors.</t>
  </si>
  <si>
    <t>32 - intro and method</t>
  </si>
  <si>
    <t>border-discontinuity</t>
  </si>
  <si>
    <t>They investigated the effect of a federal mw on productivity in a restaurant industry and found supporting evidence on improved work efforts and prodcuctivity in both full-service and low-wage restaurants 2years following mw raise in the us. No effect was found for the limited and high-wage restaurants.</t>
  </si>
  <si>
    <t>minimum wage increase and firm productivity: evidence from the restaurant industry</t>
  </si>
  <si>
    <t>ref</t>
  </si>
  <si>
    <t>technology</t>
  </si>
  <si>
    <t>compustat annual database</t>
  </si>
  <si>
    <t>bls and compustat</t>
  </si>
  <si>
    <t>us mw raise</t>
  </si>
  <si>
    <t>They studied how the South Korea mw raise on affected new establishment using dnd analysis. They found that mw raise induce higher wages for low wage workers and caused new firms to start with lower employees and equipping their employees with more capital. Hence, increasing labour productivity.</t>
  </si>
  <si>
    <t>The impact of minimum wage on the charactersitictics of new establishment: evidence from south korea</t>
  </si>
  <si>
    <t>human capital</t>
  </si>
  <si>
    <t>Do minimum wages deliver what they promise?</t>
  </si>
  <si>
    <t>They examined the effects of mw in the context of an occupational choice model and found that a mw policy reduces effective labour supply and cost. Consequently, firms output, employment, and profits fall.</t>
  </si>
  <si>
    <t>minimum wage effect across heterogeneous markets</t>
  </si>
  <si>
    <t>They exploited the mw policy in japac and found that mw raise reduces employment in plants where the MPL is equivalent to the wage rate and which experience little surplus pre-reform. On the other hand, the mw policy have little  employment effect in plant that have high surplus even when they have a high number of low-wage workers. They then argue the employment impacts of mw is heterogenous concentrating in specific markets.</t>
  </si>
  <si>
    <t>26 - methods</t>
  </si>
  <si>
    <t>when the minimum wage really bites hard: the negative spillover effect on high-skilled workers</t>
  </si>
  <si>
    <t>method - placebo</t>
  </si>
  <si>
    <t>minimum wage impacts on wages and hours worked of low-income workers in ecuador</t>
  </si>
  <si>
    <t>Using dnd, they found that mw raises wages of low-wage workers, but reduced the wages and work hours of female low-wage workers in ecuador.</t>
  </si>
  <si>
    <t>They used the variation in portuguese mw policy to find that mw reduces employment, firm's profitability and raises firm exit for financially distressed firms. However, they found suggestive evidence that mw raise productivity.</t>
  </si>
  <si>
    <t>REALLOCATION EFFECTS OF THE MINIMUM WAGE∗</t>
  </si>
  <si>
    <t>minimum wage and financially distressed firms: another one bites the dust</t>
  </si>
  <si>
    <t>all</t>
  </si>
  <si>
    <t>The effect of minimum wage on low-wages jobs</t>
  </si>
  <si>
    <t>They studied the effect of minimum wage rise on low wages using wage bins, and further examined its effect on employment. Their results showed that MW reduced employment of workers below the mw prior to the increase, and raised the employments worker just above the mw. However, the net effect on total employment due to mw is a sharp null zero effect. The heterogenous analysis reveal that mw reduced employment in tradeable sectors such as restaurant and retail.</t>
  </si>
  <si>
    <t>They studied the effect of mw on on-the-effect and labour market outcomes. They found that high mw raises on the job effort, lowers hiring and lay-off rates but more steeply for lay-off. Hence, overall employment declines. They also document a spillover effect on workers who earn the mw standard hirtheto to the mw policy.</t>
  </si>
  <si>
    <t>They studied the firm's net employment response to minimum wage policy in the US and found negligible disemployment effect. They further found a puzzle in the sense that mw raises both firm entry and exit which can be interpreted as employment and unemployment, and further justifies neglible effect on overall net employment. They further development a putty-clay model which assumes leontif firm's production function expost mw policy, and consistently predicts the empirical results.</t>
  </si>
  <si>
    <t>They studied the effect of mw on wages and employment during an economic downturn in Germancywhen the mw was set extraordinarily high using a dnd method. The found some spillover effect in the sense that mw floor raises wages and employment of workers just above the mw. They further found negative wage and employment effect for high skilled workers that are in the higher-end of wage distribution as well as reduced returns to skill and industry skill supply.</t>
  </si>
  <si>
    <t>They investigated the raising of mw ploicy in germany and its effect on wages and employment and reallocation of employees. Their results showed an increased wage effect but no effect on employment. More so, there was reallocation of low-wage workers from smaller to larger, from lower- to higher-paying and from less to more productive establishments, thus increasing efficiency allocation of low-wage workers. They argue that this reallocations of low-wage workers can explain the negligible disemployment effects found in the mw literature. Also, establishment quality improved in more affected areas following a mw raise.</t>
  </si>
  <si>
    <t>states</t>
  </si>
  <si>
    <t>Alaska</t>
  </si>
  <si>
    <t>Alabama</t>
  </si>
  <si>
    <t>Arizona</t>
  </si>
  <si>
    <t>Arkansas</t>
  </si>
  <si>
    <t>California</t>
  </si>
  <si>
    <t>Colorado</t>
  </si>
  <si>
    <t>Connecticut</t>
  </si>
  <si>
    <t>Delaware</t>
  </si>
  <si>
    <t>Florida</t>
  </si>
  <si>
    <t>Georgia</t>
  </si>
  <si>
    <t>Hawaii</t>
  </si>
  <si>
    <t>Iowa</t>
  </si>
  <si>
    <t>Idaho</t>
  </si>
  <si>
    <t>Illinois</t>
  </si>
  <si>
    <t>Indiana</t>
  </si>
  <si>
    <t>Kansas</t>
  </si>
  <si>
    <t>Kentucky</t>
  </si>
  <si>
    <t>Louisiana</t>
  </si>
  <si>
    <t>Massachussetts</t>
  </si>
  <si>
    <t>Maryland</t>
  </si>
  <si>
    <t>Maine</t>
  </si>
  <si>
    <t>Michigan</t>
  </si>
  <si>
    <t>Minnesota</t>
  </si>
  <si>
    <t>Missouri</t>
  </si>
  <si>
    <t>Mississippi</t>
  </si>
  <si>
    <t>Montana</t>
  </si>
  <si>
    <t>North Carolina</t>
  </si>
  <si>
    <t>North Dakota</t>
  </si>
  <si>
    <t>Nebraska</t>
  </si>
  <si>
    <t>New Hampshire</t>
  </si>
  <si>
    <t>New Jersey</t>
  </si>
  <si>
    <t>New Mexico</t>
  </si>
  <si>
    <t>Nevada</t>
  </si>
  <si>
    <t>New York</t>
  </si>
  <si>
    <t>Ohio</t>
  </si>
  <si>
    <t>Oklahoma</t>
  </si>
  <si>
    <t>Oregon</t>
  </si>
  <si>
    <t>Pennsylvania</t>
  </si>
  <si>
    <t>Rhode Island</t>
  </si>
  <si>
    <t>South Carolina</t>
  </si>
  <si>
    <t>South Dakota</t>
  </si>
  <si>
    <t>Tennesse</t>
  </si>
  <si>
    <t>Texas</t>
  </si>
  <si>
    <t>Utah</t>
  </si>
  <si>
    <t>Virgina</t>
  </si>
  <si>
    <t>Vermont</t>
  </si>
  <si>
    <t>Washington</t>
  </si>
  <si>
    <t>Wisconsin</t>
  </si>
  <si>
    <t>West Virginia</t>
  </si>
  <si>
    <t>Wyoming</t>
  </si>
  <si>
    <t>dollar raise</t>
  </si>
  <si>
    <t>pollution abatement costs and expenditures survey</t>
  </si>
  <si>
    <t>no state mw policy. Follow federal mw</t>
  </si>
  <si>
    <t>years</t>
  </si>
  <si>
    <t>no. of states</t>
  </si>
  <si>
    <t>treated</t>
  </si>
  <si>
    <t xml:space="preserve">County Business Patterns (CBP) (U.S. Department of Commerce 2002–2007) </t>
  </si>
  <si>
    <t xml:space="preserve">provides data on the number of employees and payroll for industries within states </t>
  </si>
  <si>
    <t>and counties</t>
  </si>
  <si>
    <t>Annual employment (thousands of jobs) for private nonfarm, Alabama</t>
  </si>
  <si>
    <t>W20</t>
  </si>
  <si>
    <t>Annual employment (index, 2012=100) for private nonfarm, Alabama</t>
  </si>
  <si>
    <t>W01</t>
  </si>
  <si>
    <t>Annual labor productivity (index, 2012=100) for private nonfarm, Alabama</t>
  </si>
  <si>
    <t>L00</t>
  </si>
  <si>
    <t>Annual unit labor costs (index, 2012=100) for private nonfarm, Alabama</t>
  </si>
  <si>
    <t>U10</t>
  </si>
  <si>
    <t>Annual value-added output (millions of current dollars) for private nonfarm, Alabama</t>
  </si>
  <si>
    <t>T39</t>
  </si>
  <si>
    <t>Annual value-added price deflator (index, 2012=100) for private nonfarm, Alabama</t>
  </si>
  <si>
    <t>T06</t>
  </si>
  <si>
    <t>Annual output per employee (index, 2012=100) for private nonfarm, Alabama</t>
  </si>
  <si>
    <t>W00</t>
  </si>
  <si>
    <t>Annual real value-added output (index, 2012=100) for private nonfarm, Alabama</t>
  </si>
  <si>
    <t>T02</t>
  </si>
  <si>
    <t>Annual real hourly labor compensation (2012 dollars per hour worked) for private nonfarm, Alabama</t>
  </si>
  <si>
    <t>U14</t>
  </si>
  <si>
    <t>Annual hourly compensation (current dollars per hour worked) for private nonfarm, Alabama</t>
  </si>
  <si>
    <t>U13</t>
  </si>
  <si>
    <t>Annual real hourly labor compensation (index, 2012=100) for private nonfarm, Alabama</t>
  </si>
  <si>
    <t>U15</t>
  </si>
  <si>
    <t>Annual hourly compensation (index, 2012=100) for private nonfarm, Alabama</t>
  </si>
  <si>
    <t>U12</t>
  </si>
  <si>
    <t>Annual real labor compensation (millions of 2012 dollars) for private nonfarm, Alabama</t>
  </si>
  <si>
    <t>L06</t>
  </si>
  <si>
    <t>Annual real labor compensation (index, 2012=100) for private nonfarm, Alabama</t>
  </si>
  <si>
    <t>L07</t>
  </si>
  <si>
    <t>Annual labor compensation (index, 2012=100) for private nonfarm, Alabama</t>
  </si>
  <si>
    <t>U11</t>
  </si>
  <si>
    <t>Annual labor compensation (millions of current dollars) for private nonfarm, Alabama</t>
  </si>
  <si>
    <t>L02</t>
  </si>
  <si>
    <t>Annual hours worked (millions of hours) for private nonfarm, Alabama</t>
  </si>
  <si>
    <t>L20</t>
  </si>
  <si>
    <t>Annual hours worked (index, 2012=100) for private nonfarm, Alabama</t>
  </si>
  <si>
    <t>L01</t>
  </si>
  <si>
    <t>name</t>
  </si>
  <si>
    <t>measure code</t>
  </si>
  <si>
    <t>first raised since 2005-2022</t>
  </si>
  <si>
    <t>did not raise by at least 1 dollar</t>
  </si>
  <si>
    <t>never-treated</t>
  </si>
  <si>
    <t>total</t>
  </si>
  <si>
    <t>California and Oregon</t>
  </si>
  <si>
    <t>Washington and Idaho</t>
  </si>
  <si>
    <t>Washington and Oregon</t>
  </si>
  <si>
    <t>South and North Dakota</t>
  </si>
  <si>
    <t>Illinois and Indiana</t>
  </si>
  <si>
    <t>New Hampshire and Vermont</t>
  </si>
  <si>
    <t>Arkansas and Mississippi</t>
  </si>
  <si>
    <t>Arkansas and Louisiana</t>
  </si>
  <si>
    <t>Wage Discontinuities &gt;= $1</t>
  </si>
  <si>
    <t>Colorado and Utah</t>
  </si>
  <si>
    <t>Michigan and Indiana</t>
  </si>
  <si>
    <t>Michigan and Wisconsin</t>
  </si>
  <si>
    <t>Missouri and Tennessee</t>
  </si>
  <si>
    <t>Montana and North Dakota</t>
  </si>
  <si>
    <t>North and South Carolina</t>
  </si>
  <si>
    <t>Nevada and Utah</t>
  </si>
  <si>
    <t>Nevada and Oregon</t>
  </si>
  <si>
    <t>Nevada and Idaho</t>
  </si>
  <si>
    <t>Ohio and Indiana</t>
  </si>
  <si>
    <t>Ohio and West Virginia</t>
  </si>
  <si>
    <t>Pennsylvannia and New York</t>
  </si>
  <si>
    <t>start MW</t>
  </si>
  <si>
    <t>end MW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</si>
</sst>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rgb="FFC00000"/>
        <bgColor indexed="64"/>
      </patternFill>
    </fill>
    <fill>
      <patternFill patternType="solid">
        <fgColor rgb="FF00B0F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3" borderId="0" xfId="0" applyFill="1"/>
    <xf numFmtId="0" fontId="0" fillId="2" borderId="0" xfId="0" applyFill="1"/>
    <xf numFmtId="0" fontId="0" fillId="3" borderId="0" xfId="0" applyFill="1" applyAlignment="1">
      <alignment vertical="center" wrapText="1"/>
    </xf>
    <xf numFmtId="0" fontId="0" fillId="4" borderId="0" xfId="0" applyFill="1" applyAlignment="1">
      <alignment wrapText="1"/>
    </xf>
    <xf numFmtId="0" fontId="0" fillId="4" borderId="0" xfId="0" applyFill="1"/>
    <xf numFmtId="0" fontId="0" fillId="5" borderId="0" xfId="0" applyFill="1" applyAlignment="1">
      <alignment wrapText="1"/>
    </xf>
    <xf numFmtId="0" fontId="0" fillId="5" borderId="0" xfId="0" applyFill="1"/>
    <xf numFmtId="0" fontId="0" fillId="0" borderId="0" xfId="0" applyAlignment="1">
      <alignment horizontal="left"/>
    </xf>
    <xf numFmtId="0" fontId="2" fillId="0" borderId="0" xfId="0" applyFont="1" applyAlignment="1">
      <alignment horizontal="left"/>
    </xf>
    <xf numFmtId="0" fontId="0" fillId="5" borderId="0" xfId="0" applyFill="1" applyAlignment="1">
      <alignment horizontal="left"/>
    </xf>
    <xf numFmtId="0" fontId="2" fillId="5" borderId="0" xfId="0" applyFont="1" applyFill="1" applyAlignment="1">
      <alignment horizontal="left"/>
    </xf>
    <xf numFmtId="0" fontId="0" fillId="6" borderId="0" xfId="0" applyFill="1" applyAlignment="1">
      <alignment horizontal="left"/>
    </xf>
    <xf numFmtId="0" fontId="2" fillId="4" borderId="0" xfId="0" applyFont="1" applyFill="1" applyAlignment="1">
      <alignment horizontal="left"/>
    </xf>
    <xf numFmtId="0" fontId="2" fillId="0" borderId="0" xfId="0" applyFont="1"/>
    <xf numFmtId="0" fontId="2" fillId="0" borderId="0" xfId="0" applyFont="1" applyFill="1"/>
  </cellXfs>
  <cellStyles count="1">
    <cellStyle name="Normal" xfId="0" builtinId="0"/>
  </cellStyles>
  <dxfs count="4">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55A1333-0185-4D2E-8097-4E207BCB1CFE}" name="Table3" displayName="Table3" ref="F6:G22" totalsRowShown="0" headerRowDxfId="3" dataDxfId="2">
  <autoFilter ref="F6:G22" xr:uid="{255A1333-0185-4D2E-8097-4E207BCB1CFE}">
    <filterColumn colId="0" hiddenButton="1"/>
    <filterColumn colId="1" hiddenButton="1"/>
  </autoFilter>
  <tableColumns count="2">
    <tableColumn id="1" xr3:uid="{9F825CCE-1E29-4C51-955A-0312271602FC}" name="years" dataDxfId="1"/>
    <tableColumn id="2" xr3:uid="{D841986C-7A57-4E6C-A7D2-EE21DE2E327E}" name="no. of states" dataDxfId="0"/>
  </tableColumns>
  <tableStyleInfo name="TableStyleLight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D9ECD54-C25D-4F4F-A640-890F80815466}" name="Table1" displayName="Table1" ref="B2:D44" totalsRowShown="0">
  <autoFilter ref="B2:D44" xr:uid="{5D9ECD54-C25D-4F4F-A640-890F80815466}">
    <filterColumn colId="0" hiddenButton="1"/>
    <filterColumn colId="1" hiddenButton="1"/>
    <filterColumn colId="2" hiddenButton="1"/>
  </autoFilter>
  <tableColumns count="3">
    <tableColumn id="1" xr3:uid="{A9A75258-E3AD-4936-A57C-64388944020B}" name="variable"/>
    <tableColumn id="2" xr3:uid="{44091A41-01CD-4FCD-8549-8754865D639F}" name="data"/>
    <tableColumn id="3" xr3:uid="{8779C770-EB05-4C21-BCB1-C521B9DF698D}" name="source"/>
  </tableColumns>
  <tableStyleInfo name="TableStyleLight1"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64582-0512-4B7E-9803-AAFD658CB87B}">
  <dimension ref="A1:J27"/>
  <sheetViews>
    <sheetView workbookViewId="0">
      <pane ySplit="1" topLeftCell="A2" activePane="bottomLeft" state="frozen"/>
      <selection pane="bottomLeft" activeCell="F3" sqref="F3"/>
    </sheetView>
  </sheetViews>
  <sheetFormatPr defaultColWidth="9" defaultRowHeight="15" x14ac:dyDescent="0.25"/>
  <cols>
    <col min="1" max="1" width="35.7109375" style="1" bestFit="1" customWidth="1"/>
    <col min="2" max="2" width="35.7109375" style="1" customWidth="1"/>
    <col min="3" max="3" width="9.140625"/>
    <col min="4" max="4" width="102.28515625" style="1" customWidth="1"/>
    <col min="5" max="7" width="9" style="1"/>
    <col min="8" max="8" width="38.140625" style="1" customWidth="1"/>
    <col min="9" max="9" width="41" style="1" customWidth="1"/>
    <col min="10" max="16384" width="9" style="1"/>
  </cols>
  <sheetData>
    <row r="1" spans="1:10" s="2" customFormat="1" x14ac:dyDescent="0.25">
      <c r="A1" s="2" t="s">
        <v>0</v>
      </c>
      <c r="B1" s="2" t="s">
        <v>128</v>
      </c>
      <c r="C1" s="2" t="s">
        <v>77</v>
      </c>
      <c r="D1" s="2" t="s">
        <v>1</v>
      </c>
      <c r="E1" s="2" t="s">
        <v>2</v>
      </c>
      <c r="F1" s="2" t="s">
        <v>3</v>
      </c>
      <c r="G1" s="2" t="s">
        <v>4</v>
      </c>
      <c r="H1" s="2" t="s">
        <v>9</v>
      </c>
      <c r="I1" s="2" t="s">
        <v>11</v>
      </c>
      <c r="J1" s="2" t="s">
        <v>103</v>
      </c>
    </row>
    <row r="2" spans="1:10" s="3" customFormat="1" ht="128.25" customHeight="1" x14ac:dyDescent="0.25">
      <c r="A2" s="3" t="s">
        <v>5</v>
      </c>
      <c r="C2" s="4"/>
      <c r="D2" s="3" t="s">
        <v>6</v>
      </c>
      <c r="E2" s="3" t="s">
        <v>10</v>
      </c>
      <c r="F2" s="3" t="s">
        <v>7</v>
      </c>
      <c r="G2" s="3" t="s">
        <v>8</v>
      </c>
      <c r="H2" s="3" t="s">
        <v>20</v>
      </c>
      <c r="I2" s="3" t="s">
        <v>12</v>
      </c>
    </row>
    <row r="3" spans="1:10" s="3" customFormat="1" ht="128.25" customHeight="1" x14ac:dyDescent="0.25">
      <c r="A3" s="3" t="s">
        <v>27</v>
      </c>
      <c r="D3" s="3" t="s">
        <v>28</v>
      </c>
      <c r="E3" s="3" t="s">
        <v>26</v>
      </c>
      <c r="F3" s="3" t="s">
        <v>29</v>
      </c>
      <c r="G3" s="3" t="s">
        <v>8</v>
      </c>
      <c r="H3" s="3" t="s">
        <v>32</v>
      </c>
      <c r="I3" s="3" t="s">
        <v>30</v>
      </c>
    </row>
    <row r="4" spans="1:10" s="3" customFormat="1" ht="128.25" customHeight="1" x14ac:dyDescent="0.25">
      <c r="A4" s="6" t="s">
        <v>31</v>
      </c>
      <c r="B4" s="6"/>
      <c r="C4" s="4"/>
      <c r="D4" s="3" t="s">
        <v>33</v>
      </c>
      <c r="E4" s="3" t="s">
        <v>34</v>
      </c>
      <c r="F4" s="3" t="s">
        <v>35</v>
      </c>
      <c r="G4" s="3" t="s">
        <v>8</v>
      </c>
      <c r="H4" s="3" t="s">
        <v>36</v>
      </c>
      <c r="I4" s="3" t="s">
        <v>30</v>
      </c>
    </row>
    <row r="5" spans="1:10" s="7" customFormat="1" ht="285" x14ac:dyDescent="0.25">
      <c r="A5" s="7" t="s">
        <v>13</v>
      </c>
      <c r="D5" s="7" t="s">
        <v>14</v>
      </c>
      <c r="E5" s="7" t="s">
        <v>18</v>
      </c>
      <c r="F5" s="7" t="s">
        <v>15</v>
      </c>
      <c r="G5" s="7" t="s">
        <v>16</v>
      </c>
      <c r="H5" s="7" t="s">
        <v>17</v>
      </c>
      <c r="I5" s="7" t="s">
        <v>19</v>
      </c>
    </row>
    <row r="6" spans="1:10" s="2" customFormat="1" ht="300" x14ac:dyDescent="0.25">
      <c r="A6" s="2" t="s">
        <v>149</v>
      </c>
      <c r="D6" s="2" t="s">
        <v>150</v>
      </c>
      <c r="E6" s="2" t="s">
        <v>21</v>
      </c>
      <c r="F6" s="2" t="s">
        <v>22</v>
      </c>
      <c r="G6" s="2" t="s">
        <v>23</v>
      </c>
      <c r="H6" s="2" t="s">
        <v>24</v>
      </c>
      <c r="I6" s="2" t="s">
        <v>25</v>
      </c>
      <c r="J6" s="2" t="s">
        <v>148</v>
      </c>
    </row>
    <row r="7" spans="1:10" s="7" customFormat="1" ht="150" x14ac:dyDescent="0.25">
      <c r="A7" s="7" t="s">
        <v>37</v>
      </c>
      <c r="C7" s="8"/>
      <c r="D7" s="7" t="s">
        <v>38</v>
      </c>
      <c r="F7" s="7" t="s">
        <v>41</v>
      </c>
      <c r="G7" s="7" t="s">
        <v>42</v>
      </c>
      <c r="H7" s="7" t="s">
        <v>39</v>
      </c>
      <c r="I7" s="7" t="s">
        <v>30</v>
      </c>
    </row>
    <row r="8" spans="1:10" s="7" customFormat="1" ht="150" x14ac:dyDescent="0.25">
      <c r="A8" s="7" t="s">
        <v>40</v>
      </c>
      <c r="C8" s="8"/>
      <c r="D8" s="7" t="s">
        <v>151</v>
      </c>
      <c r="F8" s="7" t="s">
        <v>41</v>
      </c>
      <c r="H8" s="7" t="s">
        <v>43</v>
      </c>
      <c r="I8" s="7" t="s">
        <v>30</v>
      </c>
    </row>
    <row r="9" spans="1:10" s="2" customFormat="1" ht="75" x14ac:dyDescent="0.25">
      <c r="A9" s="2" t="s">
        <v>44</v>
      </c>
      <c r="C9" s="5"/>
      <c r="D9" s="2" t="s">
        <v>152</v>
      </c>
      <c r="E9" s="2" t="s">
        <v>45</v>
      </c>
      <c r="F9" s="2" t="s">
        <v>46</v>
      </c>
      <c r="G9" s="2" t="s">
        <v>42</v>
      </c>
    </row>
    <row r="10" spans="1:10" s="2" customFormat="1" ht="60" x14ac:dyDescent="0.25">
      <c r="A10" s="2" t="s">
        <v>72</v>
      </c>
      <c r="C10" s="5">
        <v>2022</v>
      </c>
      <c r="D10" s="2" t="s">
        <v>76</v>
      </c>
      <c r="E10" s="2" t="s">
        <v>73</v>
      </c>
      <c r="F10" s="2" t="s">
        <v>74</v>
      </c>
      <c r="G10" s="2" t="s">
        <v>75</v>
      </c>
    </row>
    <row r="11" spans="1:10" s="2" customFormat="1" ht="45" x14ac:dyDescent="0.25">
      <c r="A11" s="2" t="s">
        <v>78</v>
      </c>
      <c r="C11" s="5">
        <v>1981</v>
      </c>
      <c r="D11" s="2" t="s">
        <v>79</v>
      </c>
    </row>
    <row r="12" spans="1:10" s="9" customFormat="1" ht="45" x14ac:dyDescent="0.25">
      <c r="A12" s="9" t="s">
        <v>80</v>
      </c>
      <c r="C12" s="10">
        <v>2008</v>
      </c>
      <c r="D12" s="9" t="s">
        <v>119</v>
      </c>
      <c r="E12" s="9" t="s">
        <v>81</v>
      </c>
      <c r="F12" s="9" t="s">
        <v>82</v>
      </c>
      <c r="G12" s="9" t="s">
        <v>83</v>
      </c>
    </row>
    <row r="13" spans="1:10" s="3" customFormat="1" ht="90" x14ac:dyDescent="0.25">
      <c r="A13" s="3" t="s">
        <v>98</v>
      </c>
      <c r="C13" s="4">
        <v>2018</v>
      </c>
      <c r="D13" s="3" t="s">
        <v>95</v>
      </c>
      <c r="E13" s="3" t="s">
        <v>99</v>
      </c>
      <c r="F13" s="3" t="s">
        <v>100</v>
      </c>
      <c r="G13" s="3" t="s">
        <v>101</v>
      </c>
      <c r="H13" s="3" t="s">
        <v>96</v>
      </c>
      <c r="I13" s="3" t="s">
        <v>97</v>
      </c>
    </row>
    <row r="14" spans="1:10" s="7" customFormat="1" ht="90" x14ac:dyDescent="0.25">
      <c r="A14" s="7" t="s">
        <v>102</v>
      </c>
      <c r="C14" s="8">
        <v>2022</v>
      </c>
      <c r="D14" s="7" t="s">
        <v>115</v>
      </c>
      <c r="E14" s="7" t="s">
        <v>105</v>
      </c>
      <c r="F14" s="7" t="s">
        <v>106</v>
      </c>
      <c r="G14" s="7" t="s">
        <v>107</v>
      </c>
      <c r="I14" s="7" t="s">
        <v>108</v>
      </c>
      <c r="J14" s="7" t="s">
        <v>104</v>
      </c>
    </row>
    <row r="15" spans="1:10" s="9" customFormat="1" ht="45" x14ac:dyDescent="0.25">
      <c r="A15" s="9" t="s">
        <v>109</v>
      </c>
      <c r="C15" s="10">
        <v>2018</v>
      </c>
      <c r="D15" s="9" t="s">
        <v>110</v>
      </c>
      <c r="E15" s="9" t="s">
        <v>111</v>
      </c>
      <c r="F15" s="9" t="s">
        <v>112</v>
      </c>
      <c r="G15" s="9" t="str">
        <f>G14</f>
        <v>mw rise</v>
      </c>
    </row>
    <row r="16" spans="1:10" s="2" customFormat="1" ht="60" x14ac:dyDescent="0.25">
      <c r="A16" s="2" t="s">
        <v>113</v>
      </c>
      <c r="C16" s="5">
        <v>2023</v>
      </c>
      <c r="D16" s="2" t="s">
        <v>116</v>
      </c>
      <c r="E16" s="2" t="s">
        <v>114</v>
      </c>
      <c r="J16" s="2" t="str">
        <f>J14</f>
        <v>introduction and method</v>
      </c>
    </row>
    <row r="17" spans="1:10" s="2" customFormat="1" ht="30" x14ac:dyDescent="0.25">
      <c r="A17" s="2" t="s">
        <v>117</v>
      </c>
      <c r="C17" s="5">
        <v>2004</v>
      </c>
      <c r="D17" s="2" t="s">
        <v>118</v>
      </c>
    </row>
    <row r="18" spans="1:10" s="9" customFormat="1" ht="60" x14ac:dyDescent="0.25">
      <c r="A18" s="9" t="s">
        <v>80</v>
      </c>
      <c r="C18" s="10">
        <v>2011</v>
      </c>
      <c r="D18" s="9" t="s">
        <v>120</v>
      </c>
      <c r="E18" s="9" t="s">
        <v>81</v>
      </c>
      <c r="F18" s="9" t="s">
        <v>82</v>
      </c>
      <c r="J18" s="9" t="s">
        <v>121</v>
      </c>
    </row>
    <row r="19" spans="1:10" s="7" customFormat="1" ht="60" x14ac:dyDescent="0.25">
      <c r="A19" s="7" t="s">
        <v>122</v>
      </c>
      <c r="C19" s="8"/>
      <c r="D19" s="7" t="s">
        <v>123</v>
      </c>
      <c r="E19" s="7" t="s">
        <v>125</v>
      </c>
      <c r="J19" s="7" t="s">
        <v>124</v>
      </c>
    </row>
    <row r="20" spans="1:10" s="7" customFormat="1" ht="45" x14ac:dyDescent="0.25">
      <c r="A20" s="7" t="s">
        <v>127</v>
      </c>
      <c r="C20" s="8"/>
      <c r="D20" s="7" t="s">
        <v>126</v>
      </c>
      <c r="E20" s="7" t="s">
        <v>131</v>
      </c>
      <c r="F20" s="7" t="s">
        <v>74</v>
      </c>
      <c r="G20" s="7" t="s">
        <v>132</v>
      </c>
    </row>
    <row r="21" spans="1:10" s="7" customFormat="1" ht="60" x14ac:dyDescent="0.25">
      <c r="A21" s="7" t="s">
        <v>134</v>
      </c>
      <c r="C21" s="8">
        <v>2021</v>
      </c>
      <c r="D21" s="7" t="s">
        <v>133</v>
      </c>
    </row>
    <row r="22" spans="1:10" s="2" customFormat="1" ht="30" x14ac:dyDescent="0.25">
      <c r="A22" s="2" t="s">
        <v>136</v>
      </c>
      <c r="C22" s="5">
        <v>2023</v>
      </c>
      <c r="D22" s="2" t="s">
        <v>137</v>
      </c>
    </row>
    <row r="23" spans="1:10" s="2" customFormat="1" ht="60" x14ac:dyDescent="0.25">
      <c r="A23" s="2" t="s">
        <v>138</v>
      </c>
      <c r="C23" s="5">
        <v>2019</v>
      </c>
      <c r="D23" s="2" t="s">
        <v>139</v>
      </c>
      <c r="J23" s="2" t="s">
        <v>140</v>
      </c>
    </row>
    <row r="24" spans="1:10" s="2" customFormat="1" ht="75" x14ac:dyDescent="0.25">
      <c r="A24" s="2" t="s">
        <v>141</v>
      </c>
      <c r="C24" s="5">
        <v>2022</v>
      </c>
      <c r="D24" s="2" t="s">
        <v>153</v>
      </c>
      <c r="J24" s="2" t="s">
        <v>142</v>
      </c>
    </row>
    <row r="25" spans="1:10" s="7" customFormat="1" ht="45" x14ac:dyDescent="0.25">
      <c r="A25" s="7" t="s">
        <v>143</v>
      </c>
      <c r="C25" s="8">
        <v>2019</v>
      </c>
      <c r="D25" s="7" t="s">
        <v>144</v>
      </c>
    </row>
    <row r="26" spans="1:10" s="7" customFormat="1" ht="45" x14ac:dyDescent="0.25">
      <c r="A26" s="7" t="s">
        <v>147</v>
      </c>
      <c r="C26" s="8">
        <v>2022</v>
      </c>
      <c r="D26" s="7" t="s">
        <v>145</v>
      </c>
      <c r="J26" s="7" t="s">
        <v>3</v>
      </c>
    </row>
    <row r="27" spans="1:10" s="2" customFormat="1" ht="90" x14ac:dyDescent="0.25">
      <c r="A27" s="2" t="s">
        <v>146</v>
      </c>
      <c r="C27" s="5">
        <v>2022</v>
      </c>
      <c r="D27" s="2" t="s">
        <v>154</v>
      </c>
      <c r="J27" s="2" t="s">
        <v>148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B9E70-D6C8-4B22-B90B-BEF6963DC61F}">
  <dimension ref="A1:M51"/>
  <sheetViews>
    <sheetView topLeftCell="A3" zoomScale="115" zoomScaleNormal="115" workbookViewId="0">
      <selection activeCell="M8" sqref="M8"/>
    </sheetView>
  </sheetViews>
  <sheetFormatPr defaultRowHeight="15" x14ac:dyDescent="0.25"/>
  <cols>
    <col min="1" max="1" width="15.28515625" style="11" bestFit="1" customWidth="1"/>
    <col min="2" max="2" width="15.28515625" style="11" customWidth="1"/>
    <col min="3" max="3" width="36" style="11" bestFit="1" customWidth="1"/>
    <col min="4" max="4" width="5.140625" style="11" bestFit="1" customWidth="1"/>
    <col min="5" max="5" width="11.85546875" style="11" bestFit="1" customWidth="1"/>
    <col min="6" max="6" width="13.5703125" style="11" bestFit="1" customWidth="1"/>
    <col min="7" max="7" width="14" style="11" customWidth="1"/>
    <col min="8" max="8" width="9.140625" style="11"/>
    <col min="9" max="9" width="27.7109375" style="11" bestFit="1" customWidth="1"/>
    <col min="10" max="12" width="9.140625" style="11"/>
    <col min="13" max="13" width="12" style="11" bestFit="1" customWidth="1"/>
    <col min="14" max="16384" width="9.140625" style="11"/>
  </cols>
  <sheetData>
    <row r="1" spans="1:13" x14ac:dyDescent="0.25">
      <c r="A1" s="11" t="s">
        <v>155</v>
      </c>
      <c r="B1" s="11" t="s">
        <v>206</v>
      </c>
      <c r="C1" s="11" t="s">
        <v>253</v>
      </c>
    </row>
    <row r="2" spans="1:13" x14ac:dyDescent="0.25">
      <c r="A2" s="11" t="s">
        <v>156</v>
      </c>
      <c r="B2" s="11">
        <v>1</v>
      </c>
      <c r="C2" s="11">
        <v>2015</v>
      </c>
    </row>
    <row r="3" spans="1:13" x14ac:dyDescent="0.25">
      <c r="A3" s="11" t="s">
        <v>157</v>
      </c>
      <c r="C3" s="11" t="s">
        <v>208</v>
      </c>
    </row>
    <row r="4" spans="1:13" x14ac:dyDescent="0.25">
      <c r="A4" s="11" t="s">
        <v>159</v>
      </c>
      <c r="B4" s="11">
        <v>1.1000000000000001</v>
      </c>
      <c r="C4" s="11">
        <v>2007</v>
      </c>
    </row>
    <row r="5" spans="1:13" x14ac:dyDescent="0.25">
      <c r="A5" s="11" t="s">
        <v>158</v>
      </c>
      <c r="B5" s="11">
        <v>1.95</v>
      </c>
      <c r="C5" s="11">
        <v>2017</v>
      </c>
      <c r="I5" s="11" t="s">
        <v>265</v>
      </c>
      <c r="J5" s="11" t="s">
        <v>77</v>
      </c>
      <c r="M5" s="11">
        <v>2009</v>
      </c>
    </row>
    <row r="6" spans="1:13" x14ac:dyDescent="0.25">
      <c r="A6" s="11" t="s">
        <v>160</v>
      </c>
      <c r="B6" s="11">
        <v>1</v>
      </c>
      <c r="C6" s="11">
        <v>2014</v>
      </c>
      <c r="F6" s="11" t="s">
        <v>209</v>
      </c>
      <c r="G6" s="11" t="s">
        <v>210</v>
      </c>
      <c r="I6" s="13" t="s">
        <v>257</v>
      </c>
      <c r="J6" s="11">
        <v>2015</v>
      </c>
      <c r="M6" s="11">
        <v>2010</v>
      </c>
    </row>
    <row r="7" spans="1:13" x14ac:dyDescent="0.25">
      <c r="A7" s="11" t="s">
        <v>161</v>
      </c>
      <c r="B7" s="11">
        <v>1.7</v>
      </c>
      <c r="C7" s="11">
        <v>2007</v>
      </c>
      <c r="F7" s="11">
        <v>2005</v>
      </c>
      <c r="G7" s="11">
        <v>0</v>
      </c>
      <c r="I7" s="13" t="s">
        <v>258</v>
      </c>
      <c r="J7" s="11">
        <v>2017</v>
      </c>
      <c r="M7" s="11">
        <v>2011</v>
      </c>
    </row>
    <row r="8" spans="1:13" x14ac:dyDescent="0.25">
      <c r="A8" s="11" t="s">
        <v>162</v>
      </c>
      <c r="B8" s="11">
        <v>1</v>
      </c>
      <c r="C8" s="11">
        <v>2020</v>
      </c>
      <c r="F8" s="11">
        <v>2006</v>
      </c>
      <c r="G8" s="11">
        <f>COUNT(C24,C32)</f>
        <v>2</v>
      </c>
      <c r="I8" s="13" t="s">
        <v>259</v>
      </c>
      <c r="J8" s="11">
        <v>2017</v>
      </c>
      <c r="M8" s="11">
        <v>2012</v>
      </c>
    </row>
    <row r="9" spans="1:13" x14ac:dyDescent="0.25">
      <c r="A9" s="11" t="s">
        <v>163</v>
      </c>
      <c r="B9" s="11">
        <v>1</v>
      </c>
      <c r="C9" s="11">
        <v>2019</v>
      </c>
      <c r="F9" s="11">
        <v>2007</v>
      </c>
      <c r="G9" s="11">
        <f>COUNT(C4,C7,C23,C25,C27,C28,C34,C36,C39)</f>
        <v>9</v>
      </c>
      <c r="I9" s="13" t="s">
        <v>262</v>
      </c>
      <c r="J9" s="11">
        <v>2008</v>
      </c>
      <c r="M9" s="11">
        <v>2013</v>
      </c>
    </row>
    <row r="10" spans="1:13" x14ac:dyDescent="0.25">
      <c r="A10" s="11" t="s">
        <v>164</v>
      </c>
      <c r="B10" s="11">
        <v>1.44</v>
      </c>
      <c r="C10" s="11">
        <v>2021</v>
      </c>
      <c r="F10" s="11">
        <v>2008</v>
      </c>
      <c r="G10" s="11">
        <f>COUNT(C13,C15,C31,C33)</f>
        <v>4</v>
      </c>
      <c r="I10" s="13" t="s">
        <v>260</v>
      </c>
      <c r="J10" s="11">
        <v>2015</v>
      </c>
      <c r="M10" s="11">
        <v>2014</v>
      </c>
    </row>
    <row r="11" spans="1:13" x14ac:dyDescent="0.25">
      <c r="A11" s="11" t="s">
        <v>165</v>
      </c>
      <c r="B11" s="11">
        <v>2.1</v>
      </c>
      <c r="C11" s="11">
        <v>2019</v>
      </c>
      <c r="F11" s="11">
        <v>2010</v>
      </c>
      <c r="G11" s="11">
        <f>COUNT(C17)</f>
        <v>1</v>
      </c>
      <c r="I11" s="13" t="s">
        <v>261</v>
      </c>
      <c r="J11" s="11">
        <v>2008</v>
      </c>
      <c r="M11" s="11">
        <v>2015</v>
      </c>
    </row>
    <row r="12" spans="1:13" x14ac:dyDescent="0.25">
      <c r="A12" s="11" t="s">
        <v>166</v>
      </c>
      <c r="B12" s="11">
        <v>1.9</v>
      </c>
      <c r="C12" s="11">
        <v>2022</v>
      </c>
      <c r="F12" s="15">
        <v>2014</v>
      </c>
      <c r="G12" s="11">
        <f>COUNT(C6)</f>
        <v>1</v>
      </c>
      <c r="I12" s="13" t="s">
        <v>263</v>
      </c>
      <c r="J12" s="11">
        <v>2007</v>
      </c>
      <c r="M12" s="11">
        <v>2016</v>
      </c>
    </row>
    <row r="13" spans="1:13" x14ac:dyDescent="0.25">
      <c r="A13" s="11" t="s">
        <v>167</v>
      </c>
      <c r="B13" s="11">
        <v>2.1</v>
      </c>
      <c r="C13" s="11">
        <v>2008</v>
      </c>
      <c r="F13" s="15">
        <v>2015</v>
      </c>
      <c r="G13" s="12">
        <f>COUNT(C2,C20,C21,C40,C42)</f>
        <v>5</v>
      </c>
      <c r="I13" s="13" t="s">
        <v>264</v>
      </c>
      <c r="J13" s="11">
        <v>2007</v>
      </c>
      <c r="M13" s="11">
        <v>2017</v>
      </c>
    </row>
    <row r="14" spans="1:13" x14ac:dyDescent="0.25">
      <c r="A14" s="11" t="s">
        <v>168</v>
      </c>
      <c r="C14" s="11" t="s">
        <v>254</v>
      </c>
      <c r="F14" s="15">
        <v>2016</v>
      </c>
      <c r="G14" s="11">
        <f>COUNT(C30)</f>
        <v>1</v>
      </c>
      <c r="I14" s="13" t="s">
        <v>266</v>
      </c>
      <c r="J14" s="11">
        <v>2007</v>
      </c>
      <c r="M14" s="11">
        <v>2018</v>
      </c>
    </row>
    <row r="15" spans="1:13" x14ac:dyDescent="0.25">
      <c r="A15" s="11" t="s">
        <v>169</v>
      </c>
      <c r="B15" s="11">
        <v>1</v>
      </c>
      <c r="C15" s="11">
        <v>2008</v>
      </c>
      <c r="F15" s="15">
        <v>2017</v>
      </c>
      <c r="G15" s="11">
        <f>COUNT(C5,C22,C48)</f>
        <v>3</v>
      </c>
      <c r="I15" s="13" t="s">
        <v>267</v>
      </c>
      <c r="J15" s="11">
        <v>2007</v>
      </c>
    </row>
    <row r="16" spans="1:13" x14ac:dyDescent="0.25">
      <c r="A16" s="11" t="s">
        <v>170</v>
      </c>
      <c r="C16" s="11" t="s">
        <v>254</v>
      </c>
      <c r="F16" s="15">
        <v>2019</v>
      </c>
      <c r="G16" s="11">
        <f>COUNT(C9,C11,C51)</f>
        <v>3</v>
      </c>
      <c r="I16" s="13" t="s">
        <v>268</v>
      </c>
      <c r="J16" s="11">
        <v>2007</v>
      </c>
    </row>
    <row r="17" spans="1:11" x14ac:dyDescent="0.25">
      <c r="A17" s="16" t="s">
        <v>171</v>
      </c>
      <c r="B17" s="16">
        <v>4.5999999999999996</v>
      </c>
      <c r="C17" s="16">
        <v>2010</v>
      </c>
      <c r="E17" s="12"/>
      <c r="F17" s="15">
        <v>2020</v>
      </c>
      <c r="G17" s="11">
        <f>COUNT(C8)</f>
        <v>1</v>
      </c>
      <c r="H17" s="12"/>
      <c r="I17" s="14" t="s">
        <v>269</v>
      </c>
      <c r="J17" s="12">
        <v>2007</v>
      </c>
      <c r="K17" s="12"/>
    </row>
    <row r="18" spans="1:11" x14ac:dyDescent="0.25">
      <c r="A18" s="11" t="s">
        <v>172</v>
      </c>
      <c r="C18" s="11" t="s">
        <v>254</v>
      </c>
      <c r="F18" s="15">
        <v>2021</v>
      </c>
      <c r="G18" s="11">
        <f>COUNT(C10,C46)</f>
        <v>2</v>
      </c>
      <c r="I18" s="13" t="s">
        <v>270</v>
      </c>
      <c r="J18" s="11">
        <v>2007</v>
      </c>
    </row>
    <row r="19" spans="1:11" x14ac:dyDescent="0.25">
      <c r="A19" s="11" t="s">
        <v>173</v>
      </c>
      <c r="C19" s="11" t="s">
        <v>208</v>
      </c>
      <c r="F19" s="15">
        <v>2022</v>
      </c>
      <c r="G19" s="11">
        <f>COUNT(C12)</f>
        <v>1</v>
      </c>
      <c r="I19" s="13" t="s">
        <v>271</v>
      </c>
      <c r="J19" s="11">
        <v>2007</v>
      </c>
    </row>
    <row r="20" spans="1:11" x14ac:dyDescent="0.25">
      <c r="A20" s="11" t="s">
        <v>174</v>
      </c>
      <c r="B20" s="11">
        <v>1</v>
      </c>
      <c r="C20" s="11">
        <v>2015</v>
      </c>
      <c r="F20" s="11" t="s">
        <v>211</v>
      </c>
      <c r="G20" s="11">
        <f>SUM(G7:G19)</f>
        <v>33</v>
      </c>
      <c r="I20" s="13" t="s">
        <v>272</v>
      </c>
      <c r="J20" s="11">
        <v>2007</v>
      </c>
    </row>
    <row r="21" spans="1:11" x14ac:dyDescent="0.25">
      <c r="A21" s="11" t="s">
        <v>175</v>
      </c>
      <c r="B21" s="11">
        <v>1</v>
      </c>
      <c r="C21" s="11">
        <v>2015</v>
      </c>
      <c r="F21" s="11" t="s">
        <v>255</v>
      </c>
      <c r="G21" s="11">
        <v>17</v>
      </c>
      <c r="I21" s="13" t="s">
        <v>273</v>
      </c>
      <c r="J21" s="11">
        <v>2007</v>
      </c>
    </row>
    <row r="22" spans="1:11" x14ac:dyDescent="0.25">
      <c r="A22" s="11" t="s">
        <v>176</v>
      </c>
      <c r="B22" s="11">
        <v>1.5</v>
      </c>
      <c r="C22" s="11">
        <v>2017</v>
      </c>
      <c r="F22" s="11" t="s">
        <v>256</v>
      </c>
      <c r="G22" s="11">
        <f>SUM(G20,G21)</f>
        <v>50</v>
      </c>
      <c r="I22" s="13" t="s">
        <v>274</v>
      </c>
      <c r="J22" s="11">
        <v>2007</v>
      </c>
    </row>
    <row r="23" spans="1:11" x14ac:dyDescent="0.25">
      <c r="A23" s="11" t="s">
        <v>177</v>
      </c>
      <c r="B23" s="11">
        <v>1.8</v>
      </c>
      <c r="C23" s="11">
        <v>2007</v>
      </c>
      <c r="I23" s="13" t="s">
        <v>275</v>
      </c>
      <c r="J23" s="11">
        <v>2007</v>
      </c>
    </row>
    <row r="24" spans="1:11" x14ac:dyDescent="0.25">
      <c r="A24" s="11" t="s">
        <v>178</v>
      </c>
      <c r="B24" s="11">
        <v>1</v>
      </c>
      <c r="C24" s="11">
        <v>2006</v>
      </c>
      <c r="I24" s="13" t="s">
        <v>276</v>
      </c>
      <c r="J24" s="11">
        <v>2007</v>
      </c>
    </row>
    <row r="25" spans="1:11" x14ac:dyDescent="0.25">
      <c r="A25" s="11" t="s">
        <v>179</v>
      </c>
      <c r="B25" s="11">
        <v>1.35</v>
      </c>
      <c r="C25" s="11">
        <v>2007</v>
      </c>
      <c r="I25" s="13" t="s">
        <v>277</v>
      </c>
      <c r="J25" s="11">
        <v>2007</v>
      </c>
    </row>
    <row r="26" spans="1:11" x14ac:dyDescent="0.25">
      <c r="A26" s="11" t="s">
        <v>180</v>
      </c>
      <c r="C26" s="11" t="s">
        <v>208</v>
      </c>
    </row>
    <row r="27" spans="1:11" x14ac:dyDescent="0.25">
      <c r="A27" s="11" t="s">
        <v>181</v>
      </c>
      <c r="B27" s="11">
        <v>1</v>
      </c>
      <c r="C27" s="11">
        <v>2007</v>
      </c>
    </row>
    <row r="28" spans="1:11" x14ac:dyDescent="0.25">
      <c r="A28" s="11" t="s">
        <v>182</v>
      </c>
      <c r="B28" s="11">
        <v>1</v>
      </c>
      <c r="C28" s="11">
        <v>2007</v>
      </c>
    </row>
    <row r="29" spans="1:11" x14ac:dyDescent="0.25">
      <c r="A29" s="11" t="s">
        <v>183</v>
      </c>
      <c r="C29" s="11" t="s">
        <v>254</v>
      </c>
    </row>
    <row r="30" spans="1:11" x14ac:dyDescent="0.25">
      <c r="A30" s="11" t="s">
        <v>184</v>
      </c>
      <c r="B30" s="11">
        <v>1</v>
      </c>
      <c r="C30" s="11">
        <v>2016</v>
      </c>
    </row>
    <row r="31" spans="1:11" x14ac:dyDescent="0.25">
      <c r="A31" s="11" t="s">
        <v>185</v>
      </c>
      <c r="B31" s="11">
        <v>1.35</v>
      </c>
      <c r="C31" s="11">
        <v>2008</v>
      </c>
    </row>
    <row r="32" spans="1:11" x14ac:dyDescent="0.25">
      <c r="A32" s="11" t="s">
        <v>186</v>
      </c>
      <c r="B32" s="11">
        <v>1</v>
      </c>
      <c r="C32" s="11">
        <v>2006</v>
      </c>
    </row>
    <row r="33" spans="1:3" x14ac:dyDescent="0.25">
      <c r="A33" s="11" t="s">
        <v>187</v>
      </c>
      <c r="B33" s="11">
        <v>1.35</v>
      </c>
      <c r="C33" s="11">
        <v>2008</v>
      </c>
    </row>
    <row r="34" spans="1:3" x14ac:dyDescent="0.25">
      <c r="A34" s="11" t="s">
        <v>188</v>
      </c>
      <c r="B34" s="11">
        <v>1</v>
      </c>
      <c r="C34" s="11">
        <v>2007</v>
      </c>
    </row>
    <row r="35" spans="1:3" x14ac:dyDescent="0.25">
      <c r="A35" s="11" t="s">
        <v>189</v>
      </c>
      <c r="C35" s="11" t="s">
        <v>254</v>
      </c>
    </row>
    <row r="36" spans="1:3" x14ac:dyDescent="0.25">
      <c r="A36" s="11" t="s">
        <v>190</v>
      </c>
      <c r="B36" s="11">
        <v>2.6</v>
      </c>
      <c r="C36" s="11">
        <v>2007</v>
      </c>
    </row>
    <row r="37" spans="1:3" x14ac:dyDescent="0.25">
      <c r="A37" s="11" t="s">
        <v>191</v>
      </c>
      <c r="C37" s="11" t="s">
        <v>254</v>
      </c>
    </row>
    <row r="38" spans="1:3" x14ac:dyDescent="0.25">
      <c r="A38" s="11" t="s">
        <v>192</v>
      </c>
      <c r="C38" s="11" t="s">
        <v>254</v>
      </c>
    </row>
    <row r="39" spans="1:3" x14ac:dyDescent="0.25">
      <c r="A39" s="11" t="s">
        <v>193</v>
      </c>
      <c r="B39" s="11">
        <v>1.1000000000000001</v>
      </c>
      <c r="C39" s="11">
        <v>2007</v>
      </c>
    </row>
    <row r="40" spans="1:3" x14ac:dyDescent="0.25">
      <c r="A40" s="11" t="s">
        <v>194</v>
      </c>
      <c r="B40" s="11">
        <v>1</v>
      </c>
      <c r="C40" s="11">
        <v>2015</v>
      </c>
    </row>
    <row r="41" spans="1:3" x14ac:dyDescent="0.25">
      <c r="A41" s="11" t="s">
        <v>195</v>
      </c>
      <c r="C41" s="11" t="s">
        <v>208</v>
      </c>
    </row>
    <row r="42" spans="1:3" x14ac:dyDescent="0.25">
      <c r="A42" s="11" t="s">
        <v>196</v>
      </c>
      <c r="B42" s="11">
        <v>1.25</v>
      </c>
      <c r="C42" s="11">
        <v>2015</v>
      </c>
    </row>
    <row r="43" spans="1:3" x14ac:dyDescent="0.25">
      <c r="A43" s="11" t="s">
        <v>197</v>
      </c>
      <c r="C43" s="11" t="s">
        <v>208</v>
      </c>
    </row>
    <row r="44" spans="1:3" x14ac:dyDescent="0.25">
      <c r="A44" s="11" t="s">
        <v>198</v>
      </c>
      <c r="C44" s="11" t="s">
        <v>254</v>
      </c>
    </row>
    <row r="45" spans="1:3" x14ac:dyDescent="0.25">
      <c r="A45" s="11" t="s">
        <v>199</v>
      </c>
      <c r="C45" s="11" t="s">
        <v>254</v>
      </c>
    </row>
    <row r="46" spans="1:3" x14ac:dyDescent="0.25">
      <c r="A46" s="11" t="s">
        <v>200</v>
      </c>
      <c r="B46" s="11">
        <v>2.25</v>
      </c>
      <c r="C46" s="11">
        <v>2021</v>
      </c>
    </row>
    <row r="47" spans="1:3" x14ac:dyDescent="0.25">
      <c r="A47" s="11" t="s">
        <v>201</v>
      </c>
      <c r="C47" s="11" t="s">
        <v>254</v>
      </c>
    </row>
    <row r="48" spans="1:3" x14ac:dyDescent="0.25">
      <c r="A48" s="11" t="s">
        <v>202</v>
      </c>
      <c r="B48" s="11">
        <v>1.53</v>
      </c>
      <c r="C48" s="11">
        <v>2017</v>
      </c>
    </row>
    <row r="49" spans="1:3" x14ac:dyDescent="0.25">
      <c r="A49" s="11" t="s">
        <v>203</v>
      </c>
      <c r="C49" s="11" t="s">
        <v>254</v>
      </c>
    </row>
    <row r="50" spans="1:3" x14ac:dyDescent="0.25">
      <c r="A50" s="11" t="s">
        <v>204</v>
      </c>
      <c r="C50" s="11" t="s">
        <v>254</v>
      </c>
    </row>
    <row r="51" spans="1:3" x14ac:dyDescent="0.25">
      <c r="A51" s="11" t="s">
        <v>205</v>
      </c>
      <c r="B51" s="11">
        <v>1.1000000000000001</v>
      </c>
      <c r="C51" s="11">
        <v>2019</v>
      </c>
    </row>
  </sheetData>
  <phoneticPr fontId="1" type="noConversion"/>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8B747-E023-47C8-8AC6-9969C3135AAE}">
  <dimension ref="A1:J46"/>
  <sheetViews>
    <sheetView tabSelected="1" zoomScale="160" zoomScaleNormal="160" workbookViewId="0">
      <pane ySplit="1" topLeftCell="A2" activePane="bottomLeft" state="frozen"/>
      <selection pane="bottomLeft" activeCell="K6" sqref="K6"/>
    </sheetView>
  </sheetViews>
  <sheetFormatPr defaultRowHeight="15" x14ac:dyDescent="0.25"/>
  <cols>
    <col min="1" max="1" width="15.28515625" style="17" bestFit="1" customWidth="1"/>
    <col min="2" max="3" width="5.140625" style="17" bestFit="1" customWidth="1"/>
    <col min="4" max="4" width="5.7109375" style="17" bestFit="1" customWidth="1"/>
    <col min="5" max="8" width="5.140625" style="17" bestFit="1" customWidth="1"/>
    <col min="9" max="9" width="9" style="17" bestFit="1" customWidth="1"/>
    <col min="10" max="10" width="8.42578125" style="17" bestFit="1" customWidth="1"/>
    <col min="11" max="11" width="9.140625" style="17"/>
    <col min="12" max="12" width="14.85546875" style="17" bestFit="1" customWidth="1"/>
    <col min="13" max="13" width="11.85546875" style="17" bestFit="1" customWidth="1"/>
    <col min="14" max="14" width="9.140625" style="17"/>
    <col min="15" max="15" width="12" style="17" bestFit="1" customWidth="1"/>
    <col min="16" max="16384" width="9.140625" style="17"/>
  </cols>
  <sheetData>
    <row r="1" spans="1:10" x14ac:dyDescent="0.25">
      <c r="A1" s="17" t="s">
        <v>155</v>
      </c>
      <c r="B1" s="17">
        <v>2011</v>
      </c>
      <c r="C1" s="17">
        <v>2012</v>
      </c>
      <c r="D1" s="17">
        <v>2013</v>
      </c>
      <c r="E1" s="17">
        <v>2014</v>
      </c>
      <c r="F1" s="17">
        <v>2015</v>
      </c>
      <c r="G1" s="17">
        <v>2016</v>
      </c>
      <c r="H1" s="17">
        <v>2017</v>
      </c>
      <c r="I1" s="17" t="s">
        <v>278</v>
      </c>
      <c r="J1" s="17" t="s">
        <v>279</v>
      </c>
    </row>
    <row r="2" spans="1:10" x14ac:dyDescent="0.25">
      <c r="A2" s="17" t="s">
        <v>156</v>
      </c>
      <c r="B2" s="17">
        <v>0</v>
      </c>
      <c r="C2" s="17">
        <v>0</v>
      </c>
      <c r="D2" s="17">
        <v>0</v>
      </c>
      <c r="E2" s="17">
        <v>0</v>
      </c>
      <c r="F2" s="17">
        <v>1</v>
      </c>
      <c r="G2" s="17">
        <v>1</v>
      </c>
      <c r="H2" s="17">
        <v>0.05</v>
      </c>
      <c r="I2" s="17">
        <v>7.75</v>
      </c>
      <c r="J2" s="17">
        <v>9.8000000000000007</v>
      </c>
    </row>
    <row r="3" spans="1:10" x14ac:dyDescent="0.25">
      <c r="A3" s="17" t="s">
        <v>159</v>
      </c>
      <c r="B3" s="17">
        <v>0</v>
      </c>
      <c r="C3" s="17">
        <v>0</v>
      </c>
      <c r="D3" s="17">
        <v>0</v>
      </c>
      <c r="E3" s="17">
        <v>0</v>
      </c>
      <c r="F3" s="17">
        <v>1.25</v>
      </c>
      <c r="G3" s="17">
        <v>0.5</v>
      </c>
      <c r="H3" s="17">
        <v>0.5</v>
      </c>
      <c r="I3" s="17">
        <v>6.25</v>
      </c>
      <c r="J3" s="17">
        <v>8.5</v>
      </c>
    </row>
    <row r="4" spans="1:10" s="18" customFormat="1" x14ac:dyDescent="0.25">
      <c r="A4" s="18" t="s">
        <v>158</v>
      </c>
      <c r="B4" s="18">
        <v>0.1</v>
      </c>
      <c r="C4" s="18">
        <v>0.3</v>
      </c>
      <c r="D4" s="18">
        <v>0.15</v>
      </c>
      <c r="E4" s="18">
        <v>0.1</v>
      </c>
      <c r="F4" s="18">
        <v>0.15</v>
      </c>
      <c r="G4" s="18">
        <v>0</v>
      </c>
      <c r="H4" s="18">
        <v>1.95</v>
      </c>
      <c r="I4" s="18">
        <v>7.35</v>
      </c>
      <c r="J4" s="18">
        <v>10</v>
      </c>
    </row>
    <row r="5" spans="1:10" x14ac:dyDescent="0.25">
      <c r="A5" s="17" t="s">
        <v>160</v>
      </c>
      <c r="B5" s="17">
        <v>0</v>
      </c>
      <c r="C5" s="17">
        <v>0</v>
      </c>
      <c r="D5" s="17">
        <v>0</v>
      </c>
      <c r="E5" s="17">
        <v>1</v>
      </c>
      <c r="F5" s="17">
        <v>0</v>
      </c>
      <c r="G5" s="17">
        <v>1</v>
      </c>
      <c r="H5" s="17">
        <v>0.5</v>
      </c>
      <c r="I5" s="17">
        <v>8</v>
      </c>
      <c r="J5" s="17">
        <v>10.5</v>
      </c>
    </row>
    <row r="6" spans="1:10" x14ac:dyDescent="0.25">
      <c r="A6" s="17" t="s">
        <v>161</v>
      </c>
      <c r="B6" s="17">
        <v>0.12</v>
      </c>
      <c r="C6" s="17">
        <v>0.28000000000000003</v>
      </c>
      <c r="D6" s="17">
        <v>0.14000000000000001</v>
      </c>
      <c r="E6" s="17">
        <v>0.22</v>
      </c>
      <c r="F6" s="17">
        <v>0.23</v>
      </c>
      <c r="G6" s="17">
        <v>0.08</v>
      </c>
      <c r="H6" s="17">
        <v>0.99</v>
      </c>
      <c r="I6" s="17">
        <v>7.36</v>
      </c>
      <c r="J6" s="17">
        <v>9.3000000000000007</v>
      </c>
    </row>
    <row r="7" spans="1:10" x14ac:dyDescent="0.25">
      <c r="A7" s="17" t="s">
        <v>162</v>
      </c>
      <c r="B7" s="17">
        <v>0</v>
      </c>
      <c r="C7" s="17">
        <v>0</v>
      </c>
      <c r="D7" s="17">
        <v>0</v>
      </c>
      <c r="E7" s="17">
        <v>0.45</v>
      </c>
      <c r="F7" s="17">
        <v>0.45</v>
      </c>
      <c r="G7" s="17">
        <v>0.45</v>
      </c>
      <c r="H7" s="17">
        <v>0.5</v>
      </c>
      <c r="I7" s="17">
        <v>8.25</v>
      </c>
      <c r="J7" s="17">
        <v>10.1</v>
      </c>
    </row>
    <row r="8" spans="1:10" x14ac:dyDescent="0.25">
      <c r="A8" s="17" t="s">
        <v>163</v>
      </c>
      <c r="B8" s="17">
        <v>0</v>
      </c>
      <c r="C8" s="17">
        <v>0</v>
      </c>
      <c r="D8" s="17">
        <v>0</v>
      </c>
      <c r="E8" s="17">
        <v>0.5</v>
      </c>
      <c r="F8" s="17">
        <v>0.5</v>
      </c>
      <c r="G8" s="17">
        <v>0</v>
      </c>
      <c r="H8" s="17">
        <v>0</v>
      </c>
      <c r="I8" s="17">
        <v>7.25</v>
      </c>
      <c r="J8" s="17">
        <v>8.25</v>
      </c>
    </row>
    <row r="9" spans="1:10" x14ac:dyDescent="0.25">
      <c r="A9" s="17" t="s">
        <v>164</v>
      </c>
      <c r="B9" s="17">
        <v>0</v>
      </c>
      <c r="C9" s="17">
        <v>0.42</v>
      </c>
      <c r="D9" s="17">
        <v>0.12</v>
      </c>
      <c r="E9" s="17">
        <v>0.14000000000000001</v>
      </c>
      <c r="F9" s="17">
        <v>0.12</v>
      </c>
      <c r="G9" s="17">
        <v>0</v>
      </c>
      <c r="H9" s="17">
        <v>0.05</v>
      </c>
      <c r="I9" s="17">
        <v>7.21</v>
      </c>
      <c r="J9" s="17">
        <v>8.1</v>
      </c>
    </row>
    <row r="10" spans="1:10" x14ac:dyDescent="0.25">
      <c r="A10" s="17" t="s">
        <v>165</v>
      </c>
      <c r="B10" s="17">
        <v>0</v>
      </c>
      <c r="C10" s="17">
        <v>0</v>
      </c>
      <c r="D10" s="17">
        <v>0</v>
      </c>
      <c r="E10" s="17">
        <v>0</v>
      </c>
      <c r="F10" s="17">
        <v>0</v>
      </c>
      <c r="G10" s="17">
        <v>0</v>
      </c>
      <c r="H10" s="17">
        <v>0</v>
      </c>
      <c r="I10" s="17">
        <v>5.15</v>
      </c>
      <c r="J10" s="17">
        <v>5.15</v>
      </c>
    </row>
    <row r="11" spans="1:10" x14ac:dyDescent="0.25">
      <c r="A11" s="17" t="s">
        <v>166</v>
      </c>
      <c r="B11" s="17">
        <v>0</v>
      </c>
      <c r="C11" s="17">
        <v>0</v>
      </c>
      <c r="D11" s="17">
        <v>0</v>
      </c>
      <c r="E11" s="17">
        <v>0</v>
      </c>
      <c r="F11" s="17">
        <v>0.5</v>
      </c>
      <c r="G11" s="17">
        <v>0.75</v>
      </c>
      <c r="H11" s="17">
        <v>0.75</v>
      </c>
      <c r="I11" s="17">
        <v>7.25</v>
      </c>
      <c r="J11" s="17">
        <v>9.25</v>
      </c>
    </row>
    <row r="12" spans="1:10" x14ac:dyDescent="0.25">
      <c r="A12" s="17" t="s">
        <v>167</v>
      </c>
      <c r="B12" s="17">
        <v>0</v>
      </c>
      <c r="C12" s="17">
        <v>0</v>
      </c>
      <c r="D12" s="17">
        <v>0</v>
      </c>
      <c r="E12" s="17">
        <v>0</v>
      </c>
      <c r="F12" s="17">
        <v>0</v>
      </c>
      <c r="G12" s="17">
        <v>0</v>
      </c>
      <c r="H12" s="17">
        <v>0</v>
      </c>
      <c r="I12" s="17">
        <v>7.25</v>
      </c>
      <c r="J12" s="17">
        <v>7.25</v>
      </c>
    </row>
    <row r="13" spans="1:10" x14ac:dyDescent="0.25">
      <c r="A13" s="17" t="s">
        <v>168</v>
      </c>
      <c r="B13" s="17">
        <v>0</v>
      </c>
      <c r="C13" s="17">
        <v>0</v>
      </c>
      <c r="D13" s="17">
        <v>0</v>
      </c>
      <c r="E13" s="17">
        <v>0</v>
      </c>
      <c r="F13" s="17">
        <v>0</v>
      </c>
      <c r="G13" s="17">
        <v>0</v>
      </c>
      <c r="H13" s="17">
        <v>0</v>
      </c>
      <c r="I13" s="17">
        <v>7.25</v>
      </c>
      <c r="J13" s="17">
        <v>7.25</v>
      </c>
    </row>
    <row r="14" spans="1:10" x14ac:dyDescent="0.25">
      <c r="A14" s="17" t="s">
        <v>169</v>
      </c>
      <c r="B14" s="17">
        <v>0</v>
      </c>
      <c r="C14" s="17">
        <v>0</v>
      </c>
      <c r="D14" s="17">
        <v>0</v>
      </c>
      <c r="E14" s="17">
        <v>0</v>
      </c>
      <c r="F14" s="17">
        <v>0</v>
      </c>
      <c r="G14" s="17">
        <v>0</v>
      </c>
      <c r="H14" s="17">
        <v>0</v>
      </c>
      <c r="I14" s="17">
        <v>8.25</v>
      </c>
      <c r="J14" s="17">
        <v>8.25</v>
      </c>
    </row>
    <row r="15" spans="1:10" x14ac:dyDescent="0.25">
      <c r="A15" s="17" t="s">
        <v>170</v>
      </c>
      <c r="B15" s="17">
        <v>0</v>
      </c>
      <c r="C15" s="17">
        <v>0</v>
      </c>
      <c r="D15" s="17">
        <v>0</v>
      </c>
      <c r="E15" s="17">
        <v>0</v>
      </c>
      <c r="F15" s="17">
        <v>0</v>
      </c>
      <c r="G15" s="17">
        <v>0</v>
      </c>
      <c r="H15" s="17">
        <v>0</v>
      </c>
      <c r="I15" s="17">
        <v>7.25</v>
      </c>
      <c r="J15" s="17">
        <v>7.25</v>
      </c>
    </row>
    <row r="16" spans="1:10" x14ac:dyDescent="0.25">
      <c r="A16" s="17" t="s">
        <v>171</v>
      </c>
      <c r="B16" s="17">
        <v>0</v>
      </c>
      <c r="C16" s="17">
        <v>0</v>
      </c>
      <c r="D16" s="17">
        <v>0</v>
      </c>
      <c r="E16" s="17">
        <v>0</v>
      </c>
      <c r="F16" s="17">
        <v>0</v>
      </c>
      <c r="G16" s="17">
        <v>0</v>
      </c>
      <c r="H16" s="17">
        <v>0</v>
      </c>
      <c r="I16" s="17">
        <v>7.25</v>
      </c>
      <c r="J16" s="17">
        <v>7.25</v>
      </c>
    </row>
    <row r="17" spans="1:10" x14ac:dyDescent="0.25">
      <c r="A17" s="17" t="s">
        <v>172</v>
      </c>
      <c r="B17" s="17">
        <v>0</v>
      </c>
      <c r="C17" s="17">
        <v>0</v>
      </c>
      <c r="D17" s="17">
        <v>0</v>
      </c>
      <c r="E17" s="17">
        <v>0</v>
      </c>
      <c r="F17" s="17">
        <v>0</v>
      </c>
      <c r="G17" s="17">
        <v>0</v>
      </c>
      <c r="H17" s="17">
        <v>0</v>
      </c>
      <c r="I17" s="17">
        <v>7.25</v>
      </c>
      <c r="J17" s="17">
        <v>7.25</v>
      </c>
    </row>
    <row r="18" spans="1:10" x14ac:dyDescent="0.25">
      <c r="A18" s="17" t="s">
        <v>174</v>
      </c>
      <c r="B18" s="17">
        <v>0</v>
      </c>
      <c r="C18" s="17">
        <v>0</v>
      </c>
      <c r="D18" s="17">
        <v>0</v>
      </c>
      <c r="E18" s="17">
        <v>0</v>
      </c>
      <c r="F18" s="17">
        <v>1</v>
      </c>
      <c r="G18" s="17">
        <v>1</v>
      </c>
      <c r="H18" s="17">
        <v>1</v>
      </c>
      <c r="I18" s="17">
        <v>8</v>
      </c>
      <c r="J18" s="17">
        <v>11</v>
      </c>
    </row>
    <row r="19" spans="1:10" x14ac:dyDescent="0.25">
      <c r="A19" s="17" t="s">
        <v>175</v>
      </c>
      <c r="B19" s="17">
        <v>0</v>
      </c>
      <c r="C19" s="17">
        <v>0</v>
      </c>
      <c r="D19" s="17">
        <v>0</v>
      </c>
      <c r="E19" s="17">
        <v>0</v>
      </c>
      <c r="F19" s="17">
        <v>1</v>
      </c>
      <c r="G19" s="17">
        <v>0.5</v>
      </c>
      <c r="H19" s="17">
        <v>0.5</v>
      </c>
      <c r="I19" s="17">
        <v>7.25</v>
      </c>
      <c r="J19" s="17">
        <v>9.25</v>
      </c>
    </row>
    <row r="20" spans="1:10" x14ac:dyDescent="0.25">
      <c r="A20" s="17" t="s">
        <v>176</v>
      </c>
      <c r="B20" s="17">
        <v>0</v>
      </c>
      <c r="C20" s="17">
        <v>0</v>
      </c>
      <c r="D20" s="17">
        <v>0</v>
      </c>
      <c r="E20" s="17">
        <v>0</v>
      </c>
      <c r="F20" s="17">
        <v>0</v>
      </c>
      <c r="G20" s="17">
        <v>0</v>
      </c>
      <c r="H20" s="17">
        <v>1.5</v>
      </c>
      <c r="I20" s="17">
        <v>7.5</v>
      </c>
      <c r="J20" s="17">
        <v>9</v>
      </c>
    </row>
    <row r="21" spans="1:10" x14ac:dyDescent="0.25">
      <c r="A21" s="17" t="s">
        <v>177</v>
      </c>
      <c r="B21" s="17">
        <v>0</v>
      </c>
      <c r="C21" s="17">
        <v>0</v>
      </c>
      <c r="D21" s="17">
        <v>0</v>
      </c>
      <c r="E21" s="17">
        <v>0.75</v>
      </c>
      <c r="F21" s="17">
        <v>0</v>
      </c>
      <c r="G21" s="17">
        <v>0.35</v>
      </c>
      <c r="H21" s="17">
        <v>0.4</v>
      </c>
      <c r="I21" s="17">
        <v>7.4</v>
      </c>
      <c r="J21" s="17">
        <v>8.9</v>
      </c>
    </row>
    <row r="22" spans="1:10" x14ac:dyDescent="0.25">
      <c r="A22" s="17" t="s">
        <v>178</v>
      </c>
      <c r="B22" s="17">
        <v>0</v>
      </c>
      <c r="C22" s="17">
        <v>0</v>
      </c>
      <c r="D22" s="17">
        <v>-0.01</v>
      </c>
      <c r="E22" s="17">
        <v>1.85</v>
      </c>
      <c r="F22" s="17">
        <v>1</v>
      </c>
      <c r="G22" s="17">
        <v>0.5</v>
      </c>
      <c r="H22" s="17">
        <v>0</v>
      </c>
      <c r="I22" s="17">
        <v>6.16</v>
      </c>
      <c r="J22" s="17">
        <v>9.5</v>
      </c>
    </row>
    <row r="23" spans="1:10" x14ac:dyDescent="0.25">
      <c r="A23" s="17" t="s">
        <v>179</v>
      </c>
      <c r="B23" s="17">
        <v>0</v>
      </c>
      <c r="C23" s="17">
        <v>0</v>
      </c>
      <c r="D23" s="17">
        <v>0.1</v>
      </c>
      <c r="E23" s="17">
        <v>0.15</v>
      </c>
      <c r="F23" s="17">
        <v>0.15</v>
      </c>
      <c r="G23" s="17">
        <v>0</v>
      </c>
      <c r="H23" s="17">
        <v>0.05</v>
      </c>
      <c r="I23" s="17">
        <v>7.25</v>
      </c>
      <c r="J23" s="17">
        <v>7.7</v>
      </c>
    </row>
    <row r="24" spans="1:10" x14ac:dyDescent="0.25">
      <c r="A24" s="17" t="s">
        <v>181</v>
      </c>
      <c r="B24" s="17">
        <v>0.1</v>
      </c>
      <c r="C24" s="17">
        <v>0.3</v>
      </c>
      <c r="D24" s="17">
        <v>0.15</v>
      </c>
      <c r="E24" s="17">
        <v>0.1</v>
      </c>
      <c r="F24" s="17">
        <v>0.15</v>
      </c>
      <c r="G24" s="17">
        <v>0</v>
      </c>
      <c r="H24" s="17">
        <v>0.1</v>
      </c>
      <c r="I24" s="17">
        <v>7.35</v>
      </c>
      <c r="J24" s="17">
        <v>8.15</v>
      </c>
    </row>
    <row r="25" spans="1:10" x14ac:dyDescent="0.25">
      <c r="A25" s="17" t="s">
        <v>182</v>
      </c>
      <c r="B25" s="17">
        <v>0</v>
      </c>
      <c r="C25" s="17">
        <v>0</v>
      </c>
      <c r="D25" s="17">
        <v>0</v>
      </c>
      <c r="E25" s="17">
        <v>0</v>
      </c>
      <c r="F25" s="17">
        <v>0</v>
      </c>
      <c r="G25" s="17">
        <v>0</v>
      </c>
      <c r="H25" s="17">
        <v>0</v>
      </c>
      <c r="I25" s="17">
        <v>7.25</v>
      </c>
      <c r="J25" s="17">
        <v>7.25</v>
      </c>
    </row>
    <row r="26" spans="1:10" x14ac:dyDescent="0.25">
      <c r="A26" s="17" t="s">
        <v>183</v>
      </c>
      <c r="B26" s="17">
        <v>0</v>
      </c>
      <c r="C26" s="17">
        <v>0</v>
      </c>
      <c r="D26" s="17">
        <v>0</v>
      </c>
      <c r="E26" s="17">
        <v>0</v>
      </c>
      <c r="F26" s="17">
        <v>0</v>
      </c>
      <c r="G26" s="17">
        <v>0</v>
      </c>
      <c r="H26" s="17">
        <v>0</v>
      </c>
      <c r="I26" s="17">
        <v>7.25</v>
      </c>
      <c r="J26" s="17">
        <v>7.25</v>
      </c>
    </row>
    <row r="27" spans="1:10" x14ac:dyDescent="0.25">
      <c r="A27" s="17" t="s">
        <v>184</v>
      </c>
      <c r="B27" s="17">
        <v>0</v>
      </c>
      <c r="C27" s="17">
        <v>0</v>
      </c>
      <c r="D27" s="17">
        <v>0</v>
      </c>
      <c r="E27" s="17">
        <v>0</v>
      </c>
      <c r="F27" s="17">
        <v>0.75</v>
      </c>
      <c r="G27" s="17">
        <v>1</v>
      </c>
      <c r="H27" s="17">
        <v>0</v>
      </c>
      <c r="I27" s="17">
        <v>7.25</v>
      </c>
      <c r="J27" s="17">
        <v>9</v>
      </c>
    </row>
    <row r="28" spans="1:10" x14ac:dyDescent="0.25">
      <c r="A28" s="17" t="s">
        <v>185</v>
      </c>
      <c r="B28" s="17">
        <v>0</v>
      </c>
      <c r="C28" s="17">
        <v>0</v>
      </c>
      <c r="D28" s="17">
        <v>0</v>
      </c>
      <c r="E28" s="17">
        <v>0</v>
      </c>
      <c r="F28" s="17">
        <v>0</v>
      </c>
      <c r="G28" s="17">
        <v>0</v>
      </c>
      <c r="H28" s="17">
        <v>0</v>
      </c>
      <c r="I28" s="17">
        <v>7.25</v>
      </c>
      <c r="J28" s="17">
        <v>7.25</v>
      </c>
    </row>
    <row r="29" spans="1:10" x14ac:dyDescent="0.25">
      <c r="A29" s="17" t="s">
        <v>186</v>
      </c>
      <c r="B29" s="17">
        <v>0</v>
      </c>
      <c r="C29" s="17">
        <v>0</v>
      </c>
      <c r="D29" s="17">
        <v>0</v>
      </c>
      <c r="E29" s="17">
        <v>1</v>
      </c>
      <c r="F29" s="17">
        <v>0.13</v>
      </c>
      <c r="G29" s="17">
        <v>0</v>
      </c>
      <c r="H29" s="17">
        <v>0.06</v>
      </c>
      <c r="I29" s="17">
        <v>7.25</v>
      </c>
      <c r="J29" s="17">
        <v>8.44</v>
      </c>
    </row>
    <row r="30" spans="1:10" x14ac:dyDescent="0.25">
      <c r="A30" s="17" t="s">
        <v>187</v>
      </c>
      <c r="B30" s="17">
        <v>0</v>
      </c>
      <c r="C30" s="17">
        <v>0</v>
      </c>
      <c r="D30" s="17">
        <v>0</v>
      </c>
      <c r="E30" s="17">
        <v>0</v>
      </c>
      <c r="F30" s="17">
        <v>0</v>
      </c>
      <c r="G30" s="17">
        <v>0</v>
      </c>
      <c r="H30" s="17">
        <v>0</v>
      </c>
      <c r="I30" s="17">
        <v>7.5</v>
      </c>
      <c r="J30" s="17">
        <v>7.5</v>
      </c>
    </row>
    <row r="31" spans="1:10" x14ac:dyDescent="0.25">
      <c r="A31" s="17" t="s">
        <v>188</v>
      </c>
      <c r="B31" s="17">
        <v>0.7</v>
      </c>
      <c r="C31" s="17">
        <v>0</v>
      </c>
      <c r="D31" s="17">
        <v>0</v>
      </c>
      <c r="E31" s="17">
        <v>0</v>
      </c>
      <c r="F31" s="17">
        <v>0</v>
      </c>
      <c r="G31" s="17">
        <v>0</v>
      </c>
      <c r="H31" s="17">
        <v>0</v>
      </c>
      <c r="I31" s="17">
        <v>8.25</v>
      </c>
      <c r="J31" s="17">
        <v>8.25</v>
      </c>
    </row>
    <row r="32" spans="1:10" x14ac:dyDescent="0.25">
      <c r="A32" s="17" t="s">
        <v>189</v>
      </c>
      <c r="B32" s="17">
        <v>0</v>
      </c>
      <c r="C32" s="17">
        <v>0</v>
      </c>
      <c r="D32" s="17">
        <v>0</v>
      </c>
      <c r="E32" s="17">
        <v>0.75</v>
      </c>
      <c r="F32" s="17">
        <v>0.75</v>
      </c>
      <c r="G32" s="17">
        <v>0.25</v>
      </c>
      <c r="H32" s="17">
        <v>0.7</v>
      </c>
      <c r="I32" s="17">
        <v>7.25</v>
      </c>
      <c r="J32" s="17">
        <v>9.6999999999999993</v>
      </c>
    </row>
    <row r="33" spans="1:10" x14ac:dyDescent="0.25">
      <c r="A33" s="17" t="s">
        <v>190</v>
      </c>
      <c r="B33" s="17">
        <v>0.1</v>
      </c>
      <c r="C33" s="17">
        <v>0.3</v>
      </c>
      <c r="D33" s="17">
        <v>0.15</v>
      </c>
      <c r="E33" s="17">
        <v>0.1</v>
      </c>
      <c r="F33" s="17">
        <v>0.15</v>
      </c>
      <c r="G33" s="17">
        <v>0</v>
      </c>
      <c r="H33" s="17">
        <v>0.05</v>
      </c>
      <c r="I33" s="17">
        <v>7.4</v>
      </c>
      <c r="J33" s="17">
        <v>8.1</v>
      </c>
    </row>
    <row r="34" spans="1:10" x14ac:dyDescent="0.25">
      <c r="A34" s="17" t="s">
        <v>191</v>
      </c>
      <c r="B34" s="17">
        <v>0</v>
      </c>
      <c r="C34" s="17">
        <v>0</v>
      </c>
      <c r="D34" s="17">
        <v>0</v>
      </c>
      <c r="E34" s="17">
        <v>0</v>
      </c>
      <c r="F34" s="17">
        <v>0</v>
      </c>
      <c r="G34" s="17">
        <v>0</v>
      </c>
      <c r="H34" s="17">
        <v>0</v>
      </c>
      <c r="I34" s="17">
        <v>7.25</v>
      </c>
      <c r="J34" s="17">
        <v>7.25</v>
      </c>
    </row>
    <row r="35" spans="1:10" x14ac:dyDescent="0.25">
      <c r="A35" s="17" t="s">
        <v>192</v>
      </c>
      <c r="B35" s="17">
        <v>0.1</v>
      </c>
      <c r="C35" s="17">
        <v>0.3</v>
      </c>
      <c r="D35" s="17">
        <v>0.15</v>
      </c>
      <c r="E35" s="17">
        <v>0.15</v>
      </c>
      <c r="F35" s="17">
        <v>0.15</v>
      </c>
      <c r="G35" s="17">
        <v>0.5</v>
      </c>
      <c r="H35" s="17">
        <v>0.5</v>
      </c>
      <c r="I35" s="17">
        <v>8.5</v>
      </c>
      <c r="J35" s="17">
        <v>10.25</v>
      </c>
    </row>
    <row r="36" spans="1:10" x14ac:dyDescent="0.25">
      <c r="A36" s="17" t="s">
        <v>193</v>
      </c>
      <c r="B36" s="17">
        <v>0</v>
      </c>
      <c r="C36" s="17">
        <v>0</v>
      </c>
      <c r="D36" s="17">
        <v>0</v>
      </c>
      <c r="E36" s="17">
        <v>0</v>
      </c>
      <c r="F36" s="17">
        <v>0</v>
      </c>
      <c r="G36" s="17">
        <v>0</v>
      </c>
      <c r="H36" s="17">
        <v>0</v>
      </c>
      <c r="I36" s="17">
        <v>7.25</v>
      </c>
      <c r="J36" s="17">
        <v>7.25</v>
      </c>
    </row>
    <row r="37" spans="1:10" x14ac:dyDescent="0.25">
      <c r="A37" s="17" t="s">
        <v>194</v>
      </c>
      <c r="B37" s="17">
        <v>0</v>
      </c>
      <c r="C37" s="17">
        <v>0</v>
      </c>
      <c r="D37" s="17">
        <v>0.35</v>
      </c>
      <c r="E37" s="17">
        <v>0.25</v>
      </c>
      <c r="F37" s="17">
        <v>1</v>
      </c>
      <c r="G37" s="17">
        <v>0.6</v>
      </c>
      <c r="H37" s="17">
        <v>0</v>
      </c>
      <c r="I37" s="17">
        <v>7.4</v>
      </c>
      <c r="J37" s="17">
        <v>9.6</v>
      </c>
    </row>
    <row r="38" spans="1:10" x14ac:dyDescent="0.25">
      <c r="A38" s="17" t="s">
        <v>196</v>
      </c>
      <c r="B38" s="17">
        <v>0</v>
      </c>
      <c r="C38" s="17">
        <v>0</v>
      </c>
      <c r="D38" s="17">
        <v>0</v>
      </c>
      <c r="E38" s="17">
        <v>0</v>
      </c>
      <c r="F38" s="17">
        <v>1.25</v>
      </c>
      <c r="G38" s="17">
        <v>0.05</v>
      </c>
      <c r="H38" s="17">
        <v>0.1</v>
      </c>
      <c r="I38" s="17">
        <v>7.25</v>
      </c>
      <c r="J38" s="17">
        <v>8.65</v>
      </c>
    </row>
    <row r="39" spans="1:10" x14ac:dyDescent="0.25">
      <c r="A39" s="17" t="s">
        <v>198</v>
      </c>
      <c r="B39" s="17">
        <v>0</v>
      </c>
      <c r="C39" s="17">
        <v>0</v>
      </c>
      <c r="D39" s="17">
        <v>0</v>
      </c>
      <c r="E39" s="17">
        <v>0</v>
      </c>
      <c r="F39" s="17">
        <v>0</v>
      </c>
      <c r="G39" s="17">
        <v>0</v>
      </c>
      <c r="H39" s="17">
        <v>0</v>
      </c>
      <c r="I39" s="17">
        <v>7.25</v>
      </c>
      <c r="J39" s="17">
        <v>7.25</v>
      </c>
    </row>
    <row r="40" spans="1:10" x14ac:dyDescent="0.25">
      <c r="A40" s="17" t="s">
        <v>199</v>
      </c>
      <c r="B40" s="17">
        <v>0</v>
      </c>
      <c r="C40" s="17">
        <v>0</v>
      </c>
      <c r="D40" s="17">
        <v>0</v>
      </c>
      <c r="E40" s="17">
        <v>0</v>
      </c>
      <c r="F40" s="17">
        <v>0</v>
      </c>
      <c r="G40" s="17">
        <v>0</v>
      </c>
      <c r="H40" s="17">
        <v>0</v>
      </c>
      <c r="I40" s="17">
        <v>7.25</v>
      </c>
      <c r="J40" s="17">
        <v>7.25</v>
      </c>
    </row>
    <row r="41" spans="1:10" x14ac:dyDescent="0.25">
      <c r="A41" s="17" t="s">
        <v>200</v>
      </c>
      <c r="B41" s="17">
        <v>0</v>
      </c>
      <c r="C41" s="17">
        <v>0</v>
      </c>
      <c r="D41" s="17">
        <v>0</v>
      </c>
      <c r="E41" s="17">
        <v>0</v>
      </c>
      <c r="F41" s="17">
        <v>0</v>
      </c>
      <c r="G41" s="17">
        <v>0</v>
      </c>
      <c r="H41" s="17">
        <v>0</v>
      </c>
      <c r="I41" s="17">
        <v>7.25</v>
      </c>
      <c r="J41" s="17">
        <v>7.25</v>
      </c>
    </row>
    <row r="42" spans="1:10" x14ac:dyDescent="0.25">
      <c r="A42" s="17" t="s">
        <v>201</v>
      </c>
      <c r="B42" s="17">
        <v>0.09</v>
      </c>
      <c r="C42" s="17">
        <v>0.31</v>
      </c>
      <c r="D42" s="17">
        <v>0.14000000000000001</v>
      </c>
      <c r="E42" s="17">
        <v>0.13</v>
      </c>
      <c r="F42" s="17">
        <v>0.42</v>
      </c>
      <c r="G42" s="17">
        <v>0.45</v>
      </c>
      <c r="H42" s="17">
        <v>0.4</v>
      </c>
      <c r="I42" s="17">
        <v>8.15</v>
      </c>
      <c r="J42" s="17">
        <v>10</v>
      </c>
    </row>
    <row r="43" spans="1:10" x14ac:dyDescent="0.25">
      <c r="A43" s="17" t="s">
        <v>202</v>
      </c>
      <c r="B43" s="17">
        <v>0.12</v>
      </c>
      <c r="C43" s="17">
        <v>0.37</v>
      </c>
      <c r="D43" s="17">
        <v>0.15</v>
      </c>
      <c r="E43" s="17">
        <v>0.13</v>
      </c>
      <c r="F43" s="17">
        <v>0.15</v>
      </c>
      <c r="G43" s="17">
        <v>0</v>
      </c>
      <c r="H43" s="17">
        <v>1.53</v>
      </c>
      <c r="I43" s="17">
        <v>8.67</v>
      </c>
      <c r="J43" s="17">
        <v>11</v>
      </c>
    </row>
    <row r="44" spans="1:10" x14ac:dyDescent="0.25">
      <c r="A44" s="17" t="s">
        <v>203</v>
      </c>
      <c r="B44" s="17">
        <v>0</v>
      </c>
      <c r="C44" s="17">
        <v>0</v>
      </c>
      <c r="D44" s="17">
        <v>0</v>
      </c>
      <c r="E44" s="17">
        <v>0</v>
      </c>
      <c r="F44" s="17">
        <v>0</v>
      </c>
      <c r="G44" s="17">
        <v>0</v>
      </c>
      <c r="H44" s="17">
        <v>0</v>
      </c>
      <c r="I44" s="17">
        <v>7.25</v>
      </c>
      <c r="J44" s="17">
        <v>7.25</v>
      </c>
    </row>
    <row r="45" spans="1:10" x14ac:dyDescent="0.25">
      <c r="A45" s="17" t="s">
        <v>204</v>
      </c>
      <c r="B45" s="17">
        <v>0</v>
      </c>
      <c r="C45" s="17">
        <v>0</v>
      </c>
      <c r="D45" s="17">
        <v>0</v>
      </c>
      <c r="E45" s="17">
        <v>0</v>
      </c>
      <c r="F45" s="17">
        <v>0.75</v>
      </c>
      <c r="G45" s="17">
        <v>0.75</v>
      </c>
      <c r="H45" s="17">
        <v>0</v>
      </c>
      <c r="I45" s="17">
        <v>7.25</v>
      </c>
      <c r="J45" s="17">
        <v>8.75</v>
      </c>
    </row>
    <row r="46" spans="1:10" x14ac:dyDescent="0.25">
      <c r="A46" s="17" t="s">
        <v>205</v>
      </c>
      <c r="B46" s="17">
        <v>0</v>
      </c>
      <c r="C46" s="17">
        <v>0</v>
      </c>
      <c r="D46" s="17">
        <v>0</v>
      </c>
      <c r="E46" s="17">
        <v>0</v>
      </c>
      <c r="F46" s="17">
        <v>0</v>
      </c>
      <c r="G46" s="17">
        <v>0</v>
      </c>
      <c r="H46" s="17">
        <v>0</v>
      </c>
      <c r="I46" s="17">
        <v>5.15</v>
      </c>
      <c r="J46" s="17">
        <v>5.15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D7012-8B70-44D4-A70F-0B52E31FC18F}">
  <dimension ref="B2:D44"/>
  <sheetViews>
    <sheetView topLeftCell="A13" workbookViewId="0">
      <selection activeCell="C43" sqref="C43"/>
    </sheetView>
  </sheetViews>
  <sheetFormatPr defaultRowHeight="15" x14ac:dyDescent="0.25"/>
  <cols>
    <col min="2" max="2" width="15.28515625" bestFit="1" customWidth="1"/>
    <col min="3" max="3" width="61" customWidth="1"/>
    <col min="4" max="4" width="9.140625" bestFit="1" customWidth="1"/>
  </cols>
  <sheetData>
    <row r="2" spans="2:4" x14ac:dyDescent="0.25">
      <c r="B2" t="s">
        <v>48</v>
      </c>
      <c r="C2" t="s">
        <v>2</v>
      </c>
      <c r="D2" t="s">
        <v>47</v>
      </c>
    </row>
    <row r="3" spans="2:4" x14ac:dyDescent="0.25">
      <c r="B3" t="s">
        <v>49</v>
      </c>
      <c r="C3" t="s">
        <v>50</v>
      </c>
      <c r="D3" t="s">
        <v>51</v>
      </c>
    </row>
    <row r="4" spans="2:4" x14ac:dyDescent="0.25">
      <c r="C4" t="s">
        <v>52</v>
      </c>
    </row>
    <row r="5" spans="2:4" x14ac:dyDescent="0.25">
      <c r="C5" t="s">
        <v>53</v>
      </c>
    </row>
    <row r="6" spans="2:4" x14ac:dyDescent="0.25">
      <c r="C6" t="s">
        <v>56</v>
      </c>
    </row>
    <row r="7" spans="2:4" x14ac:dyDescent="0.25">
      <c r="C7" t="s">
        <v>57</v>
      </c>
    </row>
    <row r="8" spans="2:4" x14ac:dyDescent="0.25">
      <c r="C8" t="s">
        <v>58</v>
      </c>
    </row>
    <row r="9" spans="2:4" x14ac:dyDescent="0.25">
      <c r="C9" t="s">
        <v>59</v>
      </c>
    </row>
    <row r="11" spans="2:4" x14ac:dyDescent="0.25">
      <c r="B11" t="s">
        <v>54</v>
      </c>
      <c r="C11" t="s">
        <v>55</v>
      </c>
    </row>
    <row r="13" spans="2:4" x14ac:dyDescent="0.25">
      <c r="B13" t="s">
        <v>60</v>
      </c>
      <c r="C13" t="s">
        <v>61</v>
      </c>
    </row>
    <row r="14" spans="2:4" x14ac:dyDescent="0.25">
      <c r="B14" t="s">
        <v>91</v>
      </c>
    </row>
    <row r="15" spans="2:4" x14ac:dyDescent="0.25">
      <c r="B15" t="s">
        <v>92</v>
      </c>
    </row>
    <row r="16" spans="2:4" x14ac:dyDescent="0.25">
      <c r="B16" t="s">
        <v>130</v>
      </c>
    </row>
    <row r="19" spans="2:3" x14ac:dyDescent="0.25">
      <c r="B19" t="s">
        <v>62</v>
      </c>
    </row>
    <row r="20" spans="2:3" x14ac:dyDescent="0.25">
      <c r="B20" t="s">
        <v>63</v>
      </c>
      <c r="C20" t="s">
        <v>64</v>
      </c>
    </row>
    <row r="21" spans="2:3" x14ac:dyDescent="0.25">
      <c r="B21" t="s">
        <v>65</v>
      </c>
      <c r="C21" t="s">
        <v>66</v>
      </c>
    </row>
    <row r="22" spans="2:3" x14ac:dyDescent="0.25">
      <c r="B22" t="s">
        <v>129</v>
      </c>
    </row>
    <row r="23" spans="2:3" x14ac:dyDescent="0.25">
      <c r="B23" t="s">
        <v>135</v>
      </c>
    </row>
    <row r="26" spans="2:3" x14ac:dyDescent="0.25">
      <c r="B26" t="s">
        <v>67</v>
      </c>
    </row>
    <row r="27" spans="2:3" x14ac:dyDescent="0.25">
      <c r="B27" t="s">
        <v>68</v>
      </c>
    </row>
    <row r="28" spans="2:3" x14ac:dyDescent="0.25">
      <c r="B28" t="s">
        <v>69</v>
      </c>
    </row>
    <row r="31" spans="2:3" x14ac:dyDescent="0.25">
      <c r="B31" t="s">
        <v>70</v>
      </c>
    </row>
    <row r="32" spans="2:3" x14ac:dyDescent="0.25">
      <c r="B32" t="s">
        <v>71</v>
      </c>
    </row>
    <row r="34" spans="2:4" x14ac:dyDescent="0.25">
      <c r="B34" t="s">
        <v>84</v>
      </c>
      <c r="C34" t="s">
        <v>94</v>
      </c>
      <c r="D34" t="s">
        <v>93</v>
      </c>
    </row>
    <row r="35" spans="2:4" x14ac:dyDescent="0.25">
      <c r="B35" t="s">
        <v>85</v>
      </c>
      <c r="C35" t="s">
        <v>207</v>
      </c>
    </row>
    <row r="36" spans="2:4" x14ac:dyDescent="0.25">
      <c r="B36" t="s">
        <v>86</v>
      </c>
    </row>
    <row r="37" spans="2:4" x14ac:dyDescent="0.25">
      <c r="B37" t="s">
        <v>87</v>
      </c>
    </row>
    <row r="38" spans="2:4" x14ac:dyDescent="0.25">
      <c r="B38" t="s">
        <v>88</v>
      </c>
    </row>
    <row r="39" spans="2:4" x14ac:dyDescent="0.25">
      <c r="B39" t="s">
        <v>89</v>
      </c>
    </row>
    <row r="40" spans="2:4" x14ac:dyDescent="0.25">
      <c r="B40" t="s">
        <v>90</v>
      </c>
    </row>
    <row r="42" spans="2:4" x14ac:dyDescent="0.25">
      <c r="C42" t="s">
        <v>212</v>
      </c>
    </row>
    <row r="43" spans="2:4" x14ac:dyDescent="0.25">
      <c r="C43" t="s">
        <v>213</v>
      </c>
    </row>
    <row r="44" spans="2:4" x14ac:dyDescent="0.25">
      <c r="C44" t="s">
        <v>214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C15C8-1A8F-43E3-B920-C7FA4FBB7FCF}">
  <dimension ref="A1:B25"/>
  <sheetViews>
    <sheetView topLeftCell="A6" workbookViewId="0">
      <selection activeCell="B25" sqref="B25"/>
    </sheetView>
  </sheetViews>
  <sheetFormatPr defaultRowHeight="15" x14ac:dyDescent="0.25"/>
  <cols>
    <col min="1" max="1" width="13.5703125" bestFit="1" customWidth="1"/>
    <col min="2" max="2" width="92" bestFit="1" customWidth="1"/>
  </cols>
  <sheetData>
    <row r="1" spans="1:2" x14ac:dyDescent="0.25">
      <c r="A1" t="s">
        <v>252</v>
      </c>
      <c r="B1" t="s">
        <v>251</v>
      </c>
    </row>
    <row r="2" spans="1:2" x14ac:dyDescent="0.25">
      <c r="A2" t="s">
        <v>250</v>
      </c>
      <c r="B2" t="s">
        <v>249</v>
      </c>
    </row>
    <row r="3" spans="1:2" x14ac:dyDescent="0.25">
      <c r="A3" s="10" t="s">
        <v>248</v>
      </c>
      <c r="B3" s="10" t="s">
        <v>247</v>
      </c>
    </row>
    <row r="5" spans="1:2" x14ac:dyDescent="0.25">
      <c r="A5" t="s">
        <v>246</v>
      </c>
      <c r="B5" t="s">
        <v>245</v>
      </c>
    </row>
    <row r="6" spans="1:2" x14ac:dyDescent="0.25">
      <c r="A6" t="s">
        <v>244</v>
      </c>
      <c r="B6" t="s">
        <v>243</v>
      </c>
    </row>
    <row r="7" spans="1:2" x14ac:dyDescent="0.25">
      <c r="A7" t="s">
        <v>242</v>
      </c>
      <c r="B7" t="s">
        <v>241</v>
      </c>
    </row>
    <row r="8" spans="1:2" x14ac:dyDescent="0.25">
      <c r="A8" s="10" t="s">
        <v>240</v>
      </c>
      <c r="B8" s="10" t="s">
        <v>239</v>
      </c>
    </row>
    <row r="10" spans="1:2" x14ac:dyDescent="0.25">
      <c r="A10" t="s">
        <v>238</v>
      </c>
      <c r="B10" t="s">
        <v>237</v>
      </c>
    </row>
    <row r="11" spans="1:2" x14ac:dyDescent="0.25">
      <c r="A11" t="s">
        <v>236</v>
      </c>
      <c r="B11" t="s">
        <v>235</v>
      </c>
    </row>
    <row r="12" spans="1:2" x14ac:dyDescent="0.25">
      <c r="A12" s="10" t="s">
        <v>234</v>
      </c>
      <c r="B12" s="10" t="s">
        <v>233</v>
      </c>
    </row>
    <row r="13" spans="1:2" x14ac:dyDescent="0.25">
      <c r="A13" t="s">
        <v>232</v>
      </c>
      <c r="B13" t="s">
        <v>231</v>
      </c>
    </row>
    <row r="15" spans="1:2" x14ac:dyDescent="0.25">
      <c r="A15" s="10" t="s">
        <v>230</v>
      </c>
      <c r="B15" s="10" t="s">
        <v>229</v>
      </c>
    </row>
    <row r="16" spans="1:2" x14ac:dyDescent="0.25">
      <c r="A16" s="10" t="s">
        <v>228</v>
      </c>
      <c r="B16" s="10" t="s">
        <v>227</v>
      </c>
    </row>
    <row r="17" spans="1:2" x14ac:dyDescent="0.25">
      <c r="A17" t="s">
        <v>226</v>
      </c>
      <c r="B17" t="s">
        <v>225</v>
      </c>
    </row>
    <row r="18" spans="1:2" x14ac:dyDescent="0.25">
      <c r="A18" t="s">
        <v>224</v>
      </c>
      <c r="B18" t="s">
        <v>223</v>
      </c>
    </row>
    <row r="20" spans="1:2" x14ac:dyDescent="0.25">
      <c r="A20" s="10" t="s">
        <v>222</v>
      </c>
      <c r="B20" s="10" t="s">
        <v>221</v>
      </c>
    </row>
    <row r="22" spans="1:2" x14ac:dyDescent="0.25">
      <c r="A22" s="10" t="s">
        <v>220</v>
      </c>
      <c r="B22" s="10" t="s">
        <v>219</v>
      </c>
    </row>
    <row r="24" spans="1:2" x14ac:dyDescent="0.25">
      <c r="A24" t="s">
        <v>218</v>
      </c>
      <c r="B24" t="s">
        <v>217</v>
      </c>
    </row>
    <row r="25" spans="1:2" x14ac:dyDescent="0.25">
      <c r="A25" s="10" t="s">
        <v>216</v>
      </c>
      <c r="B25" s="10" t="s">
        <v>215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literature</vt:lpstr>
      <vt:lpstr>v2005-2022</vt:lpstr>
      <vt:lpstr>experiment</vt:lpstr>
      <vt:lpstr>data sources</vt:lpstr>
      <vt:lpstr>ipc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Davidmac Ekeocha</dc:creator>
  <cp:lastModifiedBy>Davidmac Ekeocha</cp:lastModifiedBy>
  <dcterms:created xsi:type="dcterms:W3CDTF">2023-09-29T16:15:51Z</dcterms:created>
  <dcterms:modified xsi:type="dcterms:W3CDTF">2024-03-27T04:19:46Z</dcterms:modified>
</cp:coreProperties>
</file>