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mcte\Non OneDrive Docs\GitHub\HRVApp\"/>
    </mc:Choice>
  </mc:AlternateContent>
  <xr:revisionPtr revIDLastSave="0" documentId="13_ncr:1_{60E9BF16-4F5C-421D-B42A-942077EFAFA9}" xr6:coauthVersionLast="46" xr6:coauthVersionMax="46" xr10:uidLastSave="{00000000-0000-0000-0000-000000000000}"/>
  <bookViews>
    <workbookView xWindow="5057" yWindow="1911" windowWidth="27009" windowHeight="16603" activeTab="3" xr2:uid="{00000000-000D-0000-FFFF-FFFF00000000}"/>
  </bookViews>
  <sheets>
    <sheet name="Sheet1" sheetId="1" r:id="rId1"/>
    <sheet name="output" sheetId="2" r:id="rId2"/>
    <sheet name="More normal" sheetId="3" r:id="rId3"/>
    <sheet name="21 d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/>
  <c r="F27" i="4"/>
  <c r="E27" i="4" a="1"/>
  <c r="E27" i="4" s="1"/>
  <c r="F26" i="4"/>
  <c r="E26" i="4" a="1"/>
  <c r="E26" i="4" s="1"/>
  <c r="F25" i="4"/>
  <c r="E25" i="4" a="1"/>
  <c r="E25" i="4" s="1"/>
  <c r="F24" i="4"/>
  <c r="E24" i="4" a="1"/>
  <c r="E24" i="4" s="1"/>
  <c r="E23" i="4"/>
  <c r="E23" i="4" a="1"/>
  <c r="E22" i="4" a="1"/>
  <c r="E22" i="4" s="1"/>
  <c r="F21" i="4"/>
  <c r="E21" i="4" a="1"/>
  <c r="E21" i="4" s="1"/>
  <c r="F20" i="4"/>
  <c r="E20" i="4"/>
  <c r="E20" i="4" a="1"/>
  <c r="F19" i="4"/>
  <c r="E19" i="4" a="1"/>
  <c r="E19" i="4" s="1"/>
  <c r="F18" i="4"/>
  <c r="E18" i="4" a="1"/>
  <c r="E18" i="4" s="1"/>
  <c r="F17" i="4"/>
  <c r="E17" i="4" a="1"/>
  <c r="E17" i="4" s="1"/>
  <c r="E16" i="4" a="1"/>
  <c r="E16" i="4" s="1"/>
  <c r="F15" i="4"/>
  <c r="E15" i="4" a="1"/>
  <c r="E15" i="4" s="1"/>
  <c r="F14" i="4"/>
  <c r="E14" i="4" a="1"/>
  <c r="E14" i="4" s="1"/>
  <c r="E13" i="4" a="1"/>
  <c r="E13" i="4" s="1"/>
  <c r="F12" i="4"/>
  <c r="E12" i="4" a="1"/>
  <c r="E12" i="4" s="1"/>
  <c r="D12" i="4"/>
  <c r="E11" i="4" a="1"/>
  <c r="E11" i="4" s="1"/>
  <c r="E10" i="4" a="1"/>
  <c r="E10" i="4" s="1"/>
  <c r="F9" i="4"/>
  <c r="E9" i="4" a="1"/>
  <c r="E9" i="4" s="1"/>
  <c r="F8" i="4"/>
  <c r="E8" i="4" a="1"/>
  <c r="E8" i="4" s="1"/>
  <c r="F7" i="4"/>
  <c r="E7" i="4" a="1"/>
  <c r="E7" i="4" s="1"/>
  <c r="H5" i="4"/>
  <c r="H4" i="4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E5" i="2"/>
  <c r="D5" i="2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7" i="3"/>
  <c r="D63" i="3"/>
  <c r="S73" i="3" a="1"/>
  <c r="S73" i="3" s="1"/>
  <c r="S72" i="3" a="1"/>
  <c r="S72" i="3" s="1"/>
  <c r="P68" i="3"/>
  <c r="O68" i="3"/>
  <c r="P67" i="3"/>
  <c r="O67" i="3"/>
  <c r="P66" i="3"/>
  <c r="O66" i="3"/>
  <c r="P65" i="3"/>
  <c r="O65" i="3"/>
  <c r="P64" i="3"/>
  <c r="O64" i="3"/>
  <c r="P63" i="3"/>
  <c r="O63" i="3"/>
  <c r="O62" i="3"/>
  <c r="E62" i="3" a="1"/>
  <c r="E62" i="3" s="1"/>
  <c r="P62" i="3" s="1"/>
  <c r="O61" i="3"/>
  <c r="E61" i="3"/>
  <c r="P61" i="3" s="1"/>
  <c r="E61" i="3" a="1"/>
  <c r="O60" i="3"/>
  <c r="E60" i="3" a="1"/>
  <c r="E60" i="3" s="1"/>
  <c r="O59" i="3"/>
  <c r="E59" i="3"/>
  <c r="E59" i="3" a="1"/>
  <c r="P58" i="3"/>
  <c r="O58" i="3"/>
  <c r="E58" i="3"/>
  <c r="E58" i="3" a="1"/>
  <c r="O57" i="3"/>
  <c r="E57" i="3" a="1"/>
  <c r="E57" i="3" s="1"/>
  <c r="O56" i="3"/>
  <c r="E56" i="3" a="1"/>
  <c r="E56" i="3" s="1"/>
  <c r="P56" i="3" s="1"/>
  <c r="P55" i="3"/>
  <c r="O55" i="3"/>
  <c r="E55" i="3"/>
  <c r="E55" i="3" a="1"/>
  <c r="O54" i="3"/>
  <c r="E54" i="3" a="1"/>
  <c r="E54" i="3" s="1"/>
  <c r="P54" i="3" s="1"/>
  <c r="O53" i="3"/>
  <c r="E53" i="3" a="1"/>
  <c r="E53" i="3" s="1"/>
  <c r="P53" i="3" s="1"/>
  <c r="O52" i="3"/>
  <c r="E52" i="3"/>
  <c r="P52" i="3" s="1"/>
  <c r="E52" i="3" a="1"/>
  <c r="O51" i="3"/>
  <c r="E51" i="3"/>
  <c r="P51" i="3" s="1"/>
  <c r="E51" i="3" a="1"/>
  <c r="P50" i="3"/>
  <c r="O50" i="3"/>
  <c r="E50" i="3"/>
  <c r="E50" i="3" a="1"/>
  <c r="O49" i="3"/>
  <c r="E49" i="3" a="1"/>
  <c r="E49" i="3" s="1"/>
  <c r="P49" i="3" s="1"/>
  <c r="O48" i="3"/>
  <c r="E48" i="3" a="1"/>
  <c r="E48" i="3" s="1"/>
  <c r="P48" i="3" s="1"/>
  <c r="P47" i="3"/>
  <c r="O47" i="3"/>
  <c r="E47" i="3"/>
  <c r="E47" i="3" a="1"/>
  <c r="O46" i="3"/>
  <c r="E46" i="3" a="1"/>
  <c r="E46" i="3" s="1"/>
  <c r="P46" i="3" s="1"/>
  <c r="O45" i="3"/>
  <c r="E45" i="3" a="1"/>
  <c r="E45" i="3" s="1"/>
  <c r="P45" i="3" s="1"/>
  <c r="O44" i="3"/>
  <c r="E44" i="3"/>
  <c r="P44" i="3" s="1"/>
  <c r="E44" i="3" a="1"/>
  <c r="O43" i="3"/>
  <c r="E43" i="3"/>
  <c r="P43" i="3" s="1"/>
  <c r="E43" i="3" a="1"/>
  <c r="P42" i="3"/>
  <c r="O42" i="3"/>
  <c r="E42" i="3"/>
  <c r="E42" i="3" a="1"/>
  <c r="O41" i="3"/>
  <c r="E41" i="3" a="1"/>
  <c r="E41" i="3" s="1"/>
  <c r="P41" i="3" s="1"/>
  <c r="O40" i="3"/>
  <c r="E40" i="3" a="1"/>
  <c r="E40" i="3" s="1"/>
  <c r="P40" i="3" s="1"/>
  <c r="P39" i="3"/>
  <c r="O39" i="3"/>
  <c r="E39" i="3"/>
  <c r="E39" i="3" a="1"/>
  <c r="O38" i="3"/>
  <c r="E38" i="3" a="1"/>
  <c r="E38" i="3" s="1"/>
  <c r="P38" i="3" s="1"/>
  <c r="O37" i="3"/>
  <c r="E37" i="3" a="1"/>
  <c r="E37" i="3" s="1"/>
  <c r="P37" i="3" s="1"/>
  <c r="O36" i="3"/>
  <c r="E36" i="3"/>
  <c r="P36" i="3" s="1"/>
  <c r="E36" i="3" a="1"/>
  <c r="O35" i="3"/>
  <c r="E35" i="3"/>
  <c r="P35" i="3" s="1"/>
  <c r="E35" i="3" a="1"/>
  <c r="P34" i="3"/>
  <c r="O34" i="3"/>
  <c r="E34" i="3"/>
  <c r="E34" i="3" a="1"/>
  <c r="O33" i="3"/>
  <c r="E33" i="3" a="1"/>
  <c r="E33" i="3" s="1"/>
  <c r="P33" i="3" s="1"/>
  <c r="O32" i="3"/>
  <c r="E32" i="3" a="1"/>
  <c r="E32" i="3" s="1"/>
  <c r="P32" i="3" s="1"/>
  <c r="P31" i="3"/>
  <c r="O31" i="3"/>
  <c r="E31" i="3"/>
  <c r="E31" i="3" a="1"/>
  <c r="O30" i="3"/>
  <c r="E30" i="3" a="1"/>
  <c r="E30" i="3" s="1"/>
  <c r="P30" i="3" s="1"/>
  <c r="O29" i="3"/>
  <c r="E29" i="3" a="1"/>
  <c r="E29" i="3" s="1"/>
  <c r="P29" i="3" s="1"/>
  <c r="O28" i="3"/>
  <c r="E28" i="3"/>
  <c r="P28" i="3" s="1"/>
  <c r="E28" i="3" a="1"/>
  <c r="O27" i="3"/>
  <c r="E27" i="3"/>
  <c r="P27" i="3" s="1"/>
  <c r="E27" i="3" a="1"/>
  <c r="P26" i="3"/>
  <c r="O26" i="3"/>
  <c r="E26" i="3"/>
  <c r="E26" i="3" a="1"/>
  <c r="O25" i="3"/>
  <c r="E25" i="3" a="1"/>
  <c r="E25" i="3" s="1"/>
  <c r="P25" i="3" s="1"/>
  <c r="O24" i="3"/>
  <c r="E24" i="3" a="1"/>
  <c r="E24" i="3" s="1"/>
  <c r="P24" i="3" s="1"/>
  <c r="P23" i="3"/>
  <c r="O23" i="3"/>
  <c r="E23" i="3"/>
  <c r="E23" i="3" a="1"/>
  <c r="O22" i="3"/>
  <c r="E22" i="3" a="1"/>
  <c r="E22" i="3" s="1"/>
  <c r="P22" i="3" s="1"/>
  <c r="O21" i="3"/>
  <c r="E21" i="3" a="1"/>
  <c r="E21" i="3" s="1"/>
  <c r="P21" i="3" s="1"/>
  <c r="O20" i="3"/>
  <c r="E20" i="3"/>
  <c r="P20" i="3" s="1"/>
  <c r="E20" i="3" a="1"/>
  <c r="O19" i="3"/>
  <c r="E19" i="3"/>
  <c r="P19" i="3" s="1"/>
  <c r="E19" i="3" a="1"/>
  <c r="P18" i="3"/>
  <c r="O18" i="3"/>
  <c r="E18" i="3"/>
  <c r="E18" i="3" a="1"/>
  <c r="O17" i="3"/>
  <c r="E17" i="3" a="1"/>
  <c r="E17" i="3" s="1"/>
  <c r="P17" i="3" s="1"/>
  <c r="O16" i="3"/>
  <c r="E16" i="3" a="1"/>
  <c r="E16" i="3" s="1"/>
  <c r="P16" i="3" s="1"/>
  <c r="P15" i="3"/>
  <c r="O15" i="3"/>
  <c r="E15" i="3"/>
  <c r="E15" i="3" a="1"/>
  <c r="O14" i="3"/>
  <c r="E14" i="3" a="1"/>
  <c r="E14" i="3" s="1"/>
  <c r="P14" i="3" s="1"/>
  <c r="O13" i="3"/>
  <c r="E13" i="3" a="1"/>
  <c r="E13" i="3" s="1"/>
  <c r="P13" i="3" s="1"/>
  <c r="D13" i="3"/>
  <c r="O12" i="3"/>
  <c r="E12" i="3"/>
  <c r="P12" i="3" s="1"/>
  <c r="E12" i="3" a="1"/>
  <c r="O11" i="3"/>
  <c r="E11" i="3"/>
  <c r="P11" i="3" s="1"/>
  <c r="E11" i="3" a="1"/>
  <c r="P10" i="3"/>
  <c r="O10" i="3"/>
  <c r="E10" i="3"/>
  <c r="E10" i="3" a="1"/>
  <c r="O9" i="3"/>
  <c r="E9" i="3" a="1"/>
  <c r="E9" i="3" s="1"/>
  <c r="P9" i="3" s="1"/>
  <c r="O8" i="3"/>
  <c r="E8" i="3" a="1"/>
  <c r="E8" i="3" s="1"/>
  <c r="P8" i="3" s="1"/>
  <c r="P7" i="3"/>
  <c r="O7" i="3"/>
  <c r="E7" i="3"/>
  <c r="E7" i="3" a="1"/>
  <c r="H5" i="3"/>
  <c r="H4" i="3"/>
  <c r="D56" i="3" s="1"/>
  <c r="F67" i="1"/>
  <c r="F66" i="1" a="1"/>
  <c r="F66" i="1" s="1"/>
  <c r="F61" i="1"/>
  <c r="F59" i="1"/>
  <c r="F60" i="1"/>
  <c r="S72" i="1" a="1"/>
  <c r="S72" i="1" s="1"/>
  <c r="S73" i="1" a="1"/>
  <c r="S73" i="1" s="1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O7" i="1"/>
  <c r="O8" i="1"/>
  <c r="O9" i="1"/>
  <c r="O10" i="1"/>
  <c r="O11" i="1"/>
  <c r="O12" i="1"/>
  <c r="O59" i="1"/>
  <c r="O60" i="1"/>
  <c r="O61" i="1"/>
  <c r="O62" i="1"/>
  <c r="O63" i="1"/>
  <c r="P63" i="1"/>
  <c r="O64" i="1"/>
  <c r="P64" i="1"/>
  <c r="O65" i="1"/>
  <c r="P65" i="1"/>
  <c r="O66" i="1"/>
  <c r="P66" i="1"/>
  <c r="O67" i="1"/>
  <c r="P67" i="1"/>
  <c r="O68" i="1"/>
  <c r="P68" i="1"/>
  <c r="E7" i="1" a="1"/>
  <c r="E7" i="1" s="1"/>
  <c r="P7" i="1" s="1"/>
  <c r="E8" i="1" a="1"/>
  <c r="E8" i="1" s="1"/>
  <c r="P8" i="1" s="1"/>
  <c r="E9" i="1" a="1"/>
  <c r="E9" i="1" s="1"/>
  <c r="P9" i="1" s="1"/>
  <c r="E10" i="1" a="1"/>
  <c r="E10" i="1" s="1"/>
  <c r="P10" i="1" s="1"/>
  <c r="E11" i="1" a="1"/>
  <c r="E11" i="1" s="1"/>
  <c r="P11" i="1" s="1"/>
  <c r="E12" i="1" a="1"/>
  <c r="E12" i="1" s="1"/>
  <c r="P12" i="1" s="1"/>
  <c r="E56" i="1" a="1"/>
  <c r="E56" i="1" s="1"/>
  <c r="B54" i="2" s="1"/>
  <c r="E57" i="1" a="1"/>
  <c r="E57" i="1" s="1"/>
  <c r="B55" i="2" s="1"/>
  <c r="E58" i="1" a="1"/>
  <c r="E58" i="1" s="1"/>
  <c r="B56" i="2" s="1"/>
  <c r="E59" i="1" a="1"/>
  <c r="E59" i="1" s="1"/>
  <c r="B57" i="2" s="1"/>
  <c r="E60" i="1" a="1"/>
  <c r="E60" i="1" s="1"/>
  <c r="B58" i="2" s="1"/>
  <c r="E61" i="1" a="1"/>
  <c r="E61" i="1" s="1"/>
  <c r="B59" i="2" s="1"/>
  <c r="E62" i="1" a="1"/>
  <c r="E62" i="1" s="1"/>
  <c r="B60" i="2" s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13" i="1"/>
  <c r="E48" i="1" a="1"/>
  <c r="E48" i="1" s="1"/>
  <c r="E49" i="1" a="1"/>
  <c r="E49" i="1" s="1"/>
  <c r="B47" i="2" s="1"/>
  <c r="E50" i="1" a="1"/>
  <c r="E50" i="1" s="1"/>
  <c r="E51" i="1" a="1"/>
  <c r="E51" i="1" s="1"/>
  <c r="B49" i="2" s="1"/>
  <c r="E52" i="1" a="1"/>
  <c r="E52" i="1" s="1"/>
  <c r="B50" i="2" s="1"/>
  <c r="E53" i="1" a="1"/>
  <c r="E53" i="1" s="1"/>
  <c r="B51" i="2" s="1"/>
  <c r="E54" i="1" a="1"/>
  <c r="E54" i="1" s="1"/>
  <c r="B52" i="2" s="1"/>
  <c r="E55" i="1" a="1"/>
  <c r="E55" i="1" s="1"/>
  <c r="B53" i="2" s="1"/>
  <c r="E14" i="1" a="1"/>
  <c r="E14" i="1" s="1"/>
  <c r="B12" i="2" s="1"/>
  <c r="E15" i="1" a="1"/>
  <c r="E15" i="1" s="1"/>
  <c r="B13" i="2" s="1"/>
  <c r="E16" i="1" a="1"/>
  <c r="E16" i="1" s="1"/>
  <c r="B14" i="2" s="1"/>
  <c r="E17" i="1" a="1"/>
  <c r="E17" i="1" s="1"/>
  <c r="P17" i="1" s="1"/>
  <c r="E18" i="1" a="1"/>
  <c r="E18" i="1" s="1"/>
  <c r="B16" i="2" s="1"/>
  <c r="E19" i="1" a="1"/>
  <c r="E19" i="1" s="1"/>
  <c r="B17" i="2" s="1"/>
  <c r="E20" i="1" a="1"/>
  <c r="E20" i="1" s="1"/>
  <c r="P20" i="1" s="1"/>
  <c r="E21" i="1" a="1"/>
  <c r="E21" i="1" s="1"/>
  <c r="E22" i="1" a="1"/>
  <c r="E22" i="1" s="1"/>
  <c r="B20" i="2" s="1"/>
  <c r="E23" i="1" a="1"/>
  <c r="E23" i="1" s="1"/>
  <c r="B21" i="2" s="1"/>
  <c r="E24" i="1" a="1"/>
  <c r="E24" i="1" s="1"/>
  <c r="B22" i="2" s="1"/>
  <c r="E25" i="1" a="1"/>
  <c r="E25" i="1" s="1"/>
  <c r="E26" i="1" a="1"/>
  <c r="E26" i="1" s="1"/>
  <c r="B24" i="2" s="1"/>
  <c r="E27" i="1" a="1"/>
  <c r="E27" i="1" s="1"/>
  <c r="B25" i="2" s="1"/>
  <c r="E28" i="1" a="1"/>
  <c r="E28" i="1" s="1"/>
  <c r="B26" i="2" s="1"/>
  <c r="E29" i="1" a="1"/>
  <c r="E29" i="1" s="1"/>
  <c r="E30" i="1" a="1"/>
  <c r="E30" i="1" s="1"/>
  <c r="B28" i="2" s="1"/>
  <c r="E31" i="1" a="1"/>
  <c r="E31" i="1" s="1"/>
  <c r="B29" i="2" s="1"/>
  <c r="E32" i="1" a="1"/>
  <c r="E32" i="1" s="1"/>
  <c r="P32" i="1" s="1"/>
  <c r="E33" i="1" a="1"/>
  <c r="E33" i="1" s="1"/>
  <c r="E34" i="1" a="1"/>
  <c r="E34" i="1" s="1"/>
  <c r="B32" i="2" s="1"/>
  <c r="E35" i="1" a="1"/>
  <c r="E35" i="1" s="1"/>
  <c r="B33" i="2" s="1"/>
  <c r="E36" i="1" a="1"/>
  <c r="E36" i="1" s="1"/>
  <c r="B34" i="2" s="1"/>
  <c r="E37" i="1" a="1"/>
  <c r="E37" i="1" s="1"/>
  <c r="E38" i="1" a="1"/>
  <c r="E38" i="1" s="1"/>
  <c r="B36" i="2" s="1"/>
  <c r="E39" i="1" a="1"/>
  <c r="E39" i="1" s="1"/>
  <c r="B37" i="2" s="1"/>
  <c r="E40" i="1" a="1"/>
  <c r="E40" i="1" s="1"/>
  <c r="P40" i="1" s="1"/>
  <c r="E41" i="1" a="1"/>
  <c r="E41" i="1" s="1"/>
  <c r="P41" i="1" s="1"/>
  <c r="E42" i="1" a="1"/>
  <c r="E42" i="1" s="1"/>
  <c r="B40" i="2" s="1"/>
  <c r="E43" i="1" a="1"/>
  <c r="E43" i="1" s="1"/>
  <c r="B41" i="2" s="1"/>
  <c r="E44" i="1" a="1"/>
  <c r="E44" i="1" s="1"/>
  <c r="B42" i="2" s="1"/>
  <c r="E45" i="1" a="1"/>
  <c r="E45" i="1" s="1"/>
  <c r="E46" i="1" a="1"/>
  <c r="E46" i="1" s="1"/>
  <c r="B44" i="2" s="1"/>
  <c r="E47" i="1" a="1"/>
  <c r="E47" i="1" s="1"/>
  <c r="B45" i="2" s="1"/>
  <c r="E13" i="1" a="1"/>
  <c r="E13" i="1" s="1"/>
  <c r="P13" i="1" s="1"/>
  <c r="H5" i="1"/>
  <c r="H4" i="1"/>
  <c r="D7" i="1" s="1"/>
  <c r="D10" i="4" l="1"/>
  <c r="D14" i="4"/>
  <c r="D18" i="4"/>
  <c r="D22" i="4"/>
  <c r="D26" i="4"/>
  <c r="D8" i="4"/>
  <c r="D9" i="4"/>
  <c r="D17" i="4"/>
  <c r="D21" i="4"/>
  <c r="D25" i="4"/>
  <c r="D16" i="4"/>
  <c r="D24" i="4"/>
  <c r="D20" i="4"/>
  <c r="D7" i="4"/>
  <c r="D11" i="4"/>
  <c r="D15" i="4"/>
  <c r="D19" i="4"/>
  <c r="D23" i="4"/>
  <c r="D27" i="4"/>
  <c r="P57" i="3"/>
  <c r="P60" i="3"/>
  <c r="D53" i="3"/>
  <c r="D10" i="3"/>
  <c r="D18" i="3"/>
  <c r="D26" i="3"/>
  <c r="D34" i="3"/>
  <c r="D42" i="3"/>
  <c r="D50" i="3"/>
  <c r="D58" i="3"/>
  <c r="D21" i="3"/>
  <c r="D29" i="3"/>
  <c r="D37" i="3"/>
  <c r="D45" i="3"/>
  <c r="D7" i="3"/>
  <c r="D15" i="3"/>
  <c r="D23" i="3"/>
  <c r="D31" i="3"/>
  <c r="D39" i="3"/>
  <c r="D47" i="3"/>
  <c r="D55" i="3"/>
  <c r="D61" i="3"/>
  <c r="D62" i="3"/>
  <c r="D12" i="3"/>
  <c r="D20" i="3"/>
  <c r="D28" i="3"/>
  <c r="D36" i="3"/>
  <c r="D44" i="3"/>
  <c r="D52" i="3"/>
  <c r="P59" i="3"/>
  <c r="D9" i="3"/>
  <c r="D17" i="3"/>
  <c r="D25" i="3"/>
  <c r="D33" i="3"/>
  <c r="D41" i="3"/>
  <c r="D49" i="3"/>
  <c r="D57" i="3"/>
  <c r="D60" i="3"/>
  <c r="D14" i="3"/>
  <c r="D22" i="3"/>
  <c r="D30" i="3"/>
  <c r="D38" i="3"/>
  <c r="D46" i="3"/>
  <c r="D54" i="3"/>
  <c r="D11" i="3"/>
  <c r="D19" i="3"/>
  <c r="D27" i="3"/>
  <c r="D35" i="3"/>
  <c r="D43" i="3"/>
  <c r="D51" i="3"/>
  <c r="D59" i="3"/>
  <c r="D8" i="3"/>
  <c r="D16" i="3"/>
  <c r="D24" i="3"/>
  <c r="D32" i="3"/>
  <c r="D40" i="3"/>
  <c r="D48" i="3"/>
  <c r="P62" i="1"/>
  <c r="D62" i="1"/>
  <c r="A60" i="2" s="1"/>
  <c r="D12" i="1"/>
  <c r="D11" i="1"/>
  <c r="D10" i="1"/>
  <c r="P61" i="1"/>
  <c r="D9" i="1"/>
  <c r="D8" i="1"/>
  <c r="P60" i="1"/>
  <c r="P59" i="1"/>
  <c r="D30" i="1"/>
  <c r="A28" i="2" s="1"/>
  <c r="D55" i="1"/>
  <c r="A53" i="2" s="1"/>
  <c r="D38" i="1"/>
  <c r="A36" i="2" s="1"/>
  <c r="D61" i="1"/>
  <c r="A59" i="2" s="1"/>
  <c r="D46" i="1"/>
  <c r="A44" i="2" s="1"/>
  <c r="B18" i="2"/>
  <c r="P52" i="1"/>
  <c r="D39" i="1"/>
  <c r="A37" i="2" s="1"/>
  <c r="D59" i="1"/>
  <c r="A57" i="2" s="1"/>
  <c r="D60" i="1"/>
  <c r="A58" i="2" s="1"/>
  <c r="B43" i="2"/>
  <c r="P45" i="1"/>
  <c r="P21" i="1"/>
  <c r="B19" i="2"/>
  <c r="D14" i="1"/>
  <c r="A12" i="2" s="1"/>
  <c r="B38" i="2"/>
  <c r="D47" i="1"/>
  <c r="A45" i="2" s="1"/>
  <c r="B30" i="2"/>
  <c r="P39" i="1"/>
  <c r="P19" i="1"/>
  <c r="P51" i="1"/>
  <c r="B15" i="2"/>
  <c r="D31" i="1"/>
  <c r="A29" i="2" s="1"/>
  <c r="D57" i="1"/>
  <c r="A55" i="2" s="1"/>
  <c r="D22" i="1"/>
  <c r="A20" i="2" s="1"/>
  <c r="B39" i="2"/>
  <c r="P27" i="1"/>
  <c r="B31" i="2"/>
  <c r="P33" i="1"/>
  <c r="B23" i="2"/>
  <c r="P25" i="1"/>
  <c r="B48" i="2"/>
  <c r="P50" i="1"/>
  <c r="B46" i="2"/>
  <c r="P48" i="1"/>
  <c r="B35" i="2"/>
  <c r="P37" i="1"/>
  <c r="B27" i="2"/>
  <c r="P29" i="1"/>
  <c r="D23" i="1"/>
  <c r="A21" i="2" s="1"/>
  <c r="D15" i="1"/>
  <c r="A13" i="2" s="1"/>
  <c r="D56" i="1"/>
  <c r="A54" i="2" s="1"/>
  <c r="P57" i="1"/>
  <c r="P53" i="1"/>
  <c r="P49" i="1"/>
  <c r="D45" i="1"/>
  <c r="A43" i="2" s="1"/>
  <c r="D37" i="1"/>
  <c r="A35" i="2" s="1"/>
  <c r="D29" i="1"/>
  <c r="A27" i="2" s="1"/>
  <c r="D21" i="1"/>
  <c r="A19" i="2" s="1"/>
  <c r="D54" i="1"/>
  <c r="A52" i="2" s="1"/>
  <c r="P56" i="1"/>
  <c r="P44" i="1"/>
  <c r="P36" i="1"/>
  <c r="P28" i="1"/>
  <c r="P24" i="1"/>
  <c r="P16" i="1"/>
  <c r="D13" i="1"/>
  <c r="A11" i="2" s="1"/>
  <c r="D44" i="1"/>
  <c r="A42" i="2" s="1"/>
  <c r="D36" i="1"/>
  <c r="A34" i="2" s="1"/>
  <c r="D28" i="1"/>
  <c r="A26" i="2" s="1"/>
  <c r="D20" i="1"/>
  <c r="A18" i="2" s="1"/>
  <c r="D53" i="1"/>
  <c r="A51" i="2" s="1"/>
  <c r="P55" i="1"/>
  <c r="P47" i="1"/>
  <c r="P43" i="1"/>
  <c r="P35" i="1"/>
  <c r="P31" i="1"/>
  <c r="P23" i="1"/>
  <c r="P15" i="1"/>
  <c r="D43" i="1"/>
  <c r="A41" i="2" s="1"/>
  <c r="D19" i="1"/>
  <c r="A17" i="2" s="1"/>
  <c r="D50" i="1"/>
  <c r="A48" i="2" s="1"/>
  <c r="D42" i="1"/>
  <c r="A40" i="2" s="1"/>
  <c r="D34" i="1"/>
  <c r="A32" i="2" s="1"/>
  <c r="D26" i="1"/>
  <c r="A24" i="2" s="1"/>
  <c r="D18" i="1"/>
  <c r="A16" i="2" s="1"/>
  <c r="D51" i="1"/>
  <c r="A49" i="2" s="1"/>
  <c r="B11" i="2"/>
  <c r="D27" i="1"/>
  <c r="A25" i="2" s="1"/>
  <c r="D49" i="1"/>
  <c r="A47" i="2" s="1"/>
  <c r="D41" i="1"/>
  <c r="A39" i="2" s="1"/>
  <c r="D33" i="1"/>
  <c r="A31" i="2" s="1"/>
  <c r="D25" i="1"/>
  <c r="A23" i="2" s="1"/>
  <c r="D17" i="1"/>
  <c r="A15" i="2" s="1"/>
  <c r="D58" i="1"/>
  <c r="A56" i="2" s="1"/>
  <c r="P58" i="1"/>
  <c r="P54" i="1"/>
  <c r="P46" i="1"/>
  <c r="P42" i="1"/>
  <c r="P38" i="1"/>
  <c r="P34" i="1"/>
  <c r="P30" i="1"/>
  <c r="P26" i="1"/>
  <c r="P22" i="1"/>
  <c r="P18" i="1"/>
  <c r="P14" i="1"/>
  <c r="D35" i="1"/>
  <c r="A33" i="2" s="1"/>
  <c r="D52" i="1"/>
  <c r="A50" i="2" s="1"/>
  <c r="D48" i="1"/>
  <c r="A46" i="2" s="1"/>
  <c r="D40" i="1"/>
  <c r="A38" i="2" s="1"/>
  <c r="D32" i="1"/>
  <c r="A30" i="2" s="1"/>
  <c r="D24" i="1"/>
  <c r="A22" i="2" s="1"/>
  <c r="D16" i="1"/>
  <c r="A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<sst xmlns="http://schemas.openxmlformats.org/spreadsheetml/2006/main" count="49" uniqueCount="18">
  <si>
    <t>Assume base date comes from app as today in UTC time. Data here is always an offset</t>
  </si>
  <si>
    <t>Data in pairs on output (Date, HRV)</t>
  </si>
  <si>
    <t>Time goes backwards from base date. Biggest offset is earliest</t>
  </si>
  <si>
    <t>Days before base</t>
  </si>
  <si>
    <t>Hours</t>
  </si>
  <si>
    <t>Offset</t>
  </si>
  <si>
    <t>HRV</t>
  </si>
  <si>
    <t>Offset needs to be subtracted</t>
  </si>
  <si>
    <t>mult</t>
  </si>
  <si>
    <t>hour</t>
  </si>
  <si>
    <t>HRV list</t>
  </si>
  <si>
    <t>entry</t>
  </si>
  <si>
    <t>Day</t>
  </si>
  <si>
    <t>AVG</t>
  </si>
  <si>
    <t>26.000000, 26.000000, 35.000000, 0.000000, 0.000000</t>
  </si>
  <si>
    <t>35.000000, 23.000000, 23.000000, 25.000000, 26.000000, 21.500000, 26.000000, 26.000000, 35.000000, 0.000000, 0.000000]</t>
  </si>
  <si>
    <t>index</t>
  </si>
  <si>
    <t>HRV2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</si>
</sst>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Sheet1!$O$7:$O$58</c:f>
              <c:numCache>
                <c:formatCode>General</c:formatCode>
                <c:ptCount val="52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20</c:v>
                </c:pt>
                <c:pt idx="36">
                  <c:v>19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15</c:v>
                </c:pt>
                <c:pt idx="41">
                  <c:v>14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</c:numCache>
            </c:numRef>
          </c:xVal>
          <c:yVal>
            <c:numRef>
              <c:f>Sheet1!$P$7:$P$58</c:f>
              <c:numCache>
                <c:formatCode>General</c:formatCode>
                <c:ptCount val="52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43</c:v>
                </c:pt>
                <c:pt idx="7">
                  <c:v>42</c:v>
                </c:pt>
                <c:pt idx="8">
                  <c:v>39</c:v>
                </c:pt>
                <c:pt idx="9">
                  <c:v>20</c:v>
                </c:pt>
                <c:pt idx="10">
                  <c:v>17</c:v>
                </c:pt>
                <c:pt idx="11">
                  <c:v>35</c:v>
                </c:pt>
                <c:pt idx="12">
                  <c:v>23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19</c:v>
                </c:pt>
                <c:pt idx="17">
                  <c:v>24</c:v>
                </c:pt>
                <c:pt idx="18">
                  <c:v>26</c:v>
                </c:pt>
                <c:pt idx="19">
                  <c:v>22</c:v>
                </c:pt>
                <c:pt idx="20">
                  <c:v>30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42</c:v>
                </c:pt>
                <c:pt idx="25">
                  <c:v>39</c:v>
                </c:pt>
                <c:pt idx="26">
                  <c:v>20</c:v>
                </c:pt>
                <c:pt idx="27">
                  <c:v>17</c:v>
                </c:pt>
                <c:pt idx="28">
                  <c:v>35</c:v>
                </c:pt>
                <c:pt idx="29">
                  <c:v>23</c:v>
                </c:pt>
                <c:pt idx="30">
                  <c:v>23</c:v>
                </c:pt>
                <c:pt idx="31">
                  <c:v>25</c:v>
                </c:pt>
                <c:pt idx="32">
                  <c:v>26</c:v>
                </c:pt>
                <c:pt idx="33">
                  <c:v>19</c:v>
                </c:pt>
                <c:pt idx="34">
                  <c:v>24</c:v>
                </c:pt>
                <c:pt idx="35">
                  <c:v>26</c:v>
                </c:pt>
                <c:pt idx="36">
                  <c:v>22</c:v>
                </c:pt>
                <c:pt idx="37">
                  <c:v>30</c:v>
                </c:pt>
                <c:pt idx="38">
                  <c:v>35</c:v>
                </c:pt>
                <c:pt idx="39">
                  <c:v>38</c:v>
                </c:pt>
                <c:pt idx="40">
                  <c:v>43</c:v>
                </c:pt>
                <c:pt idx="41">
                  <c:v>42</c:v>
                </c:pt>
                <c:pt idx="42">
                  <c:v>39</c:v>
                </c:pt>
                <c:pt idx="43">
                  <c:v>20</c:v>
                </c:pt>
                <c:pt idx="44">
                  <c:v>17</c:v>
                </c:pt>
                <c:pt idx="45">
                  <c:v>35</c:v>
                </c:pt>
                <c:pt idx="46">
                  <c:v>23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19</c:v>
                </c:pt>
                <c:pt idx="5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9-4A80-9633-C1BB4645C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207"/>
        <c:axId val="11362127"/>
      </c:scatterChart>
      <c:valAx>
        <c:axId val="11364207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27"/>
        <c:crosses val="autoZero"/>
        <c:crossBetween val="midCat"/>
      </c:valAx>
      <c:valAx>
        <c:axId val="11362127"/>
        <c:scaling>
          <c:orientation val="minMax"/>
          <c:min val="1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Sheet1!$R$7:$R$60</c:f>
              <c:numCache>
                <c:formatCode>General</c:formatCode>
                <c:ptCount val="54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45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39</c:v>
                </c:pt>
                <c:pt idx="15">
                  <c:v>38</c:v>
                </c:pt>
                <c:pt idx="16">
                  <c:v>37</c:v>
                </c:pt>
                <c:pt idx="17">
                  <c:v>36</c:v>
                </c:pt>
                <c:pt idx="18">
                  <c:v>35</c:v>
                </c:pt>
                <c:pt idx="19">
                  <c:v>34</c:v>
                </c:pt>
                <c:pt idx="20">
                  <c:v>33</c:v>
                </c:pt>
                <c:pt idx="21">
                  <c:v>32</c:v>
                </c:pt>
                <c:pt idx="22">
                  <c:v>31</c:v>
                </c:pt>
                <c:pt idx="23">
                  <c:v>30</c:v>
                </c:pt>
                <c:pt idx="24">
                  <c:v>29</c:v>
                </c:pt>
                <c:pt idx="25">
                  <c:v>28</c:v>
                </c:pt>
                <c:pt idx="26">
                  <c:v>27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23</c:v>
                </c:pt>
                <c:pt idx="31">
                  <c:v>22</c:v>
                </c:pt>
                <c:pt idx="32">
                  <c:v>21</c:v>
                </c:pt>
                <c:pt idx="33">
                  <c:v>20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</c:numCache>
            </c:numRef>
          </c:xVal>
          <c:yVal>
            <c:numRef>
              <c:f>Sheet1!$S$7:$S$60</c:f>
              <c:numCache>
                <c:formatCode>General</c:formatCode>
                <c:ptCount val="54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0</c:v>
                </c:pt>
                <c:pt idx="7">
                  <c:v>26</c:v>
                </c:pt>
                <c:pt idx="8">
                  <c:v>35</c:v>
                </c:pt>
                <c:pt idx="9">
                  <c:v>38</c:v>
                </c:pt>
                <c:pt idx="10">
                  <c:v>43</c:v>
                </c:pt>
                <c:pt idx="11">
                  <c:v>42</c:v>
                </c:pt>
                <c:pt idx="12">
                  <c:v>39</c:v>
                </c:pt>
                <c:pt idx="13">
                  <c:v>20</c:v>
                </c:pt>
                <c:pt idx="14">
                  <c:v>17</c:v>
                </c:pt>
                <c:pt idx="15">
                  <c:v>35</c:v>
                </c:pt>
                <c:pt idx="16">
                  <c:v>23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19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30</c:v>
                </c:pt>
                <c:pt idx="25">
                  <c:v>35</c:v>
                </c:pt>
                <c:pt idx="26">
                  <c:v>38</c:v>
                </c:pt>
                <c:pt idx="27">
                  <c:v>43</c:v>
                </c:pt>
                <c:pt idx="28">
                  <c:v>33.666668000000001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35</c:v>
                </c:pt>
                <c:pt idx="33">
                  <c:v>23</c:v>
                </c:pt>
                <c:pt idx="34">
                  <c:v>23</c:v>
                </c:pt>
                <c:pt idx="35">
                  <c:v>25</c:v>
                </c:pt>
                <c:pt idx="36">
                  <c:v>26</c:v>
                </c:pt>
                <c:pt idx="37">
                  <c:v>19</c:v>
                </c:pt>
                <c:pt idx="38">
                  <c:v>24</c:v>
                </c:pt>
                <c:pt idx="39">
                  <c:v>26</c:v>
                </c:pt>
                <c:pt idx="40">
                  <c:v>22</c:v>
                </c:pt>
                <c:pt idx="41">
                  <c:v>30</c:v>
                </c:pt>
                <c:pt idx="42">
                  <c:v>35</c:v>
                </c:pt>
                <c:pt idx="43">
                  <c:v>38</c:v>
                </c:pt>
                <c:pt idx="44">
                  <c:v>43</c:v>
                </c:pt>
                <c:pt idx="45">
                  <c:v>42</c:v>
                </c:pt>
                <c:pt idx="46">
                  <c:v>39</c:v>
                </c:pt>
                <c:pt idx="47">
                  <c:v>20</c:v>
                </c:pt>
                <c:pt idx="48">
                  <c:v>26</c:v>
                </c:pt>
                <c:pt idx="49">
                  <c:v>26</c:v>
                </c:pt>
                <c:pt idx="50">
                  <c:v>35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C-4CEF-A8B1-3B82EDC6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1871"/>
        <c:axId val="280807711"/>
      </c:scatterChart>
      <c:valAx>
        <c:axId val="280811871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7711"/>
        <c:crosses val="autoZero"/>
        <c:crossBetween val="midCat"/>
      </c:valAx>
      <c:valAx>
        <c:axId val="2808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'More normal'!$O$7:$O$58</c:f>
              <c:numCache>
                <c:formatCode>General</c:formatCode>
                <c:ptCount val="52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20</c:v>
                </c:pt>
                <c:pt idx="36">
                  <c:v>19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15</c:v>
                </c:pt>
                <c:pt idx="41">
                  <c:v>14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</c:numCache>
            </c:numRef>
          </c:xVal>
          <c:yVal>
            <c:numRef>
              <c:f>'More normal'!$P$7:$P$58</c:f>
              <c:numCache>
                <c:formatCode>General</c:formatCode>
                <c:ptCount val="52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43</c:v>
                </c:pt>
                <c:pt idx="7">
                  <c:v>42</c:v>
                </c:pt>
                <c:pt idx="8">
                  <c:v>39</c:v>
                </c:pt>
                <c:pt idx="9">
                  <c:v>20</c:v>
                </c:pt>
                <c:pt idx="10">
                  <c:v>17</c:v>
                </c:pt>
                <c:pt idx="11">
                  <c:v>35</c:v>
                </c:pt>
                <c:pt idx="12">
                  <c:v>23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19</c:v>
                </c:pt>
                <c:pt idx="17">
                  <c:v>24</c:v>
                </c:pt>
                <c:pt idx="18">
                  <c:v>26</c:v>
                </c:pt>
                <c:pt idx="19">
                  <c:v>22</c:v>
                </c:pt>
                <c:pt idx="20">
                  <c:v>30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42</c:v>
                </c:pt>
                <c:pt idx="25">
                  <c:v>39</c:v>
                </c:pt>
                <c:pt idx="26">
                  <c:v>20</c:v>
                </c:pt>
                <c:pt idx="27">
                  <c:v>17</c:v>
                </c:pt>
                <c:pt idx="28">
                  <c:v>35</c:v>
                </c:pt>
                <c:pt idx="29">
                  <c:v>23</c:v>
                </c:pt>
                <c:pt idx="30">
                  <c:v>23</c:v>
                </c:pt>
                <c:pt idx="31">
                  <c:v>25</c:v>
                </c:pt>
                <c:pt idx="32">
                  <c:v>26</c:v>
                </c:pt>
                <c:pt idx="33">
                  <c:v>19</c:v>
                </c:pt>
                <c:pt idx="34">
                  <c:v>24</c:v>
                </c:pt>
                <c:pt idx="35">
                  <c:v>26</c:v>
                </c:pt>
                <c:pt idx="36">
                  <c:v>22</c:v>
                </c:pt>
                <c:pt idx="37">
                  <c:v>30</c:v>
                </c:pt>
                <c:pt idx="38">
                  <c:v>35</c:v>
                </c:pt>
                <c:pt idx="39">
                  <c:v>38</c:v>
                </c:pt>
                <c:pt idx="40">
                  <c:v>43</c:v>
                </c:pt>
                <c:pt idx="41">
                  <c:v>42</c:v>
                </c:pt>
                <c:pt idx="42">
                  <c:v>39</c:v>
                </c:pt>
                <c:pt idx="43">
                  <c:v>20</c:v>
                </c:pt>
                <c:pt idx="44">
                  <c:v>17</c:v>
                </c:pt>
                <c:pt idx="45">
                  <c:v>35</c:v>
                </c:pt>
                <c:pt idx="46">
                  <c:v>23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19</c:v>
                </c:pt>
                <c:pt idx="5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F-4D3C-AF4E-728776E75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207"/>
        <c:axId val="11362127"/>
      </c:scatterChart>
      <c:valAx>
        <c:axId val="11364207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27"/>
        <c:crosses val="autoZero"/>
        <c:crossBetween val="midCat"/>
      </c:valAx>
      <c:valAx>
        <c:axId val="11362127"/>
        <c:scaling>
          <c:orientation val="minMax"/>
          <c:min val="1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'More normal'!$S$6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'More normal'!$R$7:$R$60</c:f>
              <c:numCache>
                <c:formatCode>General</c:formatCode>
                <c:ptCount val="54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45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39</c:v>
                </c:pt>
                <c:pt idx="15">
                  <c:v>38</c:v>
                </c:pt>
                <c:pt idx="16">
                  <c:v>37</c:v>
                </c:pt>
                <c:pt idx="17">
                  <c:v>36</c:v>
                </c:pt>
                <c:pt idx="18">
                  <c:v>35</c:v>
                </c:pt>
                <c:pt idx="19">
                  <c:v>34</c:v>
                </c:pt>
                <c:pt idx="20">
                  <c:v>33</c:v>
                </c:pt>
                <c:pt idx="21">
                  <c:v>32</c:v>
                </c:pt>
                <c:pt idx="22">
                  <c:v>31</c:v>
                </c:pt>
                <c:pt idx="23">
                  <c:v>30</c:v>
                </c:pt>
                <c:pt idx="24">
                  <c:v>29</c:v>
                </c:pt>
                <c:pt idx="25">
                  <c:v>28</c:v>
                </c:pt>
                <c:pt idx="26">
                  <c:v>27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23</c:v>
                </c:pt>
                <c:pt idx="31">
                  <c:v>22</c:v>
                </c:pt>
                <c:pt idx="32">
                  <c:v>21</c:v>
                </c:pt>
                <c:pt idx="33">
                  <c:v>20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</c:numCache>
            </c:numRef>
          </c:xVal>
          <c:yVal>
            <c:numRef>
              <c:f>'More normal'!$S$7:$S$60</c:f>
              <c:numCache>
                <c:formatCode>General</c:formatCode>
                <c:ptCount val="54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0</c:v>
                </c:pt>
                <c:pt idx="7">
                  <c:v>26</c:v>
                </c:pt>
                <c:pt idx="8">
                  <c:v>35</c:v>
                </c:pt>
                <c:pt idx="9">
                  <c:v>38</c:v>
                </c:pt>
                <c:pt idx="10">
                  <c:v>43</c:v>
                </c:pt>
                <c:pt idx="11">
                  <c:v>42</c:v>
                </c:pt>
                <c:pt idx="12">
                  <c:v>39</c:v>
                </c:pt>
                <c:pt idx="13">
                  <c:v>20</c:v>
                </c:pt>
                <c:pt idx="14">
                  <c:v>17</c:v>
                </c:pt>
                <c:pt idx="15">
                  <c:v>35</c:v>
                </c:pt>
                <c:pt idx="16">
                  <c:v>23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19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30</c:v>
                </c:pt>
                <c:pt idx="25">
                  <c:v>35</c:v>
                </c:pt>
                <c:pt idx="26">
                  <c:v>38</c:v>
                </c:pt>
                <c:pt idx="27">
                  <c:v>43</c:v>
                </c:pt>
                <c:pt idx="28">
                  <c:v>33.666668000000001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35</c:v>
                </c:pt>
                <c:pt idx="33">
                  <c:v>23</c:v>
                </c:pt>
                <c:pt idx="34">
                  <c:v>23</c:v>
                </c:pt>
                <c:pt idx="35">
                  <c:v>25</c:v>
                </c:pt>
                <c:pt idx="36">
                  <c:v>26</c:v>
                </c:pt>
                <c:pt idx="37">
                  <c:v>19</c:v>
                </c:pt>
                <c:pt idx="38">
                  <c:v>24</c:v>
                </c:pt>
                <c:pt idx="39">
                  <c:v>26</c:v>
                </c:pt>
                <c:pt idx="40">
                  <c:v>22</c:v>
                </c:pt>
                <c:pt idx="41">
                  <c:v>30</c:v>
                </c:pt>
                <c:pt idx="42">
                  <c:v>35</c:v>
                </c:pt>
                <c:pt idx="43">
                  <c:v>38</c:v>
                </c:pt>
                <c:pt idx="44">
                  <c:v>43</c:v>
                </c:pt>
                <c:pt idx="45">
                  <c:v>42</c:v>
                </c:pt>
                <c:pt idx="46">
                  <c:v>39</c:v>
                </c:pt>
                <c:pt idx="47">
                  <c:v>20</c:v>
                </c:pt>
                <c:pt idx="48">
                  <c:v>26</c:v>
                </c:pt>
                <c:pt idx="49">
                  <c:v>26</c:v>
                </c:pt>
                <c:pt idx="50">
                  <c:v>35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6-4133-83C5-3A21D266A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1871"/>
        <c:axId val="280807711"/>
      </c:scatterChart>
      <c:valAx>
        <c:axId val="280811871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7711"/>
        <c:crosses val="autoZero"/>
        <c:crossBetween val="midCat"/>
      </c:valAx>
      <c:valAx>
        <c:axId val="2808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'More normal'!$B$7:$B$63</c:f>
              <c:numCache>
                <c:formatCode>General</c:formatCode>
                <c:ptCount val="57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20</c:v>
                </c:pt>
                <c:pt idx="36">
                  <c:v>19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15</c:v>
                </c:pt>
                <c:pt idx="41">
                  <c:v>14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</c:numCache>
            </c:numRef>
          </c:xVal>
          <c:yVal>
            <c:numRef>
              <c:f>'More normal'!$F$7:$F$63</c:f>
              <c:numCache>
                <c:formatCode>General</c:formatCode>
                <c:ptCount val="57"/>
                <c:pt idx="0">
                  <c:v>48.857380256364195</c:v>
                </c:pt>
                <c:pt idx="1">
                  <c:v>69.531965721416981</c:v>
                </c:pt>
                <c:pt idx="2">
                  <c:v>58.458021154518114</c:v>
                </c:pt>
                <c:pt idx="3">
                  <c:v>25.816880120362491</c:v>
                </c:pt>
                <c:pt idx="4">
                  <c:v>1.6186571534184822</c:v>
                </c:pt>
                <c:pt idx="5">
                  <c:v>8.1110868536716616</c:v>
                </c:pt>
                <c:pt idx="6">
                  <c:v>39.325059296082841</c:v>
                </c:pt>
                <c:pt idx="7">
                  <c:v>66.562592167708317</c:v>
                </c:pt>
                <c:pt idx="8">
                  <c:v>66.562592167708317</c:v>
                </c:pt>
                <c:pt idx="9">
                  <c:v>66.562592167708317</c:v>
                </c:pt>
                <c:pt idx="10">
                  <c:v>64.781623358694148</c:v>
                </c:pt>
                <c:pt idx="11">
                  <c:v>35.619567378689474</c:v>
                </c:pt>
                <c:pt idx="12">
                  <c:v>5.8878840079990589</c:v>
                </c:pt>
                <c:pt idx="13">
                  <c:v>2.9217458229528148</c:v>
                </c:pt>
                <c:pt idx="14">
                  <c:v>29.448206591835184</c:v>
                </c:pt>
                <c:pt idx="15">
                  <c:v>61.078960616777209</c:v>
                </c:pt>
                <c:pt idx="16">
                  <c:v>68.732838519943073</c:v>
                </c:pt>
                <c:pt idx="17">
                  <c:v>45.372900254828487</c:v>
                </c:pt>
                <c:pt idx="18">
                  <c:v>12.476165332505019</c:v>
                </c:pt>
                <c:pt idx="19">
                  <c:v>0.28774012949094896</c:v>
                </c:pt>
                <c:pt idx="20">
                  <c:v>20.013606567634714</c:v>
                </c:pt>
                <c:pt idx="21">
                  <c:v>53.517894014200834</c:v>
                </c:pt>
                <c:pt idx="22">
                  <c:v>69.996915103754361</c:v>
                </c:pt>
                <c:pt idx="23">
                  <c:v>54.299933843459172</c:v>
                </c:pt>
                <c:pt idx="24">
                  <c:v>20.858682413692726</c:v>
                </c:pt>
                <c:pt idx="25">
                  <c:v>0.41889315674983862</c:v>
                </c:pt>
                <c:pt idx="26">
                  <c:v>11.772814052546135</c:v>
                </c:pt>
                <c:pt idx="27">
                  <c:v>44.481702590775413</c:v>
                </c:pt>
                <c:pt idx="28">
                  <c:v>68.473157494157604</c:v>
                </c:pt>
                <c:pt idx="29">
                  <c:v>61.689545766786097</c:v>
                </c:pt>
                <c:pt idx="30">
                  <c:v>30.367688746577944</c:v>
                </c:pt>
                <c:pt idx="31">
                  <c:v>30.367688746577944</c:v>
                </c:pt>
                <c:pt idx="32">
                  <c:v>30.367688746577944</c:v>
                </c:pt>
                <c:pt idx="33">
                  <c:v>34.690204174835863</c:v>
                </c:pt>
                <c:pt idx="34">
                  <c:v>64.282947348761965</c:v>
                </c:pt>
                <c:pt idx="35">
                  <c:v>66.953083775466965</c:v>
                </c:pt>
                <c:pt idx="36">
                  <c:v>40.24570233820333</c:v>
                </c:pt>
                <c:pt idx="37">
                  <c:v>8.7154463629913366</c:v>
                </c:pt>
                <c:pt idx="38">
                  <c:v>1.3510877842155082</c:v>
                </c:pt>
                <c:pt idx="39">
                  <c:v>24.923383916722713</c:v>
                </c:pt>
                <c:pt idx="40">
                  <c:v>57.76007440549909</c:v>
                </c:pt>
                <c:pt idx="41">
                  <c:v>69.671257449320464</c:v>
                </c:pt>
                <c:pt idx="42">
                  <c:v>49.705846288932435</c:v>
                </c:pt>
                <c:pt idx="43">
                  <c:v>16.219947869984779</c:v>
                </c:pt>
                <c:pt idx="44">
                  <c:v>3.4277072537491904E-4</c:v>
                </c:pt>
                <c:pt idx="45">
                  <c:v>15.959261118872057</c:v>
                </c:pt>
                <c:pt idx="46">
                  <c:v>49.424146983461483</c:v>
                </c:pt>
                <c:pt idx="47">
                  <c:v>69.627538631818368</c:v>
                </c:pt>
                <c:pt idx="48">
                  <c:v>57.994530955157614</c:v>
                </c:pt>
                <c:pt idx="49">
                  <c:v>25.220457563037595</c:v>
                </c:pt>
                <c:pt idx="50">
                  <c:v>1.4376503867901533</c:v>
                </c:pt>
                <c:pt idx="51">
                  <c:v>1.4376503867901533</c:v>
                </c:pt>
                <c:pt idx="52">
                  <c:v>8.511912664222514</c:v>
                </c:pt>
                <c:pt idx="53">
                  <c:v>39.939200282095356</c:v>
                </c:pt>
                <c:pt idx="54">
                  <c:v>39.939200282095356</c:v>
                </c:pt>
                <c:pt idx="55">
                  <c:v>66.825409938898858</c:v>
                </c:pt>
                <c:pt idx="56">
                  <c:v>64.451484468276377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0-4AF2-9440-5BD884B25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839263"/>
        <c:axId val="1856839679"/>
      </c:scatterChart>
      <c:valAx>
        <c:axId val="185683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39679"/>
        <c:crosses val="autoZero"/>
        <c:crossBetween val="midCat"/>
      </c:valAx>
      <c:valAx>
        <c:axId val="18568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3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 days'!#REF!</c:f>
            </c:numRef>
          </c:xVal>
          <c:yVal>
            <c:numRef>
              <c:f>'21 days'!#REF!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E-4794-8154-3D0833D29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207"/>
        <c:axId val="11362127"/>
      </c:scatterChart>
      <c:valAx>
        <c:axId val="11364207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27"/>
        <c:crosses val="autoZero"/>
        <c:crossBetween val="midCat"/>
      </c:valAx>
      <c:valAx>
        <c:axId val="11362127"/>
        <c:scaling>
          <c:orientation val="minMax"/>
          <c:min val="1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 days'!#REF!</c:f>
            </c:numRef>
          </c:xVal>
          <c:yVal>
            <c:numRef>
              <c:f>'21 days'!#REF!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'21 days'!#REF!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BBE-4158-9960-F79D6105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1871"/>
        <c:axId val="280807711"/>
      </c:scatterChart>
      <c:valAx>
        <c:axId val="280811871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7711"/>
        <c:crosses val="autoZero"/>
        <c:crossBetween val="midCat"/>
      </c:valAx>
      <c:valAx>
        <c:axId val="2808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'21 days'!$B$7:$B$63</c:f>
              <c:numCache>
                <c:formatCode>General</c:formatCode>
                <c:ptCount val="57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5">
                  <c:v>16</c:v>
                </c:pt>
                <c:pt idx="6">
                  <c:v>0</c:v>
                </c:pt>
                <c:pt idx="7">
                  <c:v>14</c:v>
                </c:pt>
                <c:pt idx="8">
                  <c:v>13</c:v>
                </c:pt>
                <c:pt idx="9">
                  <c:v>0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</c:numCache>
            </c:numRef>
          </c:xVal>
          <c:yVal>
            <c:numRef>
              <c:f>'21 days'!$F$7:$F$63</c:f>
              <c:numCache>
                <c:formatCode>General</c:formatCode>
                <c:ptCount val="57"/>
                <c:pt idx="0">
                  <c:v>64.282947348761965</c:v>
                </c:pt>
                <c:pt idx="1">
                  <c:v>66.953083775466965</c:v>
                </c:pt>
                <c:pt idx="2">
                  <c:v>40.24570233820333</c:v>
                </c:pt>
                <c:pt idx="3">
                  <c:v>0</c:v>
                </c:pt>
                <c:pt idx="5">
                  <c:v>24.923383916722713</c:v>
                </c:pt>
                <c:pt idx="6">
                  <c:v>0</c:v>
                </c:pt>
                <c:pt idx="7">
                  <c:v>69.671257449320464</c:v>
                </c:pt>
                <c:pt idx="8">
                  <c:v>49.705846288932435</c:v>
                </c:pt>
                <c:pt idx="10">
                  <c:v>3.4277072537491904E-4</c:v>
                </c:pt>
                <c:pt idx="11">
                  <c:v>15.959261118872057</c:v>
                </c:pt>
                <c:pt idx="12">
                  <c:v>49.424146983461483</c:v>
                </c:pt>
                <c:pt idx="13">
                  <c:v>69.627538631818368</c:v>
                </c:pt>
                <c:pt idx="14">
                  <c:v>57.994530955157614</c:v>
                </c:pt>
                <c:pt idx="17">
                  <c:v>8.511912664222514</c:v>
                </c:pt>
                <c:pt idx="18">
                  <c:v>39.939200282095356</c:v>
                </c:pt>
                <c:pt idx="19">
                  <c:v>66.825409938898858</c:v>
                </c:pt>
                <c:pt idx="20">
                  <c:v>64.451484468276377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8B-4EA1-B854-70206ADE0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839263"/>
        <c:axId val="1856839679"/>
      </c:scatterChart>
      <c:valAx>
        <c:axId val="185683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39679"/>
        <c:crosses val="autoZero"/>
        <c:crossBetween val="midCat"/>
      </c:valAx>
      <c:valAx>
        <c:axId val="18568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3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239485</xdr:colOff>
      <xdr:row>17</xdr:row>
      <xdr:rowOff>149677</xdr:rowOff>
    </xdr:from>
    <xdr:to>
      <xdr:col>30</xdr:col>
      <xdr:colOff>457200</xdr:colOff>
      <xdr:row>44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0D066-0B9B-4672-9800-B790D9F4A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168651</xdr:colOff>
      <xdr:row>45</xdr:row>
      <xdr:rowOff>8163</xdr:rowOff>
    </xdr:from>
    <xdr:to>
      <xdr:col>30</xdr:col>
      <xdr:colOff>482958</xdr:colOff>
      <xdr:row>69</xdr:row>
      <xdr:rowOff>68994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E5088-F33E-440B-AB20-FC7287C18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239485</xdr:colOff>
      <xdr:row>17</xdr:row>
      <xdr:rowOff>149677</xdr:rowOff>
    </xdr:from>
    <xdr:to>
      <xdr:col>30</xdr:col>
      <xdr:colOff>457200</xdr:colOff>
      <xdr:row>44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39358-A982-495D-B530-8C1A37369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168651</xdr:colOff>
      <xdr:row>45</xdr:row>
      <xdr:rowOff>8163</xdr:rowOff>
    </xdr:from>
    <xdr:to>
      <xdr:col>30</xdr:col>
      <xdr:colOff>482958</xdr:colOff>
      <xdr:row>69</xdr:row>
      <xdr:rowOff>68994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C9773D-1C02-4433-9FE5-BC94B620D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481425</xdr:colOff>
      <xdr:row>10</xdr:row>
      <xdr:rowOff>42774</xdr:rowOff>
    </xdr:from>
    <xdr:to>
      <xdr:col>39</xdr:col>
      <xdr:colOff>406298</xdr:colOff>
      <xdr:row>25</xdr:row>
      <xdr:rowOff>26215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A50447-677C-41E7-8A95-FCD7EC48F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239485</xdr:colOff>
      <xdr:row>17</xdr:row>
      <xdr:rowOff>149677</xdr:rowOff>
    </xdr:from>
    <xdr:to>
      <xdr:col>24</xdr:col>
      <xdr:colOff>457200</xdr:colOff>
      <xdr:row>44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183B0-C4C1-4AB4-84B8-1D0D5A027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168651</xdr:colOff>
      <xdr:row>45</xdr:row>
      <xdr:rowOff>8163</xdr:rowOff>
    </xdr:from>
    <xdr:to>
      <xdr:col>24</xdr:col>
      <xdr:colOff>482958</xdr:colOff>
      <xdr:row>69</xdr:row>
      <xdr:rowOff>68994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8D7A2-5B52-485D-953C-9AA02424D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481425</xdr:colOff>
      <xdr:row>10</xdr:row>
      <xdr:rowOff>42774</xdr:rowOff>
    </xdr:from>
    <xdr:to>
      <xdr:col>33</xdr:col>
      <xdr:colOff>406298</xdr:colOff>
      <xdr:row>25</xdr:row>
      <xdr:rowOff>26215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2636A4-BEFF-45EA-A458-F717A85EB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zoomScale="71" zoomScaleNormal="71" workbookViewId="0">
      <selection activeCell="O7" sqref="O7"/>
    </sheetView>
  </sheetViews>
  <sheetFormatPr defaultColWidth="8.84375" defaultRowHeight="14.6"/>
  <cols>
    <col min="2" max="2" width="11.84375" customWidth="1"/>
  </cols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</row>
    <row r="4" spans="1:19">
      <c r="A4" t="s">
        <v>7</v>
      </c>
      <c r="G4" t="s">
        <v>8</v>
      </c>
      <c r="H4">
        <f>60*60*24</f>
        <v>86400</v>
      </c>
    </row>
    <row r="5" spans="1:19">
      <c r="G5" t="s">
        <v>9</v>
      </c>
      <c r="H5">
        <f>60*60</f>
        <v>3600</v>
      </c>
    </row>
    <row r="6" spans="1:19" ht="29.15">
      <c r="A6" t="s">
        <v>11</v>
      </c>
      <c r="B6" s="1" t="s">
        <v>3</v>
      </c>
      <c r="C6" t="s">
        <v>4</v>
      </c>
      <c r="D6" t="s">
        <v>5</v>
      </c>
      <c r="E6" t="s">
        <v>6</v>
      </c>
      <c r="L6" t="s">
        <v>10</v>
      </c>
      <c r="O6" t="s">
        <v>12</v>
      </c>
      <c r="P6" t="s">
        <v>6</v>
      </c>
      <c r="R6" t="s">
        <v>12</v>
      </c>
      <c r="S6" t="s">
        <v>13</v>
      </c>
    </row>
    <row r="7" spans="1:19">
      <c r="A7">
        <v>1</v>
      </c>
      <c r="B7" s="1">
        <v>53</v>
      </c>
      <c r="C7">
        <v>2</v>
      </c>
      <c r="D7">
        <f t="shared" ref="D7:D12" si="0">B7*$H$4+C7*$H$5</f>
        <v>4586400</v>
      </c>
      <c r="E7" cm="1">
        <f t="array" ref="E7">INDEX($L$7:$L$23,MOD(A7,17)+1,1)</f>
        <v>24</v>
      </c>
      <c r="L7">
        <v>19</v>
      </c>
      <c r="O7">
        <f t="shared" ref="O7:O38" si="1">B7</f>
        <v>53</v>
      </c>
      <c r="P7">
        <f t="shared" ref="P7:P13" si="2">E7</f>
        <v>24</v>
      </c>
      <c r="R7" s="1">
        <v>53</v>
      </c>
      <c r="S7">
        <v>24</v>
      </c>
    </row>
    <row r="8" spans="1:19">
      <c r="A8">
        <v>2</v>
      </c>
      <c r="B8" s="1">
        <v>52</v>
      </c>
      <c r="C8">
        <v>2</v>
      </c>
      <c r="D8">
        <f t="shared" si="0"/>
        <v>4500000</v>
      </c>
      <c r="E8" cm="1">
        <f t="array" ref="E8">INDEX($L$7:$L$23,MOD(A8,17)+1,1)</f>
        <v>26</v>
      </c>
      <c r="L8">
        <v>24</v>
      </c>
      <c r="O8">
        <f t="shared" si="1"/>
        <v>52</v>
      </c>
      <c r="P8">
        <f t="shared" si="2"/>
        <v>26</v>
      </c>
      <c r="R8" s="1">
        <v>52</v>
      </c>
      <c r="S8">
        <v>24</v>
      </c>
    </row>
    <row r="9" spans="1:19">
      <c r="A9">
        <v>3</v>
      </c>
      <c r="B9" s="1">
        <v>51</v>
      </c>
      <c r="C9">
        <v>2</v>
      </c>
      <c r="D9">
        <f t="shared" si="0"/>
        <v>4413600</v>
      </c>
      <c r="E9" cm="1">
        <f t="array" ref="E9">INDEX($L$7:$L$23,MOD(A9,17)+1,1)</f>
        <v>22</v>
      </c>
      <c r="L9">
        <v>26</v>
      </c>
      <c r="O9">
        <f t="shared" si="1"/>
        <v>51</v>
      </c>
      <c r="P9">
        <f t="shared" si="2"/>
        <v>22</v>
      </c>
      <c r="R9" s="1">
        <v>51</v>
      </c>
      <c r="S9">
        <v>24</v>
      </c>
    </row>
    <row r="10" spans="1:19">
      <c r="A10">
        <v>4</v>
      </c>
      <c r="B10" s="1">
        <v>50</v>
      </c>
      <c r="C10">
        <v>2</v>
      </c>
      <c r="D10">
        <f t="shared" si="0"/>
        <v>4327200</v>
      </c>
      <c r="E10" cm="1">
        <f t="array" ref="E10">INDEX($L$7:$L$23,MOD(A10,17)+1,1)</f>
        <v>30</v>
      </c>
      <c r="L10">
        <v>22</v>
      </c>
      <c r="O10">
        <f t="shared" si="1"/>
        <v>50</v>
      </c>
      <c r="P10">
        <f t="shared" si="2"/>
        <v>30</v>
      </c>
      <c r="R10" s="1">
        <v>50</v>
      </c>
      <c r="S10">
        <v>24</v>
      </c>
    </row>
    <row r="11" spans="1:19">
      <c r="A11">
        <v>5</v>
      </c>
      <c r="B11" s="1">
        <v>49</v>
      </c>
      <c r="C11">
        <v>2</v>
      </c>
      <c r="D11">
        <f t="shared" si="0"/>
        <v>4240800</v>
      </c>
      <c r="E11" cm="1">
        <f t="array" ref="E11">INDEX($L$7:$L$23,MOD(A11,17)+1,1)</f>
        <v>35</v>
      </c>
      <c r="L11">
        <v>30</v>
      </c>
      <c r="O11">
        <f t="shared" si="1"/>
        <v>49</v>
      </c>
      <c r="P11">
        <f t="shared" si="2"/>
        <v>35</v>
      </c>
      <c r="R11" s="1">
        <v>49</v>
      </c>
      <c r="S11">
        <v>24</v>
      </c>
    </row>
    <row r="12" spans="1:19">
      <c r="A12">
        <v>6</v>
      </c>
      <c r="B12" s="1">
        <v>48</v>
      </c>
      <c r="C12">
        <v>2</v>
      </c>
      <c r="D12">
        <f t="shared" si="0"/>
        <v>4154400</v>
      </c>
      <c r="E12" cm="1">
        <f t="array" ref="E12">INDEX($L$7:$L$23,MOD(A12,17)+1,1)</f>
        <v>38</v>
      </c>
      <c r="L12">
        <v>35</v>
      </c>
      <c r="O12">
        <f t="shared" si="1"/>
        <v>48</v>
      </c>
      <c r="P12">
        <f t="shared" si="2"/>
        <v>38</v>
      </c>
      <c r="R12" s="1">
        <v>48</v>
      </c>
      <c r="S12">
        <v>24</v>
      </c>
    </row>
    <row r="13" spans="1:19">
      <c r="A13">
        <v>7</v>
      </c>
      <c r="B13" s="1">
        <v>47</v>
      </c>
      <c r="C13">
        <v>1</v>
      </c>
      <c r="D13">
        <f t="shared" ref="D13:D44" si="3">B13*$H$4+C13*$H$5</f>
        <v>4064400</v>
      </c>
      <c r="E13" cm="1">
        <f t="array" ref="E13">INDEX($L$7:$L$23,MOD(A13,17)+1,1)</f>
        <v>43</v>
      </c>
      <c r="L13">
        <v>38</v>
      </c>
      <c r="O13">
        <f t="shared" si="1"/>
        <v>47</v>
      </c>
      <c r="P13">
        <f t="shared" si="2"/>
        <v>43</v>
      </c>
      <c r="R13">
        <v>47</v>
      </c>
      <c r="S13">
        <v>0</v>
      </c>
    </row>
    <row r="14" spans="1:19">
      <c r="A14">
        <v>8</v>
      </c>
      <c r="B14">
        <v>46</v>
      </c>
      <c r="C14">
        <v>3</v>
      </c>
      <c r="D14">
        <f t="shared" si="3"/>
        <v>3985200</v>
      </c>
      <c r="E14" cm="1">
        <f t="array" ref="E14">INDEX($L$7:$L$23,MOD(A14,17)+1,1)</f>
        <v>42</v>
      </c>
      <c r="L14">
        <v>43</v>
      </c>
      <c r="O14">
        <f t="shared" si="1"/>
        <v>46</v>
      </c>
      <c r="P14">
        <f t="shared" ref="P14:P58" si="4">E14</f>
        <v>42</v>
      </c>
      <c r="R14">
        <v>46</v>
      </c>
      <c r="S14">
        <v>26</v>
      </c>
    </row>
    <row r="15" spans="1:19">
      <c r="A15">
        <v>9</v>
      </c>
      <c r="B15">
        <v>46</v>
      </c>
      <c r="C15">
        <v>4</v>
      </c>
      <c r="D15">
        <f t="shared" si="3"/>
        <v>3988800</v>
      </c>
      <c r="E15" cm="1">
        <f t="array" ref="E15">INDEX($L$7:$L$23,MOD(A15,17)+1,1)</f>
        <v>39</v>
      </c>
      <c r="L15">
        <v>42</v>
      </c>
      <c r="O15">
        <f t="shared" si="1"/>
        <v>46</v>
      </c>
      <c r="P15">
        <f t="shared" si="4"/>
        <v>39</v>
      </c>
      <c r="R15">
        <v>45</v>
      </c>
      <c r="S15">
        <v>35</v>
      </c>
    </row>
    <row r="16" spans="1:19">
      <c r="A16">
        <v>10</v>
      </c>
      <c r="B16">
        <v>46</v>
      </c>
      <c r="C16">
        <v>6</v>
      </c>
      <c r="D16">
        <f t="shared" si="3"/>
        <v>3996000</v>
      </c>
      <c r="E16" cm="1">
        <f t="array" ref="E16">INDEX($L$7:$L$23,MOD(A16,17)+1,1)</f>
        <v>20</v>
      </c>
      <c r="L16">
        <v>39</v>
      </c>
      <c r="O16">
        <f t="shared" si="1"/>
        <v>46</v>
      </c>
      <c r="P16">
        <f t="shared" si="4"/>
        <v>20</v>
      </c>
      <c r="R16">
        <v>44</v>
      </c>
      <c r="S16">
        <v>38</v>
      </c>
    </row>
    <row r="17" spans="1:19">
      <c r="A17">
        <v>11</v>
      </c>
      <c r="B17">
        <v>45</v>
      </c>
      <c r="C17">
        <v>2</v>
      </c>
      <c r="D17">
        <f t="shared" si="3"/>
        <v>3895200</v>
      </c>
      <c r="E17" cm="1">
        <f t="array" ref="E17">INDEX($L$7:$L$23,MOD(A17,17)+1,1)</f>
        <v>17</v>
      </c>
      <c r="L17">
        <v>20</v>
      </c>
      <c r="O17">
        <f t="shared" si="1"/>
        <v>45</v>
      </c>
      <c r="P17">
        <f t="shared" si="4"/>
        <v>17</v>
      </c>
      <c r="R17">
        <v>43</v>
      </c>
      <c r="S17">
        <v>43</v>
      </c>
    </row>
    <row r="18" spans="1:19">
      <c r="A18">
        <v>12</v>
      </c>
      <c r="B18">
        <v>44</v>
      </c>
      <c r="C18">
        <v>3</v>
      </c>
      <c r="D18">
        <f t="shared" si="3"/>
        <v>3812400</v>
      </c>
      <c r="E18" cm="1">
        <f t="array" ref="E18">INDEX($L$7:$L$23,MOD(A18,17)+1,1)</f>
        <v>35</v>
      </c>
      <c r="L18">
        <v>17</v>
      </c>
      <c r="O18">
        <f t="shared" si="1"/>
        <v>44</v>
      </c>
      <c r="P18">
        <f t="shared" si="4"/>
        <v>35</v>
      </c>
      <c r="R18">
        <v>42</v>
      </c>
      <c r="S18">
        <v>42</v>
      </c>
    </row>
    <row r="19" spans="1:19">
      <c r="A19">
        <v>13</v>
      </c>
      <c r="B19">
        <v>43</v>
      </c>
      <c r="C19">
        <v>3</v>
      </c>
      <c r="D19">
        <f t="shared" si="3"/>
        <v>3726000</v>
      </c>
      <c r="E19" cm="1">
        <f t="array" ref="E19">INDEX($L$7:$L$23,MOD(A19,17)+1,1)</f>
        <v>23</v>
      </c>
      <c r="L19">
        <v>35</v>
      </c>
      <c r="O19">
        <f t="shared" si="1"/>
        <v>43</v>
      </c>
      <c r="P19">
        <f t="shared" si="4"/>
        <v>23</v>
      </c>
      <c r="R19">
        <v>41</v>
      </c>
      <c r="S19">
        <v>39</v>
      </c>
    </row>
    <row r="20" spans="1:19">
      <c r="A20">
        <v>14</v>
      </c>
      <c r="B20">
        <v>42</v>
      </c>
      <c r="C20">
        <v>3</v>
      </c>
      <c r="D20">
        <f t="shared" si="3"/>
        <v>3639600</v>
      </c>
      <c r="E20" cm="1">
        <f t="array" ref="E20">INDEX($L$7:$L$23,MOD(A20,17)+1,1)</f>
        <v>23</v>
      </c>
      <c r="L20">
        <v>23</v>
      </c>
      <c r="O20">
        <f t="shared" si="1"/>
        <v>42</v>
      </c>
      <c r="P20">
        <f t="shared" si="4"/>
        <v>23</v>
      </c>
      <c r="R20">
        <v>40</v>
      </c>
      <c r="S20">
        <v>20</v>
      </c>
    </row>
    <row r="21" spans="1:19">
      <c r="A21">
        <v>15</v>
      </c>
      <c r="B21">
        <v>41</v>
      </c>
      <c r="C21">
        <v>3</v>
      </c>
      <c r="D21">
        <f t="shared" si="3"/>
        <v>3553200</v>
      </c>
      <c r="E21" cm="1">
        <f t="array" ref="E21">INDEX($L$7:$L$23,MOD(A21,17)+1,1)</f>
        <v>25</v>
      </c>
      <c r="L21">
        <v>23</v>
      </c>
      <c r="O21">
        <f t="shared" si="1"/>
        <v>41</v>
      </c>
      <c r="P21">
        <f t="shared" si="4"/>
        <v>25</v>
      </c>
      <c r="R21">
        <v>39</v>
      </c>
      <c r="S21">
        <v>17</v>
      </c>
    </row>
    <row r="22" spans="1:19">
      <c r="A22">
        <v>16</v>
      </c>
      <c r="B22">
        <v>40</v>
      </c>
      <c r="C22">
        <v>3</v>
      </c>
      <c r="D22">
        <f t="shared" si="3"/>
        <v>3466800</v>
      </c>
      <c r="E22" cm="1">
        <f t="array" ref="E22">INDEX($L$7:$L$23,MOD(A22,17)+1,1)</f>
        <v>26</v>
      </c>
      <c r="L22">
        <v>25</v>
      </c>
      <c r="O22">
        <f t="shared" si="1"/>
        <v>40</v>
      </c>
      <c r="P22">
        <f t="shared" si="4"/>
        <v>26</v>
      </c>
      <c r="R22">
        <v>38</v>
      </c>
      <c r="S22">
        <v>35</v>
      </c>
    </row>
    <row r="23" spans="1:19">
      <c r="A23">
        <v>17</v>
      </c>
      <c r="B23">
        <v>39</v>
      </c>
      <c r="C23">
        <v>3</v>
      </c>
      <c r="D23">
        <f t="shared" si="3"/>
        <v>3380400</v>
      </c>
      <c r="E23" cm="1">
        <f t="array" ref="E23">INDEX($L$7:$L$23,MOD(A23,17)+1,1)</f>
        <v>19</v>
      </c>
      <c r="L23">
        <v>26</v>
      </c>
      <c r="O23">
        <f t="shared" si="1"/>
        <v>39</v>
      </c>
      <c r="P23">
        <f t="shared" si="4"/>
        <v>19</v>
      </c>
      <c r="R23">
        <v>37</v>
      </c>
      <c r="S23">
        <v>23</v>
      </c>
    </row>
    <row r="24" spans="1:19">
      <c r="A24">
        <v>18</v>
      </c>
      <c r="B24">
        <v>38</v>
      </c>
      <c r="C24">
        <v>3</v>
      </c>
      <c r="D24">
        <f t="shared" si="3"/>
        <v>3294000</v>
      </c>
      <c r="E24" cm="1">
        <f t="array" ref="E24">INDEX($L$7:$L$23,MOD(A24,17)+1,1)</f>
        <v>24</v>
      </c>
      <c r="L24">
        <v>27</v>
      </c>
      <c r="O24">
        <f t="shared" si="1"/>
        <v>38</v>
      </c>
      <c r="P24">
        <f t="shared" si="4"/>
        <v>24</v>
      </c>
      <c r="R24">
        <v>36</v>
      </c>
      <c r="S24">
        <v>23</v>
      </c>
    </row>
    <row r="25" spans="1:19">
      <c r="A25">
        <v>19</v>
      </c>
      <c r="B25">
        <v>37</v>
      </c>
      <c r="C25">
        <v>3</v>
      </c>
      <c r="D25">
        <f t="shared" si="3"/>
        <v>3207600</v>
      </c>
      <c r="E25" cm="1">
        <f t="array" ref="E25">INDEX($L$7:$L$23,MOD(A25,17)+1,1)</f>
        <v>26</v>
      </c>
      <c r="O25">
        <f t="shared" si="1"/>
        <v>37</v>
      </c>
      <c r="P25">
        <f t="shared" si="4"/>
        <v>26</v>
      </c>
      <c r="R25">
        <v>35</v>
      </c>
      <c r="S25">
        <v>25</v>
      </c>
    </row>
    <row r="26" spans="1:19">
      <c r="A26">
        <v>20</v>
      </c>
      <c r="B26">
        <v>36</v>
      </c>
      <c r="C26">
        <v>3</v>
      </c>
      <c r="D26">
        <f t="shared" si="3"/>
        <v>3121200</v>
      </c>
      <c r="E26" cm="1">
        <f t="array" ref="E26">INDEX($L$7:$L$23,MOD(A26,17)+1,1)</f>
        <v>22</v>
      </c>
      <c r="O26">
        <f t="shared" si="1"/>
        <v>36</v>
      </c>
      <c r="P26">
        <f t="shared" si="4"/>
        <v>22</v>
      </c>
      <c r="R26">
        <v>34</v>
      </c>
      <c r="S26">
        <v>26</v>
      </c>
    </row>
    <row r="27" spans="1:19">
      <c r="A27">
        <v>21</v>
      </c>
      <c r="B27">
        <v>35</v>
      </c>
      <c r="C27">
        <v>3</v>
      </c>
      <c r="D27">
        <f t="shared" si="3"/>
        <v>3034800</v>
      </c>
      <c r="E27" cm="1">
        <f t="array" ref="E27">INDEX($L$7:$L$23,MOD(A27,17)+1,1)</f>
        <v>30</v>
      </c>
      <c r="O27">
        <f t="shared" si="1"/>
        <v>35</v>
      </c>
      <c r="P27">
        <f t="shared" si="4"/>
        <v>30</v>
      </c>
      <c r="R27">
        <v>33</v>
      </c>
      <c r="S27">
        <v>19</v>
      </c>
    </row>
    <row r="28" spans="1:19">
      <c r="A28">
        <v>22</v>
      </c>
      <c r="B28">
        <v>34</v>
      </c>
      <c r="C28">
        <v>3</v>
      </c>
      <c r="D28">
        <f t="shared" si="3"/>
        <v>2948400</v>
      </c>
      <c r="E28" cm="1">
        <f t="array" ref="E28">INDEX($L$7:$L$23,MOD(A28,17)+1,1)</f>
        <v>35</v>
      </c>
      <c r="O28">
        <f t="shared" si="1"/>
        <v>34</v>
      </c>
      <c r="P28">
        <f t="shared" si="4"/>
        <v>35</v>
      </c>
      <c r="R28">
        <v>32</v>
      </c>
      <c r="S28">
        <v>24</v>
      </c>
    </row>
    <row r="29" spans="1:19">
      <c r="A29">
        <v>23</v>
      </c>
      <c r="B29">
        <v>33</v>
      </c>
      <c r="C29">
        <v>3</v>
      </c>
      <c r="D29">
        <f t="shared" si="3"/>
        <v>2862000</v>
      </c>
      <c r="E29" cm="1">
        <f t="array" ref="E29">INDEX($L$7:$L$23,MOD(A29,17)+1,1)</f>
        <v>38</v>
      </c>
      <c r="O29">
        <f t="shared" si="1"/>
        <v>33</v>
      </c>
      <c r="P29">
        <f t="shared" si="4"/>
        <v>38</v>
      </c>
      <c r="R29">
        <v>31</v>
      </c>
      <c r="S29">
        <v>26</v>
      </c>
    </row>
    <row r="30" spans="1:19">
      <c r="A30">
        <v>24</v>
      </c>
      <c r="B30">
        <v>32</v>
      </c>
      <c r="C30">
        <v>3</v>
      </c>
      <c r="D30">
        <f t="shared" si="3"/>
        <v>2775600</v>
      </c>
      <c r="E30" cm="1">
        <f t="array" ref="E30">INDEX($L$7:$L$23,MOD(A30,17)+1,1)</f>
        <v>43</v>
      </c>
      <c r="O30">
        <f t="shared" si="1"/>
        <v>32</v>
      </c>
      <c r="P30">
        <f t="shared" si="4"/>
        <v>43</v>
      </c>
      <c r="R30">
        <v>30</v>
      </c>
      <c r="S30">
        <v>22</v>
      </c>
    </row>
    <row r="31" spans="1:19">
      <c r="A31">
        <v>25</v>
      </c>
      <c r="B31">
        <v>31</v>
      </c>
      <c r="C31">
        <v>3</v>
      </c>
      <c r="D31">
        <f t="shared" si="3"/>
        <v>2689200</v>
      </c>
      <c r="E31" cm="1">
        <f t="array" ref="E31">INDEX($L$7:$L$23,MOD(A31,17)+1,1)</f>
        <v>42</v>
      </c>
      <c r="O31">
        <f t="shared" si="1"/>
        <v>31</v>
      </c>
      <c r="P31">
        <f t="shared" si="4"/>
        <v>42</v>
      </c>
      <c r="R31">
        <v>29</v>
      </c>
      <c r="S31">
        <v>30</v>
      </c>
    </row>
    <row r="32" spans="1:19">
      <c r="A32">
        <v>26</v>
      </c>
      <c r="B32">
        <v>30</v>
      </c>
      <c r="C32">
        <v>3</v>
      </c>
      <c r="D32">
        <f t="shared" si="3"/>
        <v>2602800</v>
      </c>
      <c r="E32" cm="1">
        <f t="array" ref="E32">INDEX($L$7:$L$23,MOD(A32,17)+1,1)</f>
        <v>39</v>
      </c>
      <c r="O32">
        <f t="shared" si="1"/>
        <v>30</v>
      </c>
      <c r="P32">
        <f t="shared" si="4"/>
        <v>39</v>
      </c>
      <c r="R32">
        <v>28</v>
      </c>
      <c r="S32">
        <v>35</v>
      </c>
    </row>
    <row r="33" spans="1:19">
      <c r="A33">
        <v>27</v>
      </c>
      <c r="B33">
        <v>29</v>
      </c>
      <c r="C33">
        <v>3</v>
      </c>
      <c r="D33">
        <f t="shared" si="3"/>
        <v>2516400</v>
      </c>
      <c r="E33" cm="1">
        <f t="array" ref="E33">INDEX($L$7:$L$23,MOD(A33,17)+1,1)</f>
        <v>20</v>
      </c>
      <c r="O33">
        <f t="shared" si="1"/>
        <v>29</v>
      </c>
      <c r="P33">
        <f t="shared" si="4"/>
        <v>20</v>
      </c>
      <c r="R33">
        <v>27</v>
      </c>
      <c r="S33">
        <v>38</v>
      </c>
    </row>
    <row r="34" spans="1:19">
      <c r="A34">
        <v>28</v>
      </c>
      <c r="B34">
        <v>28</v>
      </c>
      <c r="C34">
        <v>3</v>
      </c>
      <c r="D34">
        <f t="shared" si="3"/>
        <v>2430000</v>
      </c>
      <c r="E34" cm="1">
        <f t="array" ref="E34">INDEX($L$7:$L$23,MOD(A34,17)+1,1)</f>
        <v>17</v>
      </c>
      <c r="O34">
        <f t="shared" si="1"/>
        <v>28</v>
      </c>
      <c r="P34">
        <f t="shared" si="4"/>
        <v>17</v>
      </c>
      <c r="R34">
        <v>26</v>
      </c>
      <c r="S34">
        <v>43</v>
      </c>
    </row>
    <row r="35" spans="1:19">
      <c r="A35">
        <v>29</v>
      </c>
      <c r="B35">
        <v>27</v>
      </c>
      <c r="C35">
        <v>3</v>
      </c>
      <c r="D35">
        <f t="shared" si="3"/>
        <v>2343600</v>
      </c>
      <c r="E35" cm="1">
        <f t="array" ref="E35">INDEX($L$7:$L$23,MOD(A35,17)+1,1)</f>
        <v>35</v>
      </c>
      <c r="O35">
        <f t="shared" si="1"/>
        <v>27</v>
      </c>
      <c r="P35">
        <f t="shared" si="4"/>
        <v>35</v>
      </c>
      <c r="R35">
        <v>25</v>
      </c>
      <c r="S35">
        <v>33.666668000000001</v>
      </c>
    </row>
    <row r="36" spans="1:19">
      <c r="A36">
        <v>30</v>
      </c>
      <c r="B36">
        <v>26</v>
      </c>
      <c r="C36">
        <v>3</v>
      </c>
      <c r="D36">
        <f t="shared" si="3"/>
        <v>2257200</v>
      </c>
      <c r="E36" cm="1">
        <f t="array" ref="E36">INDEX($L$7:$L$23,MOD(A36,17)+1,1)</f>
        <v>23</v>
      </c>
      <c r="O36">
        <f t="shared" si="1"/>
        <v>26</v>
      </c>
      <c r="P36">
        <f t="shared" si="4"/>
        <v>23</v>
      </c>
      <c r="R36">
        <v>24</v>
      </c>
      <c r="S36">
        <v>0</v>
      </c>
    </row>
    <row r="37" spans="1:19">
      <c r="A37">
        <v>31</v>
      </c>
      <c r="B37">
        <v>25</v>
      </c>
      <c r="C37">
        <v>3</v>
      </c>
      <c r="D37">
        <f t="shared" si="3"/>
        <v>2170800</v>
      </c>
      <c r="E37" cm="1">
        <f t="array" ref="E37">INDEX($L$7:$L$23,MOD(A37,17)+1,1)</f>
        <v>23</v>
      </c>
      <c r="O37">
        <f t="shared" si="1"/>
        <v>25</v>
      </c>
      <c r="P37">
        <f t="shared" si="4"/>
        <v>23</v>
      </c>
      <c r="R37">
        <v>23</v>
      </c>
      <c r="S37">
        <v>0</v>
      </c>
    </row>
    <row r="38" spans="1:19">
      <c r="A38">
        <v>32</v>
      </c>
      <c r="B38">
        <v>25</v>
      </c>
      <c r="C38">
        <v>3</v>
      </c>
      <c r="D38">
        <f t="shared" si="3"/>
        <v>2170800</v>
      </c>
      <c r="E38" cm="1">
        <f t="array" ref="E38">INDEX($L$7:$L$23,MOD(A38,17)+1,1)</f>
        <v>25</v>
      </c>
      <c r="O38">
        <f t="shared" si="1"/>
        <v>25</v>
      </c>
      <c r="P38">
        <f t="shared" si="4"/>
        <v>25</v>
      </c>
      <c r="R38">
        <v>22</v>
      </c>
      <c r="S38">
        <v>17</v>
      </c>
    </row>
    <row r="39" spans="1:19">
      <c r="A39">
        <v>33</v>
      </c>
      <c r="B39">
        <v>25</v>
      </c>
      <c r="C39">
        <v>3</v>
      </c>
      <c r="D39">
        <f t="shared" si="3"/>
        <v>2170800</v>
      </c>
      <c r="E39" cm="1">
        <f t="array" ref="E39">INDEX($L$7:$L$23,MOD(A39,17)+1,1)</f>
        <v>26</v>
      </c>
      <c r="O39">
        <f t="shared" ref="O39:O58" si="5">B39</f>
        <v>25</v>
      </c>
      <c r="P39">
        <f t="shared" si="4"/>
        <v>26</v>
      </c>
      <c r="R39">
        <v>21</v>
      </c>
      <c r="S39">
        <v>35</v>
      </c>
    </row>
    <row r="40" spans="1:19">
      <c r="A40">
        <v>34</v>
      </c>
      <c r="B40">
        <v>22</v>
      </c>
      <c r="C40">
        <v>3</v>
      </c>
      <c r="D40">
        <f t="shared" si="3"/>
        <v>1911600</v>
      </c>
      <c r="E40" cm="1">
        <f t="array" ref="E40">INDEX($L$7:$L$23,MOD(A40,17)+1,1)</f>
        <v>19</v>
      </c>
      <c r="O40">
        <f t="shared" si="5"/>
        <v>22</v>
      </c>
      <c r="P40">
        <f t="shared" si="4"/>
        <v>19</v>
      </c>
      <c r="R40">
        <v>20</v>
      </c>
      <c r="S40">
        <v>23</v>
      </c>
    </row>
    <row r="41" spans="1:19">
      <c r="A41">
        <v>35</v>
      </c>
      <c r="B41">
        <v>21</v>
      </c>
      <c r="C41">
        <v>3</v>
      </c>
      <c r="D41">
        <f t="shared" si="3"/>
        <v>1825200</v>
      </c>
      <c r="E41" cm="1">
        <f t="array" ref="E41">INDEX($L$7:$L$23,MOD(A41,17)+1,1)</f>
        <v>24</v>
      </c>
      <c r="O41">
        <f t="shared" si="5"/>
        <v>21</v>
      </c>
      <c r="P41">
        <f t="shared" si="4"/>
        <v>24</v>
      </c>
      <c r="R41">
        <v>19</v>
      </c>
      <c r="S41">
        <v>23</v>
      </c>
    </row>
    <row r="42" spans="1:19">
      <c r="A42">
        <v>36</v>
      </c>
      <c r="B42">
        <v>20</v>
      </c>
      <c r="C42">
        <v>3</v>
      </c>
      <c r="D42">
        <f t="shared" si="3"/>
        <v>1738800</v>
      </c>
      <c r="E42" cm="1">
        <f t="array" ref="E42">INDEX($L$7:$L$23,MOD(A42,17)+1,1)</f>
        <v>26</v>
      </c>
      <c r="O42">
        <f t="shared" si="5"/>
        <v>20</v>
      </c>
      <c r="P42">
        <f t="shared" si="4"/>
        <v>26</v>
      </c>
      <c r="R42">
        <v>18</v>
      </c>
      <c r="S42">
        <v>25</v>
      </c>
    </row>
    <row r="43" spans="1:19">
      <c r="A43">
        <v>37</v>
      </c>
      <c r="B43">
        <v>19</v>
      </c>
      <c r="C43">
        <v>3</v>
      </c>
      <c r="D43">
        <f t="shared" si="3"/>
        <v>1652400</v>
      </c>
      <c r="E43" cm="1">
        <f t="array" ref="E43">INDEX($L$7:$L$23,MOD(A43,17)+1,1)</f>
        <v>22</v>
      </c>
      <c r="O43">
        <f t="shared" si="5"/>
        <v>19</v>
      </c>
      <c r="P43">
        <f t="shared" si="4"/>
        <v>22</v>
      </c>
      <c r="R43">
        <v>17</v>
      </c>
      <c r="S43">
        <v>26</v>
      </c>
    </row>
    <row r="44" spans="1:19">
      <c r="A44">
        <v>38</v>
      </c>
      <c r="B44">
        <v>18</v>
      </c>
      <c r="C44">
        <v>3</v>
      </c>
      <c r="D44">
        <f t="shared" si="3"/>
        <v>1566000</v>
      </c>
      <c r="E44" cm="1">
        <f t="array" ref="E44">INDEX($L$7:$L$23,MOD(A44,17)+1,1)</f>
        <v>30</v>
      </c>
      <c r="O44">
        <f t="shared" si="5"/>
        <v>18</v>
      </c>
      <c r="P44">
        <f t="shared" si="4"/>
        <v>30</v>
      </c>
      <c r="R44">
        <v>16</v>
      </c>
      <c r="S44">
        <v>19</v>
      </c>
    </row>
    <row r="45" spans="1:19">
      <c r="A45">
        <v>39</v>
      </c>
      <c r="B45">
        <v>17</v>
      </c>
      <c r="C45">
        <v>3</v>
      </c>
      <c r="D45">
        <f t="shared" ref="D45:D62" si="6">B45*$H$4+C45*$H$5</f>
        <v>1479600</v>
      </c>
      <c r="E45" cm="1">
        <f t="array" ref="E45">INDEX($L$7:$L$23,MOD(A45,17)+1,1)</f>
        <v>35</v>
      </c>
      <c r="O45">
        <f t="shared" si="5"/>
        <v>17</v>
      </c>
      <c r="P45">
        <f t="shared" si="4"/>
        <v>35</v>
      </c>
      <c r="R45">
        <v>15</v>
      </c>
      <c r="S45">
        <v>24</v>
      </c>
    </row>
    <row r="46" spans="1:19">
      <c r="A46">
        <v>40</v>
      </c>
      <c r="B46">
        <v>16</v>
      </c>
      <c r="C46">
        <v>3</v>
      </c>
      <c r="D46">
        <f t="shared" si="6"/>
        <v>1393200</v>
      </c>
      <c r="E46" cm="1">
        <f t="array" ref="E46">INDEX($L$7:$L$23,MOD(A46,17)+1,1)</f>
        <v>38</v>
      </c>
      <c r="O46">
        <f t="shared" si="5"/>
        <v>16</v>
      </c>
      <c r="P46">
        <f t="shared" si="4"/>
        <v>38</v>
      </c>
      <c r="R46">
        <v>14</v>
      </c>
      <c r="S46">
        <v>26</v>
      </c>
    </row>
    <row r="47" spans="1:19">
      <c r="A47">
        <v>41</v>
      </c>
      <c r="B47">
        <v>15</v>
      </c>
      <c r="C47">
        <v>3</v>
      </c>
      <c r="D47">
        <f t="shared" si="6"/>
        <v>1306800</v>
      </c>
      <c r="E47" cm="1">
        <f t="array" ref="E47">INDEX($L$7:$L$23,MOD(A47,17)+1,1)</f>
        <v>43</v>
      </c>
      <c r="O47">
        <f t="shared" si="5"/>
        <v>15</v>
      </c>
      <c r="P47">
        <f t="shared" si="4"/>
        <v>43</v>
      </c>
      <c r="R47">
        <v>13</v>
      </c>
      <c r="S47">
        <v>22</v>
      </c>
    </row>
    <row r="48" spans="1:19">
      <c r="A48">
        <v>42</v>
      </c>
      <c r="B48">
        <v>14</v>
      </c>
      <c r="C48">
        <v>3</v>
      </c>
      <c r="D48">
        <f t="shared" si="6"/>
        <v>1220400</v>
      </c>
      <c r="E48" cm="1">
        <f t="array" ref="E48">INDEX($L$7:$L$23,MOD(A48,17)+1,1)</f>
        <v>42</v>
      </c>
      <c r="O48">
        <f t="shared" si="5"/>
        <v>14</v>
      </c>
      <c r="P48">
        <f t="shared" si="4"/>
        <v>42</v>
      </c>
      <c r="R48">
        <v>12</v>
      </c>
      <c r="S48">
        <v>30</v>
      </c>
    </row>
    <row r="49" spans="1:19">
      <c r="A49">
        <v>43</v>
      </c>
      <c r="B49">
        <v>13</v>
      </c>
      <c r="C49">
        <v>3</v>
      </c>
      <c r="D49">
        <f t="shared" si="6"/>
        <v>1134000</v>
      </c>
      <c r="E49" cm="1">
        <f t="array" ref="E49">INDEX($L$7:$L$23,MOD(A49,17)+1,1)</f>
        <v>39</v>
      </c>
      <c r="O49">
        <f t="shared" si="5"/>
        <v>13</v>
      </c>
      <c r="P49">
        <f t="shared" si="4"/>
        <v>39</v>
      </c>
      <c r="R49">
        <v>11</v>
      </c>
      <c r="S49">
        <v>35</v>
      </c>
    </row>
    <row r="50" spans="1:19">
      <c r="A50">
        <v>44</v>
      </c>
      <c r="B50">
        <v>12</v>
      </c>
      <c r="C50">
        <v>3</v>
      </c>
      <c r="D50">
        <f t="shared" si="6"/>
        <v>1047600</v>
      </c>
      <c r="E50" cm="1">
        <f t="array" ref="E50">INDEX($L$7:$L$23,MOD(A50,17)+1,1)</f>
        <v>20</v>
      </c>
      <c r="O50">
        <f t="shared" si="5"/>
        <v>12</v>
      </c>
      <c r="P50">
        <f t="shared" si="4"/>
        <v>20</v>
      </c>
      <c r="R50">
        <v>10</v>
      </c>
      <c r="S50">
        <v>38</v>
      </c>
    </row>
    <row r="51" spans="1:19">
      <c r="A51">
        <v>45</v>
      </c>
      <c r="B51">
        <v>11</v>
      </c>
      <c r="C51">
        <v>3</v>
      </c>
      <c r="D51">
        <f t="shared" si="6"/>
        <v>961200</v>
      </c>
      <c r="E51" cm="1">
        <f t="array" ref="E51">INDEX($L$7:$L$23,MOD(A51,17)+1,1)</f>
        <v>17</v>
      </c>
      <c r="O51">
        <f t="shared" si="5"/>
        <v>11</v>
      </c>
      <c r="P51">
        <f t="shared" si="4"/>
        <v>17</v>
      </c>
      <c r="R51">
        <v>9</v>
      </c>
      <c r="S51">
        <v>43</v>
      </c>
    </row>
    <row r="52" spans="1:19">
      <c r="A52">
        <v>46</v>
      </c>
      <c r="B52">
        <v>10</v>
      </c>
      <c r="C52">
        <v>3</v>
      </c>
      <c r="D52">
        <f t="shared" si="6"/>
        <v>874800</v>
      </c>
      <c r="E52" cm="1">
        <f t="array" ref="E52">INDEX($L$7:$L$23,MOD(A52,17)+1,1)</f>
        <v>35</v>
      </c>
      <c r="O52">
        <f t="shared" si="5"/>
        <v>10</v>
      </c>
      <c r="P52">
        <f t="shared" si="4"/>
        <v>35</v>
      </c>
      <c r="R52">
        <v>8</v>
      </c>
      <c r="S52">
        <v>42</v>
      </c>
    </row>
    <row r="53" spans="1:19">
      <c r="A53">
        <v>47</v>
      </c>
      <c r="B53">
        <v>9</v>
      </c>
      <c r="C53">
        <v>3</v>
      </c>
      <c r="D53">
        <f t="shared" si="6"/>
        <v>788400</v>
      </c>
      <c r="E53" cm="1">
        <f t="array" ref="E53">INDEX($L$7:$L$23,MOD(A53,17)+1,1)</f>
        <v>23</v>
      </c>
      <c r="O53">
        <f t="shared" si="5"/>
        <v>9</v>
      </c>
      <c r="P53">
        <f t="shared" si="4"/>
        <v>23</v>
      </c>
      <c r="R53">
        <v>7</v>
      </c>
      <c r="S53">
        <v>39</v>
      </c>
    </row>
    <row r="54" spans="1:19">
      <c r="A54">
        <v>48</v>
      </c>
      <c r="B54">
        <v>8</v>
      </c>
      <c r="C54">
        <v>3</v>
      </c>
      <c r="D54">
        <f t="shared" si="6"/>
        <v>702000</v>
      </c>
      <c r="E54" cm="1">
        <f t="array" ref="E54">INDEX($L$7:$L$23,MOD(A54,17)+1,1)</f>
        <v>23</v>
      </c>
      <c r="O54">
        <f t="shared" si="5"/>
        <v>8</v>
      </c>
      <c r="P54">
        <f t="shared" si="4"/>
        <v>23</v>
      </c>
      <c r="R54">
        <v>6</v>
      </c>
      <c r="S54">
        <v>20</v>
      </c>
    </row>
    <row r="55" spans="1:19">
      <c r="A55">
        <v>49</v>
      </c>
      <c r="B55">
        <v>7</v>
      </c>
      <c r="C55">
        <v>3</v>
      </c>
      <c r="D55">
        <f t="shared" si="6"/>
        <v>615600</v>
      </c>
      <c r="E55" cm="1">
        <f t="array" ref="E55">INDEX($L$7:$L$23,MOD(A55,17)+1,1)</f>
        <v>25</v>
      </c>
      <c r="O55">
        <f t="shared" si="5"/>
        <v>7</v>
      </c>
      <c r="P55">
        <f t="shared" si="4"/>
        <v>25</v>
      </c>
      <c r="R55">
        <v>5</v>
      </c>
      <c r="S55">
        <v>26</v>
      </c>
    </row>
    <row r="56" spans="1:19">
      <c r="A56">
        <v>50</v>
      </c>
      <c r="B56">
        <v>6</v>
      </c>
      <c r="C56">
        <v>3</v>
      </c>
      <c r="D56">
        <f t="shared" si="6"/>
        <v>529200</v>
      </c>
      <c r="E56" cm="1">
        <f t="array" ref="E56">INDEX($L$7:$L$23,MOD(A56,17)+1,1)</f>
        <v>26</v>
      </c>
      <c r="G56" t="s">
        <v>16</v>
      </c>
      <c r="O56">
        <f t="shared" si="5"/>
        <v>6</v>
      </c>
      <c r="P56">
        <f t="shared" si="4"/>
        <v>26</v>
      </c>
      <c r="R56">
        <v>4</v>
      </c>
      <c r="S56">
        <v>26</v>
      </c>
    </row>
    <row r="57" spans="1:19">
      <c r="A57">
        <v>51</v>
      </c>
      <c r="B57">
        <v>5</v>
      </c>
      <c r="C57">
        <v>3</v>
      </c>
      <c r="D57">
        <f t="shared" si="6"/>
        <v>442800</v>
      </c>
      <c r="E57" cm="1">
        <f t="array" ref="E57">INDEX($L$7:$L$23,MOD(A57,17)+1,1)</f>
        <v>19</v>
      </c>
      <c r="F57">
        <v>25</v>
      </c>
      <c r="O57">
        <f t="shared" si="5"/>
        <v>5</v>
      </c>
      <c r="P57">
        <f t="shared" si="4"/>
        <v>19</v>
      </c>
      <c r="R57">
        <v>3</v>
      </c>
      <c r="S57">
        <v>35</v>
      </c>
    </row>
    <row r="58" spans="1:19">
      <c r="A58">
        <v>52</v>
      </c>
      <c r="B58">
        <v>5</v>
      </c>
      <c r="C58">
        <v>3</v>
      </c>
      <c r="D58">
        <f t="shared" si="6"/>
        <v>442800</v>
      </c>
      <c r="E58" cm="1">
        <f t="array" ref="E58">INDEX($L$7:$L$23,MOD(A58,17)+1,1)</f>
        <v>24</v>
      </c>
      <c r="F58">
        <v>26</v>
      </c>
      <c r="G58">
        <v>1</v>
      </c>
      <c r="O58">
        <f t="shared" si="5"/>
        <v>5</v>
      </c>
      <c r="P58">
        <f t="shared" si="4"/>
        <v>24</v>
      </c>
      <c r="R58">
        <v>2</v>
      </c>
      <c r="S58">
        <v>0</v>
      </c>
    </row>
    <row r="59" spans="1:19">
      <c r="A59">
        <v>53</v>
      </c>
      <c r="B59">
        <v>4</v>
      </c>
      <c r="C59">
        <v>0</v>
      </c>
      <c r="D59">
        <f t="shared" si="6"/>
        <v>345600</v>
      </c>
      <c r="E59" cm="1">
        <f t="array" ref="E59">INDEX($L$7:$L$23,MOD(A59,17)+1,1)</f>
        <v>26</v>
      </c>
      <c r="F59">
        <f>AVERAGE(E57,E58)</f>
        <v>21.5</v>
      </c>
      <c r="G59">
        <v>2</v>
      </c>
      <c r="O59">
        <f t="shared" ref="O59:O68" si="7">B59</f>
        <v>4</v>
      </c>
      <c r="P59">
        <f t="shared" ref="P59:P68" si="8">E59</f>
        <v>26</v>
      </c>
      <c r="R59">
        <v>1</v>
      </c>
      <c r="S59">
        <v>0</v>
      </c>
    </row>
    <row r="60" spans="1:19">
      <c r="A60">
        <v>54</v>
      </c>
      <c r="B60">
        <v>3</v>
      </c>
      <c r="C60">
        <v>0</v>
      </c>
      <c r="D60">
        <f t="shared" si="6"/>
        <v>259200</v>
      </c>
      <c r="E60" cm="1">
        <f t="array" ref="E60">INDEX($L$7:$L$23,MOD(A60,17)+1,1)</f>
        <v>22</v>
      </c>
      <c r="F60">
        <f>E59</f>
        <v>26</v>
      </c>
      <c r="G60">
        <v>3</v>
      </c>
      <c r="O60">
        <f t="shared" si="7"/>
        <v>3</v>
      </c>
      <c r="P60">
        <f t="shared" si="8"/>
        <v>22</v>
      </c>
      <c r="R60">
        <v>0</v>
      </c>
      <c r="S60">
        <v>0</v>
      </c>
    </row>
    <row r="61" spans="1:19" ht="15.45">
      <c r="A61">
        <v>55</v>
      </c>
      <c r="B61">
        <v>3</v>
      </c>
      <c r="C61">
        <v>0</v>
      </c>
      <c r="D61">
        <f t="shared" si="6"/>
        <v>259200</v>
      </c>
      <c r="E61" cm="1">
        <f t="array" ref="E61">INDEX($L$7:$L$23,MOD(A61,17)+1,1)</f>
        <v>30</v>
      </c>
      <c r="F61">
        <f>AVERAGE(E60,E61)</f>
        <v>26</v>
      </c>
      <c r="G61">
        <v>4</v>
      </c>
      <c r="I61" s="2" t="s">
        <v>14</v>
      </c>
      <c r="O61">
        <f t="shared" si="7"/>
        <v>3</v>
      </c>
      <c r="P61">
        <f t="shared" si="8"/>
        <v>30</v>
      </c>
      <c r="R61">
        <v>0</v>
      </c>
      <c r="S61">
        <v>0</v>
      </c>
    </row>
    <row r="62" spans="1:19">
      <c r="A62">
        <v>56</v>
      </c>
      <c r="B62">
        <v>2</v>
      </c>
      <c r="C62">
        <v>0</v>
      </c>
      <c r="D62">
        <f t="shared" si="6"/>
        <v>172800</v>
      </c>
      <c r="E62" cm="1">
        <f t="array" ref="E62">INDEX($L$7:$L$23,MOD(A62,17)+1,1)</f>
        <v>35</v>
      </c>
      <c r="F62">
        <v>35</v>
      </c>
      <c r="G62">
        <v>5</v>
      </c>
      <c r="O62">
        <f t="shared" si="7"/>
        <v>2</v>
      </c>
      <c r="P62">
        <f t="shared" si="8"/>
        <v>35</v>
      </c>
      <c r="R62">
        <v>0</v>
      </c>
      <c r="S62">
        <v>0</v>
      </c>
    </row>
    <row r="63" spans="1:19">
      <c r="F63">
        <v>0</v>
      </c>
      <c r="G63">
        <v>6</v>
      </c>
      <c r="O63">
        <f t="shared" si="7"/>
        <v>0</v>
      </c>
      <c r="P63">
        <f t="shared" si="8"/>
        <v>0</v>
      </c>
      <c r="R63">
        <v>0</v>
      </c>
      <c r="S63">
        <v>0</v>
      </c>
    </row>
    <row r="64" spans="1:19">
      <c r="F64">
        <v>0</v>
      </c>
      <c r="G64">
        <v>7</v>
      </c>
      <c r="O64">
        <f t="shared" si="7"/>
        <v>0</v>
      </c>
      <c r="P64">
        <f t="shared" si="8"/>
        <v>0</v>
      </c>
      <c r="R64">
        <v>0</v>
      </c>
      <c r="S64">
        <v>0</v>
      </c>
    </row>
    <row r="65" spans="6:20">
      <c r="O65">
        <f t="shared" si="7"/>
        <v>0</v>
      </c>
      <c r="P65">
        <f t="shared" si="8"/>
        <v>0</v>
      </c>
      <c r="R65">
        <v>0</v>
      </c>
      <c r="S65">
        <v>0</v>
      </c>
    </row>
    <row r="66" spans="6:20">
      <c r="F66" cm="1">
        <f t="array" ref="F66:G66">LINEST(F58:F62,G58:G62,TRUE)</f>
        <v>2.2500000000000004</v>
      </c>
      <c r="G66">
        <v>20.149999999999999</v>
      </c>
      <c r="O66">
        <f t="shared" si="7"/>
        <v>0</v>
      </c>
      <c r="P66">
        <f t="shared" si="8"/>
        <v>0</v>
      </c>
      <c r="R66">
        <v>0</v>
      </c>
      <c r="S66">
        <v>0</v>
      </c>
    </row>
    <row r="67" spans="6:20">
      <c r="F67">
        <f>G66+7*F66</f>
        <v>35.900000000000006</v>
      </c>
      <c r="O67">
        <f t="shared" si="7"/>
        <v>0</v>
      </c>
      <c r="P67">
        <f t="shared" si="8"/>
        <v>0</v>
      </c>
      <c r="R67">
        <v>0</v>
      </c>
      <c r="S67">
        <v>0</v>
      </c>
    </row>
    <row r="68" spans="6:20">
      <c r="O68">
        <f t="shared" si="7"/>
        <v>0</v>
      </c>
      <c r="P68">
        <f t="shared" si="8"/>
        <v>0</v>
      </c>
    </row>
    <row r="69" spans="6:20" ht="15.45">
      <c r="F69" s="2" t="s">
        <v>15</v>
      </c>
    </row>
    <row r="72" spans="6:20">
      <c r="S72" cm="1">
        <f t="array" ref="S72:T72">LINEST(S53:S59,R53:R59,TRUE)</f>
        <v>5.2857142857142847</v>
      </c>
      <c r="T72">
        <v>-0.28571428571428115</v>
      </c>
    </row>
    <row r="73" spans="6:20">
      <c r="S73" cm="1">
        <f t="array" ref="S73:T73">LINEST(S52:S58,R53:R59,TRUE)</f>
        <v>4.5714285714285712</v>
      </c>
      <c r="T73">
        <v>8.571428571428573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5EB3-BA15-47C5-9667-8B5EE7F07FA1}">
  <dimension ref="A4:E70"/>
  <sheetViews>
    <sheetView topLeftCell="A40" workbookViewId="0">
      <selection activeCell="E61" sqref="D5:E61"/>
    </sheetView>
  </sheetViews>
  <sheetFormatPr defaultColWidth="8.84375" defaultRowHeight="14.6"/>
  <sheetData>
    <row r="4" spans="1:5">
      <c r="A4" t="str">
        <f>Sheet1!$D6</f>
        <v>Offset</v>
      </c>
      <c r="B4" t="str">
        <f>Sheet1!$E6</f>
        <v>HRV</v>
      </c>
    </row>
    <row r="5" spans="1:5">
      <c r="A5">
        <f>Sheet1!$D7</f>
        <v>4586400</v>
      </c>
      <c r="B5">
        <f>Sheet1!$E7</f>
        <v>24</v>
      </c>
      <c r="D5">
        <f>'More normal'!D7</f>
        <v>4586400</v>
      </c>
      <c r="E5">
        <f>'More normal'!F7</f>
        <v>48.857380256364195</v>
      </c>
    </row>
    <row r="6" spans="1:5">
      <c r="A6">
        <f>Sheet1!$D8</f>
        <v>4500000</v>
      </c>
      <c r="B6">
        <f>Sheet1!$E8</f>
        <v>26</v>
      </c>
      <c r="D6">
        <f>'More normal'!D8</f>
        <v>4500000</v>
      </c>
      <c r="E6">
        <f>'More normal'!F8</f>
        <v>69.531965721416981</v>
      </c>
    </row>
    <row r="7" spans="1:5">
      <c r="A7">
        <f>Sheet1!$D9</f>
        <v>4413600</v>
      </c>
      <c r="B7">
        <f>Sheet1!$E9</f>
        <v>22</v>
      </c>
      <c r="D7">
        <f>'More normal'!D9</f>
        <v>4413600</v>
      </c>
      <c r="E7">
        <f>'More normal'!F9</f>
        <v>58.458021154518114</v>
      </c>
    </row>
    <row r="8" spans="1:5">
      <c r="A8">
        <f>Sheet1!$D10</f>
        <v>4327200</v>
      </c>
      <c r="B8">
        <f>Sheet1!$E10</f>
        <v>30</v>
      </c>
      <c r="D8">
        <f>'More normal'!D10</f>
        <v>4327200</v>
      </c>
      <c r="E8">
        <f>'More normal'!F10</f>
        <v>25.816880120362491</v>
      </c>
    </row>
    <row r="9" spans="1:5">
      <c r="A9">
        <f>Sheet1!$D11</f>
        <v>4240800</v>
      </c>
      <c r="B9">
        <f>Sheet1!$E11</f>
        <v>35</v>
      </c>
      <c r="D9">
        <f>'More normal'!D11</f>
        <v>4240800</v>
      </c>
      <c r="E9">
        <f>'More normal'!F11</f>
        <v>1.6186571534184822</v>
      </c>
    </row>
    <row r="10" spans="1:5">
      <c r="A10">
        <f>Sheet1!$D12</f>
        <v>4154400</v>
      </c>
      <c r="B10">
        <f>Sheet1!$E12</f>
        <v>38</v>
      </c>
      <c r="D10">
        <f>'More normal'!D12</f>
        <v>4154400</v>
      </c>
      <c r="E10">
        <f>'More normal'!F12</f>
        <v>8.1110868536716616</v>
      </c>
    </row>
    <row r="11" spans="1:5">
      <c r="A11">
        <f>Sheet1!$D13</f>
        <v>4064400</v>
      </c>
      <c r="B11">
        <f>Sheet1!$E13</f>
        <v>43</v>
      </c>
      <c r="D11">
        <f>'More normal'!D13</f>
        <v>4064400</v>
      </c>
      <c r="E11">
        <f>'More normal'!F13</f>
        <v>39.325059296082841</v>
      </c>
    </row>
    <row r="12" spans="1:5">
      <c r="A12">
        <f>Sheet1!$D14</f>
        <v>3985200</v>
      </c>
      <c r="B12">
        <f>Sheet1!$E14</f>
        <v>42</v>
      </c>
      <c r="D12">
        <f>'More normal'!D14</f>
        <v>3985200</v>
      </c>
      <c r="E12">
        <f>'More normal'!F14</f>
        <v>66.562592167708317</v>
      </c>
    </row>
    <row r="13" spans="1:5">
      <c r="A13">
        <f>Sheet1!$D15</f>
        <v>3988800</v>
      </c>
      <c r="B13">
        <f>Sheet1!$E15</f>
        <v>39</v>
      </c>
      <c r="D13">
        <f>'More normal'!D15</f>
        <v>3988800</v>
      </c>
      <c r="E13">
        <f>'More normal'!F15</f>
        <v>66.562592167708317</v>
      </c>
    </row>
    <row r="14" spans="1:5">
      <c r="A14">
        <f>Sheet1!$D16</f>
        <v>3996000</v>
      </c>
      <c r="B14">
        <f>Sheet1!$E16</f>
        <v>20</v>
      </c>
      <c r="D14">
        <f>'More normal'!D16</f>
        <v>3996000</v>
      </c>
      <c r="E14">
        <f>'More normal'!F16</f>
        <v>66.562592167708317</v>
      </c>
    </row>
    <row r="15" spans="1:5">
      <c r="A15">
        <f>Sheet1!$D17</f>
        <v>3895200</v>
      </c>
      <c r="B15">
        <f>Sheet1!$E17</f>
        <v>17</v>
      </c>
      <c r="D15">
        <f>'More normal'!D17</f>
        <v>3895200</v>
      </c>
      <c r="E15">
        <f>'More normal'!F17</f>
        <v>64.781623358694148</v>
      </c>
    </row>
    <row r="16" spans="1:5">
      <c r="A16">
        <f>Sheet1!$D18</f>
        <v>3812400</v>
      </c>
      <c r="B16">
        <f>Sheet1!$E18</f>
        <v>35</v>
      </c>
      <c r="D16">
        <f>'More normal'!D18</f>
        <v>3812400</v>
      </c>
      <c r="E16">
        <f>'More normal'!F18</f>
        <v>35.619567378689474</v>
      </c>
    </row>
    <row r="17" spans="1:5">
      <c r="A17">
        <f>Sheet1!$D19</f>
        <v>3726000</v>
      </c>
      <c r="B17">
        <f>Sheet1!$E19</f>
        <v>23</v>
      </c>
      <c r="D17">
        <f>'More normal'!D19</f>
        <v>3726000</v>
      </c>
      <c r="E17">
        <f>'More normal'!F19</f>
        <v>5.8878840079990589</v>
      </c>
    </row>
    <row r="18" spans="1:5">
      <c r="A18">
        <f>Sheet1!$D20</f>
        <v>3639600</v>
      </c>
      <c r="B18">
        <f>Sheet1!$E20</f>
        <v>23</v>
      </c>
      <c r="D18">
        <f>'More normal'!D20</f>
        <v>3639600</v>
      </c>
      <c r="E18">
        <f>'More normal'!F20</f>
        <v>2.9217458229528148</v>
      </c>
    </row>
    <row r="19" spans="1:5">
      <c r="A19">
        <f>Sheet1!$D21</f>
        <v>3553200</v>
      </c>
      <c r="B19">
        <f>Sheet1!$E21</f>
        <v>25</v>
      </c>
      <c r="D19">
        <f>'More normal'!D21</f>
        <v>3553200</v>
      </c>
      <c r="E19">
        <f>'More normal'!F21</f>
        <v>29.448206591835184</v>
      </c>
    </row>
    <row r="20" spans="1:5">
      <c r="A20">
        <f>Sheet1!$D22</f>
        <v>3466800</v>
      </c>
      <c r="B20">
        <f>Sheet1!$E22</f>
        <v>26</v>
      </c>
      <c r="D20">
        <f>'More normal'!D22</f>
        <v>3466800</v>
      </c>
      <c r="E20">
        <f>'More normal'!F22</f>
        <v>61.078960616777209</v>
      </c>
    </row>
    <row r="21" spans="1:5">
      <c r="A21">
        <f>Sheet1!$D23</f>
        <v>3380400</v>
      </c>
      <c r="B21">
        <f>Sheet1!$E23</f>
        <v>19</v>
      </c>
      <c r="D21">
        <f>'More normal'!D23</f>
        <v>3380400</v>
      </c>
      <c r="E21">
        <f>'More normal'!F23</f>
        <v>68.732838519943073</v>
      </c>
    </row>
    <row r="22" spans="1:5">
      <c r="A22">
        <f>Sheet1!$D24</f>
        <v>3294000</v>
      </c>
      <c r="B22">
        <f>Sheet1!$E24</f>
        <v>24</v>
      </c>
      <c r="D22">
        <f>'More normal'!D24</f>
        <v>3294000</v>
      </c>
      <c r="E22">
        <f>'More normal'!F24</f>
        <v>45.372900254828487</v>
      </c>
    </row>
    <row r="23" spans="1:5">
      <c r="A23">
        <f>Sheet1!$D25</f>
        <v>3207600</v>
      </c>
      <c r="B23">
        <f>Sheet1!$E25</f>
        <v>26</v>
      </c>
      <c r="D23">
        <f>'More normal'!D25</f>
        <v>3207600</v>
      </c>
      <c r="E23">
        <f>'More normal'!F25</f>
        <v>12.476165332505019</v>
      </c>
    </row>
    <row r="24" spans="1:5">
      <c r="A24">
        <f>Sheet1!$D26</f>
        <v>3121200</v>
      </c>
      <c r="B24">
        <f>Sheet1!$E26</f>
        <v>22</v>
      </c>
      <c r="D24">
        <f>'More normal'!D26</f>
        <v>3121200</v>
      </c>
      <c r="E24">
        <f>'More normal'!F26</f>
        <v>0.28774012949094896</v>
      </c>
    </row>
    <row r="25" spans="1:5">
      <c r="A25">
        <f>Sheet1!$D27</f>
        <v>3034800</v>
      </c>
      <c r="B25">
        <f>Sheet1!$E27</f>
        <v>30</v>
      </c>
      <c r="D25">
        <f>'More normal'!D27</f>
        <v>3034800</v>
      </c>
      <c r="E25">
        <f>'More normal'!F27</f>
        <v>20.013606567634714</v>
      </c>
    </row>
    <row r="26" spans="1:5">
      <c r="A26">
        <f>Sheet1!$D28</f>
        <v>2948400</v>
      </c>
      <c r="B26">
        <f>Sheet1!$E28</f>
        <v>35</v>
      </c>
      <c r="D26">
        <f>'More normal'!D28</f>
        <v>2948400</v>
      </c>
      <c r="E26">
        <f>'More normal'!F28</f>
        <v>53.517894014200834</v>
      </c>
    </row>
    <row r="27" spans="1:5">
      <c r="A27">
        <f>Sheet1!$D29</f>
        <v>2862000</v>
      </c>
      <c r="B27">
        <f>Sheet1!$E29</f>
        <v>38</v>
      </c>
      <c r="D27">
        <f>'More normal'!D29</f>
        <v>2862000</v>
      </c>
      <c r="E27">
        <f>'More normal'!F29</f>
        <v>69.996915103754361</v>
      </c>
    </row>
    <row r="28" spans="1:5">
      <c r="A28">
        <f>Sheet1!$D30</f>
        <v>2775600</v>
      </c>
      <c r="B28">
        <f>Sheet1!$E30</f>
        <v>43</v>
      </c>
      <c r="D28">
        <f>'More normal'!D30</f>
        <v>2775600</v>
      </c>
      <c r="E28">
        <f>'More normal'!F30</f>
        <v>54.299933843459172</v>
      </c>
    </row>
    <row r="29" spans="1:5">
      <c r="A29">
        <f>Sheet1!$D31</f>
        <v>2689200</v>
      </c>
      <c r="B29">
        <f>Sheet1!$E31</f>
        <v>42</v>
      </c>
      <c r="D29">
        <f>'More normal'!D31</f>
        <v>2689200</v>
      </c>
      <c r="E29">
        <f>'More normal'!F31</f>
        <v>20.858682413692726</v>
      </c>
    </row>
    <row r="30" spans="1:5">
      <c r="A30">
        <f>Sheet1!$D32</f>
        <v>2602800</v>
      </c>
      <c r="B30">
        <f>Sheet1!$E32</f>
        <v>39</v>
      </c>
      <c r="D30">
        <f>'More normal'!D32</f>
        <v>2602800</v>
      </c>
      <c r="E30">
        <f>'More normal'!F32</f>
        <v>0.41889315674983862</v>
      </c>
    </row>
    <row r="31" spans="1:5">
      <c r="A31">
        <f>Sheet1!$D33</f>
        <v>2516400</v>
      </c>
      <c r="B31">
        <f>Sheet1!$E33</f>
        <v>20</v>
      </c>
      <c r="D31">
        <f>'More normal'!D33</f>
        <v>2516400</v>
      </c>
      <c r="E31">
        <f>'More normal'!F33</f>
        <v>11.772814052546135</v>
      </c>
    </row>
    <row r="32" spans="1:5">
      <c r="A32">
        <f>Sheet1!$D34</f>
        <v>2430000</v>
      </c>
      <c r="B32">
        <f>Sheet1!$E34</f>
        <v>17</v>
      </c>
      <c r="D32">
        <f>'More normal'!D34</f>
        <v>2430000</v>
      </c>
      <c r="E32">
        <f>'More normal'!F34</f>
        <v>44.481702590775413</v>
      </c>
    </row>
    <row r="33" spans="1:5">
      <c r="A33">
        <f>Sheet1!$D35</f>
        <v>2343600</v>
      </c>
      <c r="B33">
        <f>Sheet1!$E35</f>
        <v>35</v>
      </c>
      <c r="D33">
        <f>'More normal'!D35</f>
        <v>2343600</v>
      </c>
      <c r="E33">
        <f>'More normal'!F35</f>
        <v>68.473157494157604</v>
      </c>
    </row>
    <row r="34" spans="1:5">
      <c r="A34">
        <f>Sheet1!$D36</f>
        <v>2257200</v>
      </c>
      <c r="B34">
        <f>Sheet1!$E36</f>
        <v>23</v>
      </c>
      <c r="D34">
        <f>'More normal'!D36</f>
        <v>2257200</v>
      </c>
      <c r="E34">
        <f>'More normal'!F36</f>
        <v>61.689545766786097</v>
      </c>
    </row>
    <row r="35" spans="1:5">
      <c r="A35">
        <f>Sheet1!$D37</f>
        <v>2170800</v>
      </c>
      <c r="B35">
        <f>Sheet1!$E37</f>
        <v>23</v>
      </c>
      <c r="D35">
        <f>'More normal'!D37</f>
        <v>2170800</v>
      </c>
      <c r="E35">
        <f>'More normal'!F37</f>
        <v>30.367688746577944</v>
      </c>
    </row>
    <row r="36" spans="1:5">
      <c r="A36">
        <f>Sheet1!$D38</f>
        <v>2170800</v>
      </c>
      <c r="B36">
        <f>Sheet1!$E38</f>
        <v>25</v>
      </c>
      <c r="D36">
        <f>'More normal'!D38</f>
        <v>2170800</v>
      </c>
      <c r="E36">
        <f>'More normal'!F38</f>
        <v>30.367688746577944</v>
      </c>
    </row>
    <row r="37" spans="1:5">
      <c r="A37">
        <f>Sheet1!$D39</f>
        <v>2170800</v>
      </c>
      <c r="B37">
        <f>Sheet1!$E39</f>
        <v>26</v>
      </c>
      <c r="D37">
        <f>'More normal'!D39</f>
        <v>2170800</v>
      </c>
      <c r="E37">
        <f>'More normal'!F39</f>
        <v>30.367688746577944</v>
      </c>
    </row>
    <row r="38" spans="1:5">
      <c r="A38">
        <f>Sheet1!$D40</f>
        <v>1911600</v>
      </c>
      <c r="B38">
        <f>Sheet1!$E40</f>
        <v>19</v>
      </c>
      <c r="D38">
        <f>'More normal'!D40</f>
        <v>1911600</v>
      </c>
      <c r="E38">
        <f>'More normal'!F40</f>
        <v>34.690204174835863</v>
      </c>
    </row>
    <row r="39" spans="1:5">
      <c r="A39">
        <f>Sheet1!$D41</f>
        <v>1825200</v>
      </c>
      <c r="B39">
        <f>Sheet1!$E41</f>
        <v>24</v>
      </c>
      <c r="D39">
        <f>'More normal'!D41</f>
        <v>1825200</v>
      </c>
      <c r="E39">
        <f>'More normal'!F41</f>
        <v>64.282947348761965</v>
      </c>
    </row>
    <row r="40" spans="1:5">
      <c r="A40">
        <f>Sheet1!$D42</f>
        <v>1738800</v>
      </c>
      <c r="B40">
        <f>Sheet1!$E42</f>
        <v>26</v>
      </c>
      <c r="D40">
        <f>'More normal'!D42</f>
        <v>1738800</v>
      </c>
      <c r="E40">
        <f>'More normal'!F42</f>
        <v>66.953083775466965</v>
      </c>
    </row>
    <row r="41" spans="1:5">
      <c r="A41">
        <f>Sheet1!$D43</f>
        <v>1652400</v>
      </c>
      <c r="B41">
        <f>Sheet1!$E43</f>
        <v>22</v>
      </c>
      <c r="D41">
        <f>'More normal'!D43</f>
        <v>1652400</v>
      </c>
      <c r="E41">
        <f>'More normal'!F43</f>
        <v>40.24570233820333</v>
      </c>
    </row>
    <row r="42" spans="1:5">
      <c r="A42">
        <f>Sheet1!$D44</f>
        <v>1566000</v>
      </c>
      <c r="B42">
        <f>Sheet1!$E44</f>
        <v>30</v>
      </c>
      <c r="D42">
        <f>'More normal'!D44</f>
        <v>1566000</v>
      </c>
      <c r="E42">
        <f>'More normal'!F44</f>
        <v>8.7154463629913366</v>
      </c>
    </row>
    <row r="43" spans="1:5">
      <c r="A43">
        <f>Sheet1!$D45</f>
        <v>1479600</v>
      </c>
      <c r="B43">
        <f>Sheet1!$E45</f>
        <v>35</v>
      </c>
      <c r="D43">
        <f>'More normal'!D45</f>
        <v>1479600</v>
      </c>
      <c r="E43">
        <f>'More normal'!F45</f>
        <v>1.3510877842155082</v>
      </c>
    </row>
    <row r="44" spans="1:5">
      <c r="A44">
        <f>Sheet1!$D46</f>
        <v>1393200</v>
      </c>
      <c r="B44">
        <f>Sheet1!$E46</f>
        <v>38</v>
      </c>
      <c r="D44">
        <f>'More normal'!D46</f>
        <v>1393200</v>
      </c>
      <c r="E44">
        <f>'More normal'!F46</f>
        <v>24.923383916722713</v>
      </c>
    </row>
    <row r="45" spans="1:5">
      <c r="A45">
        <f>Sheet1!$D47</f>
        <v>1306800</v>
      </c>
      <c r="B45">
        <f>Sheet1!$E47</f>
        <v>43</v>
      </c>
      <c r="D45">
        <f>'More normal'!D47</f>
        <v>1306800</v>
      </c>
      <c r="E45">
        <f>'More normal'!F47</f>
        <v>57.76007440549909</v>
      </c>
    </row>
    <row r="46" spans="1:5">
      <c r="A46">
        <f>Sheet1!$D48</f>
        <v>1220400</v>
      </c>
      <c r="B46">
        <f>Sheet1!$E48</f>
        <v>42</v>
      </c>
      <c r="D46">
        <f>'More normal'!D48</f>
        <v>1220400</v>
      </c>
      <c r="E46">
        <f>'More normal'!F48</f>
        <v>69.671257449320464</v>
      </c>
    </row>
    <row r="47" spans="1:5">
      <c r="A47">
        <f>Sheet1!$D49</f>
        <v>1134000</v>
      </c>
      <c r="B47">
        <f>Sheet1!$E49</f>
        <v>39</v>
      </c>
      <c r="D47">
        <f>'More normal'!D49</f>
        <v>1134000</v>
      </c>
      <c r="E47">
        <f>'More normal'!F49</f>
        <v>49.705846288932435</v>
      </c>
    </row>
    <row r="48" spans="1:5">
      <c r="A48">
        <f>Sheet1!$D50</f>
        <v>1047600</v>
      </c>
      <c r="B48">
        <f>Sheet1!$E50</f>
        <v>20</v>
      </c>
      <c r="D48">
        <f>'More normal'!D50</f>
        <v>1047600</v>
      </c>
      <c r="E48">
        <f>'More normal'!F50</f>
        <v>16.219947869984779</v>
      </c>
    </row>
    <row r="49" spans="1:5">
      <c r="A49">
        <f>Sheet1!$D51</f>
        <v>961200</v>
      </c>
      <c r="B49">
        <f>Sheet1!$E51</f>
        <v>17</v>
      </c>
      <c r="D49">
        <f>'More normal'!D51</f>
        <v>961200</v>
      </c>
      <c r="E49">
        <f>'More normal'!F51</f>
        <v>3.4277072537491904E-4</v>
      </c>
    </row>
    <row r="50" spans="1:5">
      <c r="A50">
        <f>Sheet1!$D52</f>
        <v>874800</v>
      </c>
      <c r="B50">
        <f>Sheet1!$E52</f>
        <v>35</v>
      </c>
      <c r="D50">
        <f>'More normal'!D52</f>
        <v>874800</v>
      </c>
      <c r="E50">
        <f>'More normal'!F52</f>
        <v>15.959261118872057</v>
      </c>
    </row>
    <row r="51" spans="1:5">
      <c r="A51">
        <f>Sheet1!$D53</f>
        <v>788400</v>
      </c>
      <c r="B51">
        <f>Sheet1!$E53</f>
        <v>23</v>
      </c>
      <c r="D51">
        <f>'More normal'!D53</f>
        <v>788400</v>
      </c>
      <c r="E51">
        <f>'More normal'!F53</f>
        <v>49.424146983461483</v>
      </c>
    </row>
    <row r="52" spans="1:5">
      <c r="A52">
        <f>Sheet1!$D54</f>
        <v>702000</v>
      </c>
      <c r="B52">
        <f>Sheet1!$E54</f>
        <v>23</v>
      </c>
      <c r="D52">
        <f>'More normal'!D54</f>
        <v>702000</v>
      </c>
      <c r="E52">
        <f>'More normal'!F54</f>
        <v>69.627538631818368</v>
      </c>
    </row>
    <row r="53" spans="1:5">
      <c r="A53">
        <f>Sheet1!$D55</f>
        <v>615600</v>
      </c>
      <c r="B53">
        <f>Sheet1!$E55</f>
        <v>25</v>
      </c>
      <c r="D53">
        <f>'More normal'!D55</f>
        <v>615600</v>
      </c>
      <c r="E53">
        <f>'More normal'!F55</f>
        <v>57.994530955157614</v>
      </c>
    </row>
    <row r="54" spans="1:5">
      <c r="A54">
        <f>Sheet1!$D56</f>
        <v>529200</v>
      </c>
      <c r="B54">
        <f>Sheet1!$E56</f>
        <v>26</v>
      </c>
      <c r="D54">
        <f>'More normal'!D56</f>
        <v>529200</v>
      </c>
      <c r="E54">
        <f>'More normal'!F56</f>
        <v>25.220457563037595</v>
      </c>
    </row>
    <row r="55" spans="1:5">
      <c r="A55">
        <f>Sheet1!$D57</f>
        <v>442800</v>
      </c>
      <c r="B55">
        <f>Sheet1!$E57</f>
        <v>19</v>
      </c>
      <c r="D55">
        <f>'More normal'!D57</f>
        <v>442800</v>
      </c>
      <c r="E55">
        <f>'More normal'!F57</f>
        <v>1.4376503867901533</v>
      </c>
    </row>
    <row r="56" spans="1:5">
      <c r="A56">
        <f>Sheet1!$D58</f>
        <v>442800</v>
      </c>
      <c r="B56">
        <f>Sheet1!$E58</f>
        <v>24</v>
      </c>
      <c r="D56">
        <f>'More normal'!D58</f>
        <v>442800</v>
      </c>
      <c r="E56">
        <f>'More normal'!F58</f>
        <v>1.4376503867901533</v>
      </c>
    </row>
    <row r="57" spans="1:5">
      <c r="A57">
        <f>Sheet1!$D59</f>
        <v>345600</v>
      </c>
      <c r="B57">
        <f>Sheet1!$E59</f>
        <v>26</v>
      </c>
      <c r="D57">
        <f>'More normal'!D59</f>
        <v>345600</v>
      </c>
      <c r="E57">
        <f>'More normal'!F59</f>
        <v>8.511912664222514</v>
      </c>
    </row>
    <row r="58" spans="1:5">
      <c r="A58">
        <f>Sheet1!$D60</f>
        <v>259200</v>
      </c>
      <c r="B58">
        <f>Sheet1!$E60</f>
        <v>22</v>
      </c>
      <c r="D58">
        <f>'More normal'!D60</f>
        <v>259200</v>
      </c>
      <c r="E58">
        <f>'More normal'!F60</f>
        <v>39.939200282095356</v>
      </c>
    </row>
    <row r="59" spans="1:5">
      <c r="A59">
        <f>Sheet1!$D61</f>
        <v>259200</v>
      </c>
      <c r="B59">
        <f>Sheet1!$E61</f>
        <v>30</v>
      </c>
      <c r="D59">
        <f>'More normal'!D61</f>
        <v>259200</v>
      </c>
      <c r="E59">
        <f>'More normal'!F61</f>
        <v>39.939200282095356</v>
      </c>
    </row>
    <row r="60" spans="1:5">
      <c r="A60">
        <f>Sheet1!$D62</f>
        <v>172800</v>
      </c>
      <c r="B60">
        <f>Sheet1!$E62</f>
        <v>35</v>
      </c>
      <c r="D60">
        <f>'More normal'!D62</f>
        <v>172800</v>
      </c>
      <c r="E60">
        <f>'More normal'!F62</f>
        <v>66.825409938898858</v>
      </c>
    </row>
    <row r="61" spans="1:5">
      <c r="A61">
        <f>Sheet1!$D63</f>
        <v>0</v>
      </c>
      <c r="B61">
        <f>Sheet1!$E63</f>
        <v>0</v>
      </c>
      <c r="D61">
        <f>'More normal'!D63</f>
        <v>97200</v>
      </c>
      <c r="E61">
        <f>'More normal'!F63</f>
        <v>64.451484468276377</v>
      </c>
    </row>
    <row r="62" spans="1:5">
      <c r="A62">
        <f>Sheet1!$D64</f>
        <v>0</v>
      </c>
      <c r="B62">
        <f>Sheet1!$E64</f>
        <v>0</v>
      </c>
      <c r="D62">
        <f>'More normal'!D64</f>
        <v>0</v>
      </c>
      <c r="E62">
        <f>'More normal'!F64</f>
        <v>0</v>
      </c>
    </row>
    <row r="63" spans="1:5">
      <c r="A63">
        <f>Sheet1!$D65</f>
        <v>0</v>
      </c>
      <c r="B63">
        <f>Sheet1!$E65</f>
        <v>0</v>
      </c>
      <c r="D63">
        <f>'More normal'!D65</f>
        <v>0</v>
      </c>
      <c r="E63">
        <f>'More normal'!F65</f>
        <v>0</v>
      </c>
    </row>
    <row r="64" spans="1:5">
      <c r="A64">
        <f>Sheet1!$D66</f>
        <v>0</v>
      </c>
      <c r="B64">
        <f>Sheet1!$E66</f>
        <v>0</v>
      </c>
      <c r="D64">
        <f>'More normal'!D66</f>
        <v>0</v>
      </c>
      <c r="E64">
        <f>'More normal'!F66</f>
        <v>0</v>
      </c>
    </row>
    <row r="65" spans="1:5">
      <c r="A65">
        <f>Sheet1!$D67</f>
        <v>0</v>
      </c>
      <c r="B65">
        <f>Sheet1!$E67</f>
        <v>0</v>
      </c>
      <c r="D65">
        <f>'More normal'!D67</f>
        <v>0</v>
      </c>
      <c r="E65">
        <f>'More normal'!F67</f>
        <v>0</v>
      </c>
    </row>
    <row r="66" spans="1:5">
      <c r="A66">
        <f>Sheet1!$D68</f>
        <v>0</v>
      </c>
      <c r="B66">
        <f>Sheet1!$E68</f>
        <v>0</v>
      </c>
      <c r="D66">
        <f>'More normal'!D68</f>
        <v>0</v>
      </c>
      <c r="E66">
        <f>'More normal'!F68</f>
        <v>0</v>
      </c>
    </row>
    <row r="67" spans="1:5">
      <c r="A67">
        <f>Sheet1!$D69</f>
        <v>0</v>
      </c>
      <c r="B67">
        <f>Sheet1!$E69</f>
        <v>0</v>
      </c>
      <c r="D67">
        <f>'More normal'!D69</f>
        <v>0</v>
      </c>
      <c r="E67">
        <f>'More normal'!F69</f>
        <v>0</v>
      </c>
    </row>
    <row r="68" spans="1:5">
      <c r="A68">
        <f>Sheet1!$D70</f>
        <v>0</v>
      </c>
      <c r="B68">
        <f>Sheet1!$E70</f>
        <v>0</v>
      </c>
      <c r="D68">
        <f>'More normal'!D70</f>
        <v>0</v>
      </c>
      <c r="E68">
        <f>'More normal'!F70</f>
        <v>0</v>
      </c>
    </row>
    <row r="69" spans="1:5">
      <c r="A69">
        <f>Sheet1!$D71</f>
        <v>0</v>
      </c>
      <c r="B69">
        <f>Sheet1!$E71</f>
        <v>0</v>
      </c>
      <c r="D69">
        <f>'More normal'!D71</f>
        <v>0</v>
      </c>
      <c r="E69">
        <f>'More normal'!F71</f>
        <v>0</v>
      </c>
    </row>
    <row r="70" spans="1:5">
      <c r="A70">
        <f>Sheet1!$D72</f>
        <v>0</v>
      </c>
      <c r="B70">
        <f>Sheet1!$E72</f>
        <v>0</v>
      </c>
      <c r="D70">
        <f>'More normal'!D72</f>
        <v>0</v>
      </c>
      <c r="E70">
        <f>'More normal'!F72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B3DC-0C9D-496C-998A-954F9960F935}">
  <dimension ref="A1:T73"/>
  <sheetViews>
    <sheetView zoomScale="71" zoomScaleNormal="71" workbookViewId="0">
      <selection activeCell="I38" sqref="I38"/>
    </sheetView>
  </sheetViews>
  <sheetFormatPr defaultColWidth="8.84375" defaultRowHeight="14.6"/>
  <cols>
    <col min="2" max="2" width="11.84375" customWidth="1"/>
  </cols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</row>
    <row r="4" spans="1:19">
      <c r="A4" t="s">
        <v>7</v>
      </c>
      <c r="G4" t="s">
        <v>8</v>
      </c>
      <c r="H4">
        <f>60*60*24</f>
        <v>86400</v>
      </c>
    </row>
    <row r="5" spans="1:19">
      <c r="G5" t="s">
        <v>9</v>
      </c>
      <c r="H5">
        <f>60*60</f>
        <v>3600</v>
      </c>
    </row>
    <row r="6" spans="1:19" ht="29.15">
      <c r="A6" t="s">
        <v>11</v>
      </c>
      <c r="B6" s="1" t="s">
        <v>3</v>
      </c>
      <c r="C6" t="s">
        <v>4</v>
      </c>
      <c r="D6" t="s">
        <v>5</v>
      </c>
      <c r="E6" t="s">
        <v>6</v>
      </c>
      <c r="F6" t="s">
        <v>17</v>
      </c>
      <c r="L6" t="s">
        <v>10</v>
      </c>
      <c r="O6" t="s">
        <v>12</v>
      </c>
      <c r="P6" t="s">
        <v>6</v>
      </c>
      <c r="R6" t="s">
        <v>12</v>
      </c>
      <c r="S6" t="s">
        <v>13</v>
      </c>
    </row>
    <row r="7" spans="1:19">
      <c r="A7">
        <v>1</v>
      </c>
      <c r="B7" s="1">
        <v>53</v>
      </c>
      <c r="C7">
        <v>2</v>
      </c>
      <c r="D7">
        <f t="shared" ref="D7:D63" si="0">B7*$H$4+C7*$H$5</f>
        <v>4586400</v>
      </c>
      <c r="E7" cm="1">
        <f t="array" ref="E7">INDEX($L$7:$L$23,MOD(A7,17)+1,1)</f>
        <v>24</v>
      </c>
      <c r="F7">
        <f>35*SIN(B7)+ 35</f>
        <v>48.857380256364195</v>
      </c>
      <c r="L7">
        <v>19</v>
      </c>
      <c r="O7">
        <f t="shared" ref="O7:O68" si="1">B7</f>
        <v>53</v>
      </c>
      <c r="P7">
        <f t="shared" ref="P7:P68" si="2">E7</f>
        <v>24</v>
      </c>
      <c r="R7" s="1">
        <v>53</v>
      </c>
      <c r="S7">
        <v>24</v>
      </c>
    </row>
    <row r="8" spans="1:19">
      <c r="A8">
        <v>2</v>
      </c>
      <c r="B8" s="1">
        <v>52</v>
      </c>
      <c r="C8">
        <v>2</v>
      </c>
      <c r="D8">
        <f t="shared" si="0"/>
        <v>4500000</v>
      </c>
      <c r="E8" cm="1">
        <f t="array" ref="E8">INDEX($L$7:$L$23,MOD(A8,17)+1,1)</f>
        <v>26</v>
      </c>
      <c r="F8">
        <f t="shared" ref="F8:F63" si="3">35*SIN(B8)+ 35</f>
        <v>69.531965721416981</v>
      </c>
      <c r="L8">
        <v>24</v>
      </c>
      <c r="O8">
        <f t="shared" si="1"/>
        <v>52</v>
      </c>
      <c r="P8">
        <f t="shared" si="2"/>
        <v>26</v>
      </c>
      <c r="R8" s="1">
        <v>52</v>
      </c>
      <c r="S8">
        <v>24</v>
      </c>
    </row>
    <row r="9" spans="1:19">
      <c r="A9">
        <v>3</v>
      </c>
      <c r="B9" s="1">
        <v>51</v>
      </c>
      <c r="C9">
        <v>2</v>
      </c>
      <c r="D9">
        <f t="shared" si="0"/>
        <v>4413600</v>
      </c>
      <c r="E9" cm="1">
        <f t="array" ref="E9">INDEX($L$7:$L$23,MOD(A9,17)+1,1)</f>
        <v>22</v>
      </c>
      <c r="F9">
        <f t="shared" si="3"/>
        <v>58.458021154518114</v>
      </c>
      <c r="L9">
        <v>26</v>
      </c>
      <c r="O9">
        <f t="shared" si="1"/>
        <v>51</v>
      </c>
      <c r="P9">
        <f t="shared" si="2"/>
        <v>22</v>
      </c>
      <c r="R9" s="1">
        <v>51</v>
      </c>
      <c r="S9">
        <v>24</v>
      </c>
    </row>
    <row r="10" spans="1:19">
      <c r="A10">
        <v>4</v>
      </c>
      <c r="B10" s="1">
        <v>50</v>
      </c>
      <c r="C10">
        <v>2</v>
      </c>
      <c r="D10">
        <f t="shared" si="0"/>
        <v>4327200</v>
      </c>
      <c r="E10" cm="1">
        <f t="array" ref="E10">INDEX($L$7:$L$23,MOD(A10,17)+1,1)</f>
        <v>30</v>
      </c>
      <c r="F10">
        <f t="shared" si="3"/>
        <v>25.816880120362491</v>
      </c>
      <c r="L10">
        <v>22</v>
      </c>
      <c r="O10">
        <f t="shared" si="1"/>
        <v>50</v>
      </c>
      <c r="P10">
        <f t="shared" si="2"/>
        <v>30</v>
      </c>
      <c r="R10" s="1">
        <v>50</v>
      </c>
      <c r="S10">
        <v>24</v>
      </c>
    </row>
    <row r="11" spans="1:19">
      <c r="A11">
        <v>5</v>
      </c>
      <c r="B11" s="1">
        <v>49</v>
      </c>
      <c r="C11">
        <v>2</v>
      </c>
      <c r="D11">
        <f t="shared" si="0"/>
        <v>4240800</v>
      </c>
      <c r="E11" cm="1">
        <f t="array" ref="E11">INDEX($L$7:$L$23,MOD(A11,17)+1,1)</f>
        <v>35</v>
      </c>
      <c r="F11">
        <f t="shared" si="3"/>
        <v>1.6186571534184822</v>
      </c>
      <c r="L11">
        <v>30</v>
      </c>
      <c r="O11">
        <f t="shared" si="1"/>
        <v>49</v>
      </c>
      <c r="P11">
        <f t="shared" si="2"/>
        <v>35</v>
      </c>
      <c r="R11" s="1">
        <v>49</v>
      </c>
      <c r="S11">
        <v>24</v>
      </c>
    </row>
    <row r="12" spans="1:19">
      <c r="A12">
        <v>6</v>
      </c>
      <c r="B12" s="1">
        <v>48</v>
      </c>
      <c r="C12">
        <v>2</v>
      </c>
      <c r="D12">
        <f t="shared" si="0"/>
        <v>4154400</v>
      </c>
      <c r="E12" cm="1">
        <f t="array" ref="E12">INDEX($L$7:$L$23,MOD(A12,17)+1,1)</f>
        <v>38</v>
      </c>
      <c r="F12">
        <f t="shared" si="3"/>
        <v>8.1110868536716616</v>
      </c>
      <c r="L12">
        <v>35</v>
      </c>
      <c r="O12">
        <f t="shared" si="1"/>
        <v>48</v>
      </c>
      <c r="P12">
        <f t="shared" si="2"/>
        <v>38</v>
      </c>
      <c r="R12" s="1">
        <v>48</v>
      </c>
      <c r="S12">
        <v>24</v>
      </c>
    </row>
    <row r="13" spans="1:19">
      <c r="A13">
        <v>7</v>
      </c>
      <c r="B13" s="1">
        <v>47</v>
      </c>
      <c r="C13">
        <v>1</v>
      </c>
      <c r="D13">
        <f t="shared" si="0"/>
        <v>4064400</v>
      </c>
      <c r="E13" cm="1">
        <f t="array" ref="E13">INDEX($L$7:$L$23,MOD(A13,17)+1,1)</f>
        <v>43</v>
      </c>
      <c r="F13">
        <f t="shared" si="3"/>
        <v>39.325059296082841</v>
      </c>
      <c r="L13">
        <v>38</v>
      </c>
      <c r="O13">
        <f t="shared" si="1"/>
        <v>47</v>
      </c>
      <c r="P13">
        <f t="shared" si="2"/>
        <v>43</v>
      </c>
      <c r="R13">
        <v>47</v>
      </c>
      <c r="S13">
        <v>0</v>
      </c>
    </row>
    <row r="14" spans="1:19">
      <c r="A14">
        <v>8</v>
      </c>
      <c r="B14">
        <v>46</v>
      </c>
      <c r="C14">
        <v>3</v>
      </c>
      <c r="D14">
        <f t="shared" si="0"/>
        <v>3985200</v>
      </c>
      <c r="E14" cm="1">
        <f t="array" ref="E14">INDEX($L$7:$L$23,MOD(A14,17)+1,1)</f>
        <v>42</v>
      </c>
      <c r="F14">
        <f t="shared" si="3"/>
        <v>66.562592167708317</v>
      </c>
      <c r="L14">
        <v>43</v>
      </c>
      <c r="O14">
        <f t="shared" si="1"/>
        <v>46</v>
      </c>
      <c r="P14">
        <f t="shared" si="2"/>
        <v>42</v>
      </c>
      <c r="R14">
        <v>46</v>
      </c>
      <c r="S14">
        <v>26</v>
      </c>
    </row>
    <row r="15" spans="1:19">
      <c r="A15">
        <v>9</v>
      </c>
      <c r="B15">
        <v>46</v>
      </c>
      <c r="C15">
        <v>4</v>
      </c>
      <c r="D15">
        <f t="shared" si="0"/>
        <v>3988800</v>
      </c>
      <c r="E15" cm="1">
        <f t="array" ref="E15">INDEX($L$7:$L$23,MOD(A15,17)+1,1)</f>
        <v>39</v>
      </c>
      <c r="F15">
        <f t="shared" si="3"/>
        <v>66.562592167708317</v>
      </c>
      <c r="L15">
        <v>42</v>
      </c>
      <c r="O15">
        <f t="shared" si="1"/>
        <v>46</v>
      </c>
      <c r="P15">
        <f t="shared" si="2"/>
        <v>39</v>
      </c>
      <c r="R15">
        <v>45</v>
      </c>
      <c r="S15">
        <v>35</v>
      </c>
    </row>
    <row r="16" spans="1:19">
      <c r="A16">
        <v>10</v>
      </c>
      <c r="B16">
        <v>46</v>
      </c>
      <c r="C16">
        <v>6</v>
      </c>
      <c r="D16">
        <f t="shared" si="0"/>
        <v>3996000</v>
      </c>
      <c r="E16" cm="1">
        <f t="array" ref="E16">INDEX($L$7:$L$23,MOD(A16,17)+1,1)</f>
        <v>20</v>
      </c>
      <c r="F16">
        <f t="shared" si="3"/>
        <v>66.562592167708317</v>
      </c>
      <c r="L16">
        <v>39</v>
      </c>
      <c r="O16">
        <f t="shared" si="1"/>
        <v>46</v>
      </c>
      <c r="P16">
        <f t="shared" si="2"/>
        <v>20</v>
      </c>
      <c r="R16">
        <v>44</v>
      </c>
      <c r="S16">
        <v>38</v>
      </c>
    </row>
    <row r="17" spans="1:19">
      <c r="A17">
        <v>11</v>
      </c>
      <c r="B17">
        <v>45</v>
      </c>
      <c r="C17">
        <v>2</v>
      </c>
      <c r="D17">
        <f t="shared" si="0"/>
        <v>3895200</v>
      </c>
      <c r="E17" cm="1">
        <f t="array" ref="E17">INDEX($L$7:$L$23,MOD(A17,17)+1,1)</f>
        <v>17</v>
      </c>
      <c r="F17">
        <f t="shared" si="3"/>
        <v>64.781623358694148</v>
      </c>
      <c r="L17">
        <v>20</v>
      </c>
      <c r="O17">
        <f t="shared" si="1"/>
        <v>45</v>
      </c>
      <c r="P17">
        <f t="shared" si="2"/>
        <v>17</v>
      </c>
      <c r="R17">
        <v>43</v>
      </c>
      <c r="S17">
        <v>43</v>
      </c>
    </row>
    <row r="18" spans="1:19">
      <c r="A18">
        <v>12</v>
      </c>
      <c r="B18">
        <v>44</v>
      </c>
      <c r="C18">
        <v>3</v>
      </c>
      <c r="D18">
        <f t="shared" si="0"/>
        <v>3812400</v>
      </c>
      <c r="E18" cm="1">
        <f t="array" ref="E18">INDEX($L$7:$L$23,MOD(A18,17)+1,1)</f>
        <v>35</v>
      </c>
      <c r="F18">
        <f t="shared" si="3"/>
        <v>35.619567378689474</v>
      </c>
      <c r="L18">
        <v>17</v>
      </c>
      <c r="O18">
        <f t="shared" si="1"/>
        <v>44</v>
      </c>
      <c r="P18">
        <f t="shared" si="2"/>
        <v>35</v>
      </c>
      <c r="R18">
        <v>42</v>
      </c>
      <c r="S18">
        <v>42</v>
      </c>
    </row>
    <row r="19" spans="1:19">
      <c r="A19">
        <v>13</v>
      </c>
      <c r="B19">
        <v>43</v>
      </c>
      <c r="C19">
        <v>3</v>
      </c>
      <c r="D19">
        <f t="shared" si="0"/>
        <v>3726000</v>
      </c>
      <c r="E19" cm="1">
        <f t="array" ref="E19">INDEX($L$7:$L$23,MOD(A19,17)+1,1)</f>
        <v>23</v>
      </c>
      <c r="F19">
        <f t="shared" si="3"/>
        <v>5.8878840079990589</v>
      </c>
      <c r="L19">
        <v>35</v>
      </c>
      <c r="O19">
        <f t="shared" si="1"/>
        <v>43</v>
      </c>
      <c r="P19">
        <f t="shared" si="2"/>
        <v>23</v>
      </c>
      <c r="R19">
        <v>41</v>
      </c>
      <c r="S19">
        <v>39</v>
      </c>
    </row>
    <row r="20" spans="1:19">
      <c r="A20">
        <v>14</v>
      </c>
      <c r="B20">
        <v>42</v>
      </c>
      <c r="C20">
        <v>3</v>
      </c>
      <c r="D20">
        <f t="shared" si="0"/>
        <v>3639600</v>
      </c>
      <c r="E20" cm="1">
        <f t="array" ref="E20">INDEX($L$7:$L$23,MOD(A20,17)+1,1)</f>
        <v>23</v>
      </c>
      <c r="F20">
        <f t="shared" si="3"/>
        <v>2.9217458229528148</v>
      </c>
      <c r="L20">
        <v>23</v>
      </c>
      <c r="O20">
        <f t="shared" si="1"/>
        <v>42</v>
      </c>
      <c r="P20">
        <f t="shared" si="2"/>
        <v>23</v>
      </c>
      <c r="R20">
        <v>40</v>
      </c>
      <c r="S20">
        <v>20</v>
      </c>
    </row>
    <row r="21" spans="1:19">
      <c r="A21">
        <v>15</v>
      </c>
      <c r="B21">
        <v>41</v>
      </c>
      <c r="C21">
        <v>3</v>
      </c>
      <c r="D21">
        <f t="shared" si="0"/>
        <v>3553200</v>
      </c>
      <c r="E21" cm="1">
        <f t="array" ref="E21">INDEX($L$7:$L$23,MOD(A21,17)+1,1)</f>
        <v>25</v>
      </c>
      <c r="F21">
        <f t="shared" si="3"/>
        <v>29.448206591835184</v>
      </c>
      <c r="L21">
        <v>23</v>
      </c>
      <c r="O21">
        <f t="shared" si="1"/>
        <v>41</v>
      </c>
      <c r="P21">
        <f t="shared" si="2"/>
        <v>25</v>
      </c>
      <c r="R21">
        <v>39</v>
      </c>
      <c r="S21">
        <v>17</v>
      </c>
    </row>
    <row r="22" spans="1:19">
      <c r="A22">
        <v>16</v>
      </c>
      <c r="B22">
        <v>40</v>
      </c>
      <c r="C22">
        <v>3</v>
      </c>
      <c r="D22">
        <f t="shared" si="0"/>
        <v>3466800</v>
      </c>
      <c r="E22" cm="1">
        <f t="array" ref="E22">INDEX($L$7:$L$23,MOD(A22,17)+1,1)</f>
        <v>26</v>
      </c>
      <c r="F22">
        <f t="shared" si="3"/>
        <v>61.078960616777209</v>
      </c>
      <c r="L22">
        <v>25</v>
      </c>
      <c r="O22">
        <f t="shared" si="1"/>
        <v>40</v>
      </c>
      <c r="P22">
        <f t="shared" si="2"/>
        <v>26</v>
      </c>
      <c r="R22">
        <v>38</v>
      </c>
      <c r="S22">
        <v>35</v>
      </c>
    </row>
    <row r="23" spans="1:19">
      <c r="A23">
        <v>17</v>
      </c>
      <c r="B23">
        <v>39</v>
      </c>
      <c r="C23">
        <v>3</v>
      </c>
      <c r="D23">
        <f t="shared" si="0"/>
        <v>3380400</v>
      </c>
      <c r="E23" cm="1">
        <f t="array" ref="E23">INDEX($L$7:$L$23,MOD(A23,17)+1,1)</f>
        <v>19</v>
      </c>
      <c r="F23">
        <f t="shared" si="3"/>
        <v>68.732838519943073</v>
      </c>
      <c r="L23">
        <v>26</v>
      </c>
      <c r="O23">
        <f t="shared" si="1"/>
        <v>39</v>
      </c>
      <c r="P23">
        <f t="shared" si="2"/>
        <v>19</v>
      </c>
      <c r="R23">
        <v>37</v>
      </c>
      <c r="S23">
        <v>23</v>
      </c>
    </row>
    <row r="24" spans="1:19">
      <c r="A24">
        <v>18</v>
      </c>
      <c r="B24">
        <v>38</v>
      </c>
      <c r="C24">
        <v>3</v>
      </c>
      <c r="D24">
        <f t="shared" si="0"/>
        <v>3294000</v>
      </c>
      <c r="E24" cm="1">
        <f t="array" ref="E24">INDEX($L$7:$L$23,MOD(A24,17)+1,1)</f>
        <v>24</v>
      </c>
      <c r="F24">
        <f t="shared" si="3"/>
        <v>45.372900254828487</v>
      </c>
      <c r="L24">
        <v>27</v>
      </c>
      <c r="O24">
        <f t="shared" si="1"/>
        <v>38</v>
      </c>
      <c r="P24">
        <f t="shared" si="2"/>
        <v>24</v>
      </c>
      <c r="R24">
        <v>36</v>
      </c>
      <c r="S24">
        <v>23</v>
      </c>
    </row>
    <row r="25" spans="1:19">
      <c r="A25">
        <v>19</v>
      </c>
      <c r="B25">
        <v>37</v>
      </c>
      <c r="C25">
        <v>3</v>
      </c>
      <c r="D25">
        <f t="shared" si="0"/>
        <v>3207600</v>
      </c>
      <c r="E25" cm="1">
        <f t="array" ref="E25">INDEX($L$7:$L$23,MOD(A25,17)+1,1)</f>
        <v>26</v>
      </c>
      <c r="F25">
        <f t="shared" si="3"/>
        <v>12.476165332505019</v>
      </c>
      <c r="O25">
        <f t="shared" si="1"/>
        <v>37</v>
      </c>
      <c r="P25">
        <f t="shared" si="2"/>
        <v>26</v>
      </c>
      <c r="R25">
        <v>35</v>
      </c>
      <c r="S25">
        <v>25</v>
      </c>
    </row>
    <row r="26" spans="1:19">
      <c r="A26">
        <v>20</v>
      </c>
      <c r="B26">
        <v>36</v>
      </c>
      <c r="C26">
        <v>3</v>
      </c>
      <c r="D26">
        <f t="shared" si="0"/>
        <v>3121200</v>
      </c>
      <c r="E26" cm="1">
        <f t="array" ref="E26">INDEX($L$7:$L$23,MOD(A26,17)+1,1)</f>
        <v>22</v>
      </c>
      <c r="F26">
        <f t="shared" si="3"/>
        <v>0.28774012949094896</v>
      </c>
      <c r="O26">
        <f t="shared" si="1"/>
        <v>36</v>
      </c>
      <c r="P26">
        <f t="shared" si="2"/>
        <v>22</v>
      </c>
      <c r="R26">
        <v>34</v>
      </c>
      <c r="S26">
        <v>26</v>
      </c>
    </row>
    <row r="27" spans="1:19">
      <c r="A27">
        <v>21</v>
      </c>
      <c r="B27">
        <v>35</v>
      </c>
      <c r="C27">
        <v>3</v>
      </c>
      <c r="D27">
        <f t="shared" si="0"/>
        <v>3034800</v>
      </c>
      <c r="E27" cm="1">
        <f t="array" ref="E27">INDEX($L$7:$L$23,MOD(A27,17)+1,1)</f>
        <v>30</v>
      </c>
      <c r="F27">
        <f t="shared" si="3"/>
        <v>20.013606567634714</v>
      </c>
      <c r="O27">
        <f t="shared" si="1"/>
        <v>35</v>
      </c>
      <c r="P27">
        <f t="shared" si="2"/>
        <v>30</v>
      </c>
      <c r="R27">
        <v>33</v>
      </c>
      <c r="S27">
        <v>19</v>
      </c>
    </row>
    <row r="28" spans="1:19">
      <c r="A28">
        <v>22</v>
      </c>
      <c r="B28">
        <v>34</v>
      </c>
      <c r="C28">
        <v>3</v>
      </c>
      <c r="D28">
        <f t="shared" si="0"/>
        <v>2948400</v>
      </c>
      <c r="E28" cm="1">
        <f t="array" ref="E28">INDEX($L$7:$L$23,MOD(A28,17)+1,1)</f>
        <v>35</v>
      </c>
      <c r="F28">
        <f t="shared" si="3"/>
        <v>53.517894014200834</v>
      </c>
      <c r="O28">
        <f t="shared" si="1"/>
        <v>34</v>
      </c>
      <c r="P28">
        <f t="shared" si="2"/>
        <v>35</v>
      </c>
      <c r="R28">
        <v>32</v>
      </c>
      <c r="S28">
        <v>24</v>
      </c>
    </row>
    <row r="29" spans="1:19">
      <c r="A29">
        <v>23</v>
      </c>
      <c r="B29">
        <v>33</v>
      </c>
      <c r="C29">
        <v>3</v>
      </c>
      <c r="D29">
        <f t="shared" si="0"/>
        <v>2862000</v>
      </c>
      <c r="E29" cm="1">
        <f t="array" ref="E29">INDEX($L$7:$L$23,MOD(A29,17)+1,1)</f>
        <v>38</v>
      </c>
      <c r="F29">
        <f t="shared" si="3"/>
        <v>69.996915103754361</v>
      </c>
      <c r="O29">
        <f t="shared" si="1"/>
        <v>33</v>
      </c>
      <c r="P29">
        <f t="shared" si="2"/>
        <v>38</v>
      </c>
      <c r="R29">
        <v>31</v>
      </c>
      <c r="S29">
        <v>26</v>
      </c>
    </row>
    <row r="30" spans="1:19">
      <c r="A30">
        <v>24</v>
      </c>
      <c r="B30">
        <v>32</v>
      </c>
      <c r="C30">
        <v>3</v>
      </c>
      <c r="D30">
        <f t="shared" si="0"/>
        <v>2775600</v>
      </c>
      <c r="E30" cm="1">
        <f t="array" ref="E30">INDEX($L$7:$L$23,MOD(A30,17)+1,1)</f>
        <v>43</v>
      </c>
      <c r="F30">
        <f t="shared" si="3"/>
        <v>54.299933843459172</v>
      </c>
      <c r="O30">
        <f t="shared" si="1"/>
        <v>32</v>
      </c>
      <c r="P30">
        <f t="shared" si="2"/>
        <v>43</v>
      </c>
      <c r="R30">
        <v>30</v>
      </c>
      <c r="S30">
        <v>22</v>
      </c>
    </row>
    <row r="31" spans="1:19">
      <c r="A31">
        <v>25</v>
      </c>
      <c r="B31">
        <v>31</v>
      </c>
      <c r="C31">
        <v>3</v>
      </c>
      <c r="D31">
        <f t="shared" si="0"/>
        <v>2689200</v>
      </c>
      <c r="E31" cm="1">
        <f t="array" ref="E31">INDEX($L$7:$L$23,MOD(A31,17)+1,1)</f>
        <v>42</v>
      </c>
      <c r="F31">
        <f t="shared" si="3"/>
        <v>20.858682413692726</v>
      </c>
      <c r="O31">
        <f t="shared" si="1"/>
        <v>31</v>
      </c>
      <c r="P31">
        <f t="shared" si="2"/>
        <v>42</v>
      </c>
      <c r="R31">
        <v>29</v>
      </c>
      <c r="S31">
        <v>30</v>
      </c>
    </row>
    <row r="32" spans="1:19">
      <c r="A32">
        <v>26</v>
      </c>
      <c r="B32">
        <v>30</v>
      </c>
      <c r="C32">
        <v>3</v>
      </c>
      <c r="D32">
        <f t="shared" si="0"/>
        <v>2602800</v>
      </c>
      <c r="E32" cm="1">
        <f t="array" ref="E32">INDEX($L$7:$L$23,MOD(A32,17)+1,1)</f>
        <v>39</v>
      </c>
      <c r="F32">
        <f t="shared" si="3"/>
        <v>0.41889315674983862</v>
      </c>
      <c r="O32">
        <f t="shared" si="1"/>
        <v>30</v>
      </c>
      <c r="P32">
        <f t="shared" si="2"/>
        <v>39</v>
      </c>
      <c r="R32">
        <v>28</v>
      </c>
      <c r="S32">
        <v>35</v>
      </c>
    </row>
    <row r="33" spans="1:19">
      <c r="A33">
        <v>27</v>
      </c>
      <c r="B33">
        <v>29</v>
      </c>
      <c r="C33">
        <v>3</v>
      </c>
      <c r="D33">
        <f t="shared" si="0"/>
        <v>2516400</v>
      </c>
      <c r="E33" cm="1">
        <f t="array" ref="E33">INDEX($L$7:$L$23,MOD(A33,17)+1,1)</f>
        <v>20</v>
      </c>
      <c r="F33">
        <f t="shared" si="3"/>
        <v>11.772814052546135</v>
      </c>
      <c r="O33">
        <f t="shared" si="1"/>
        <v>29</v>
      </c>
      <c r="P33">
        <f t="shared" si="2"/>
        <v>20</v>
      </c>
      <c r="R33">
        <v>27</v>
      </c>
      <c r="S33">
        <v>38</v>
      </c>
    </row>
    <row r="34" spans="1:19">
      <c r="A34">
        <v>28</v>
      </c>
      <c r="B34">
        <v>28</v>
      </c>
      <c r="C34">
        <v>3</v>
      </c>
      <c r="D34">
        <f t="shared" si="0"/>
        <v>2430000</v>
      </c>
      <c r="E34" cm="1">
        <f t="array" ref="E34">INDEX($L$7:$L$23,MOD(A34,17)+1,1)</f>
        <v>17</v>
      </c>
      <c r="F34">
        <f t="shared" si="3"/>
        <v>44.481702590775413</v>
      </c>
      <c r="O34">
        <f t="shared" si="1"/>
        <v>28</v>
      </c>
      <c r="P34">
        <f t="shared" si="2"/>
        <v>17</v>
      </c>
      <c r="R34">
        <v>26</v>
      </c>
      <c r="S34">
        <v>43</v>
      </c>
    </row>
    <row r="35" spans="1:19">
      <c r="A35">
        <v>29</v>
      </c>
      <c r="B35">
        <v>27</v>
      </c>
      <c r="C35">
        <v>3</v>
      </c>
      <c r="D35">
        <f t="shared" si="0"/>
        <v>2343600</v>
      </c>
      <c r="E35" cm="1">
        <f t="array" ref="E35">INDEX($L$7:$L$23,MOD(A35,17)+1,1)</f>
        <v>35</v>
      </c>
      <c r="F35">
        <f t="shared" si="3"/>
        <v>68.473157494157604</v>
      </c>
      <c r="O35">
        <f t="shared" si="1"/>
        <v>27</v>
      </c>
      <c r="P35">
        <f t="shared" si="2"/>
        <v>35</v>
      </c>
      <c r="R35">
        <v>25</v>
      </c>
      <c r="S35">
        <v>33.666668000000001</v>
      </c>
    </row>
    <row r="36" spans="1:19">
      <c r="A36">
        <v>30</v>
      </c>
      <c r="B36">
        <v>26</v>
      </c>
      <c r="C36">
        <v>3</v>
      </c>
      <c r="D36">
        <f t="shared" si="0"/>
        <v>2257200</v>
      </c>
      <c r="E36" cm="1">
        <f t="array" ref="E36">INDEX($L$7:$L$23,MOD(A36,17)+1,1)</f>
        <v>23</v>
      </c>
      <c r="F36">
        <f t="shared" si="3"/>
        <v>61.689545766786097</v>
      </c>
      <c r="O36">
        <f t="shared" si="1"/>
        <v>26</v>
      </c>
      <c r="P36">
        <f t="shared" si="2"/>
        <v>23</v>
      </c>
      <c r="R36">
        <v>24</v>
      </c>
      <c r="S36">
        <v>0</v>
      </c>
    </row>
    <row r="37" spans="1:19">
      <c r="A37">
        <v>31</v>
      </c>
      <c r="B37">
        <v>25</v>
      </c>
      <c r="C37">
        <v>3</v>
      </c>
      <c r="D37">
        <f t="shared" si="0"/>
        <v>2170800</v>
      </c>
      <c r="E37" cm="1">
        <f t="array" ref="E37">INDEX($L$7:$L$23,MOD(A37,17)+1,1)</f>
        <v>23</v>
      </c>
      <c r="F37">
        <f t="shared" si="3"/>
        <v>30.367688746577944</v>
      </c>
      <c r="O37">
        <f t="shared" si="1"/>
        <v>25</v>
      </c>
      <c r="P37">
        <f t="shared" si="2"/>
        <v>23</v>
      </c>
      <c r="R37">
        <v>23</v>
      </c>
      <c r="S37">
        <v>0</v>
      </c>
    </row>
    <row r="38" spans="1:19">
      <c r="A38">
        <v>32</v>
      </c>
      <c r="B38">
        <v>25</v>
      </c>
      <c r="C38">
        <v>3</v>
      </c>
      <c r="D38">
        <f t="shared" si="0"/>
        <v>2170800</v>
      </c>
      <c r="E38" cm="1">
        <f t="array" ref="E38">INDEX($L$7:$L$23,MOD(A38,17)+1,1)</f>
        <v>25</v>
      </c>
      <c r="F38">
        <f t="shared" si="3"/>
        <v>30.367688746577944</v>
      </c>
      <c r="O38">
        <f t="shared" si="1"/>
        <v>25</v>
      </c>
      <c r="P38">
        <f t="shared" si="2"/>
        <v>25</v>
      </c>
      <c r="R38">
        <v>22</v>
      </c>
      <c r="S38">
        <v>17</v>
      </c>
    </row>
    <row r="39" spans="1:19">
      <c r="A39">
        <v>33</v>
      </c>
      <c r="B39">
        <v>25</v>
      </c>
      <c r="C39">
        <v>3</v>
      </c>
      <c r="D39">
        <f t="shared" si="0"/>
        <v>2170800</v>
      </c>
      <c r="E39" cm="1">
        <f t="array" ref="E39">INDEX($L$7:$L$23,MOD(A39,17)+1,1)</f>
        <v>26</v>
      </c>
      <c r="F39">
        <f t="shared" si="3"/>
        <v>30.367688746577944</v>
      </c>
      <c r="O39">
        <f t="shared" si="1"/>
        <v>25</v>
      </c>
      <c r="P39">
        <f t="shared" si="2"/>
        <v>26</v>
      </c>
      <c r="R39">
        <v>21</v>
      </c>
      <c r="S39">
        <v>35</v>
      </c>
    </row>
    <row r="40" spans="1:19">
      <c r="A40">
        <v>34</v>
      </c>
      <c r="B40">
        <v>22</v>
      </c>
      <c r="C40">
        <v>3</v>
      </c>
      <c r="D40">
        <f t="shared" si="0"/>
        <v>1911600</v>
      </c>
      <c r="E40" cm="1">
        <f t="array" ref="E40">INDEX($L$7:$L$23,MOD(A40,17)+1,1)</f>
        <v>19</v>
      </c>
      <c r="F40">
        <f t="shared" si="3"/>
        <v>34.690204174835863</v>
      </c>
      <c r="O40">
        <f t="shared" si="1"/>
        <v>22</v>
      </c>
      <c r="P40">
        <f t="shared" si="2"/>
        <v>19</v>
      </c>
      <c r="R40">
        <v>20</v>
      </c>
      <c r="S40">
        <v>23</v>
      </c>
    </row>
    <row r="41" spans="1:19">
      <c r="A41">
        <v>35</v>
      </c>
      <c r="B41">
        <v>21</v>
      </c>
      <c r="C41">
        <v>3</v>
      </c>
      <c r="D41">
        <f t="shared" si="0"/>
        <v>1825200</v>
      </c>
      <c r="E41" cm="1">
        <f t="array" ref="E41">INDEX($L$7:$L$23,MOD(A41,17)+1,1)</f>
        <v>24</v>
      </c>
      <c r="F41">
        <f t="shared" si="3"/>
        <v>64.282947348761965</v>
      </c>
      <c r="O41">
        <f t="shared" si="1"/>
        <v>21</v>
      </c>
      <c r="P41">
        <f t="shared" si="2"/>
        <v>24</v>
      </c>
      <c r="R41">
        <v>19</v>
      </c>
      <c r="S41">
        <v>23</v>
      </c>
    </row>
    <row r="42" spans="1:19">
      <c r="A42">
        <v>36</v>
      </c>
      <c r="B42">
        <v>20</v>
      </c>
      <c r="C42">
        <v>3</v>
      </c>
      <c r="D42">
        <f t="shared" si="0"/>
        <v>1738800</v>
      </c>
      <c r="E42" cm="1">
        <f t="array" ref="E42">INDEX($L$7:$L$23,MOD(A42,17)+1,1)</f>
        <v>26</v>
      </c>
      <c r="F42">
        <f t="shared" si="3"/>
        <v>66.953083775466965</v>
      </c>
      <c r="O42">
        <f t="shared" si="1"/>
        <v>20</v>
      </c>
      <c r="P42">
        <f t="shared" si="2"/>
        <v>26</v>
      </c>
      <c r="R42">
        <v>18</v>
      </c>
      <c r="S42">
        <v>25</v>
      </c>
    </row>
    <row r="43" spans="1:19">
      <c r="A43">
        <v>37</v>
      </c>
      <c r="B43">
        <v>19</v>
      </c>
      <c r="C43">
        <v>3</v>
      </c>
      <c r="D43">
        <f t="shared" si="0"/>
        <v>1652400</v>
      </c>
      <c r="E43" cm="1">
        <f t="array" ref="E43">INDEX($L$7:$L$23,MOD(A43,17)+1,1)</f>
        <v>22</v>
      </c>
      <c r="F43">
        <f t="shared" si="3"/>
        <v>40.24570233820333</v>
      </c>
      <c r="O43">
        <f t="shared" si="1"/>
        <v>19</v>
      </c>
      <c r="P43">
        <f t="shared" si="2"/>
        <v>22</v>
      </c>
      <c r="R43">
        <v>17</v>
      </c>
      <c r="S43">
        <v>26</v>
      </c>
    </row>
    <row r="44" spans="1:19">
      <c r="A44">
        <v>38</v>
      </c>
      <c r="B44">
        <v>18</v>
      </c>
      <c r="C44">
        <v>3</v>
      </c>
      <c r="D44">
        <f t="shared" si="0"/>
        <v>1566000</v>
      </c>
      <c r="E44" cm="1">
        <f t="array" ref="E44">INDEX($L$7:$L$23,MOD(A44,17)+1,1)</f>
        <v>30</v>
      </c>
      <c r="F44">
        <f t="shared" si="3"/>
        <v>8.7154463629913366</v>
      </c>
      <c r="O44">
        <f t="shared" si="1"/>
        <v>18</v>
      </c>
      <c r="P44">
        <f t="shared" si="2"/>
        <v>30</v>
      </c>
      <c r="R44">
        <v>16</v>
      </c>
      <c r="S44">
        <v>19</v>
      </c>
    </row>
    <row r="45" spans="1:19">
      <c r="A45">
        <v>39</v>
      </c>
      <c r="B45">
        <v>17</v>
      </c>
      <c r="C45">
        <v>3</v>
      </c>
      <c r="D45">
        <f t="shared" si="0"/>
        <v>1479600</v>
      </c>
      <c r="E45" cm="1">
        <f t="array" ref="E45">INDEX($L$7:$L$23,MOD(A45,17)+1,1)</f>
        <v>35</v>
      </c>
      <c r="F45">
        <f t="shared" si="3"/>
        <v>1.3510877842155082</v>
      </c>
      <c r="O45">
        <f t="shared" si="1"/>
        <v>17</v>
      </c>
      <c r="P45">
        <f t="shared" si="2"/>
        <v>35</v>
      </c>
      <c r="R45">
        <v>15</v>
      </c>
      <c r="S45">
        <v>24</v>
      </c>
    </row>
    <row r="46" spans="1:19">
      <c r="A46">
        <v>40</v>
      </c>
      <c r="B46">
        <v>16</v>
      </c>
      <c r="C46">
        <v>3</v>
      </c>
      <c r="D46">
        <f t="shared" si="0"/>
        <v>1393200</v>
      </c>
      <c r="E46" cm="1">
        <f t="array" ref="E46">INDEX($L$7:$L$23,MOD(A46,17)+1,1)</f>
        <v>38</v>
      </c>
      <c r="F46">
        <f t="shared" si="3"/>
        <v>24.923383916722713</v>
      </c>
      <c r="O46">
        <f t="shared" si="1"/>
        <v>16</v>
      </c>
      <c r="P46">
        <f t="shared" si="2"/>
        <v>38</v>
      </c>
      <c r="R46">
        <v>14</v>
      </c>
      <c r="S46">
        <v>26</v>
      </c>
    </row>
    <row r="47" spans="1:19">
      <c r="A47">
        <v>41</v>
      </c>
      <c r="B47">
        <v>15</v>
      </c>
      <c r="C47">
        <v>3</v>
      </c>
      <c r="D47">
        <f t="shared" si="0"/>
        <v>1306800</v>
      </c>
      <c r="E47" cm="1">
        <f t="array" ref="E47">INDEX($L$7:$L$23,MOD(A47,17)+1,1)</f>
        <v>43</v>
      </c>
      <c r="F47">
        <f t="shared" si="3"/>
        <v>57.76007440549909</v>
      </c>
      <c r="O47">
        <f t="shared" si="1"/>
        <v>15</v>
      </c>
      <c r="P47">
        <f t="shared" si="2"/>
        <v>43</v>
      </c>
      <c r="R47">
        <v>13</v>
      </c>
      <c r="S47">
        <v>22</v>
      </c>
    </row>
    <row r="48" spans="1:19">
      <c r="A48">
        <v>42</v>
      </c>
      <c r="B48">
        <v>14</v>
      </c>
      <c r="C48">
        <v>3</v>
      </c>
      <c r="D48">
        <f t="shared" si="0"/>
        <v>1220400</v>
      </c>
      <c r="E48" cm="1">
        <f t="array" ref="E48">INDEX($L$7:$L$23,MOD(A48,17)+1,1)</f>
        <v>42</v>
      </c>
      <c r="F48">
        <f t="shared" si="3"/>
        <v>69.671257449320464</v>
      </c>
      <c r="O48">
        <f t="shared" si="1"/>
        <v>14</v>
      </c>
      <c r="P48">
        <f t="shared" si="2"/>
        <v>42</v>
      </c>
      <c r="R48">
        <v>12</v>
      </c>
      <c r="S48">
        <v>30</v>
      </c>
    </row>
    <row r="49" spans="1:19">
      <c r="A49">
        <v>43</v>
      </c>
      <c r="B49">
        <v>13</v>
      </c>
      <c r="C49">
        <v>3</v>
      </c>
      <c r="D49">
        <f t="shared" si="0"/>
        <v>1134000</v>
      </c>
      <c r="E49" cm="1">
        <f t="array" ref="E49">INDEX($L$7:$L$23,MOD(A49,17)+1,1)</f>
        <v>39</v>
      </c>
      <c r="F49">
        <f t="shared" si="3"/>
        <v>49.705846288932435</v>
      </c>
      <c r="O49">
        <f t="shared" si="1"/>
        <v>13</v>
      </c>
      <c r="P49">
        <f t="shared" si="2"/>
        <v>39</v>
      </c>
      <c r="R49">
        <v>11</v>
      </c>
      <c r="S49">
        <v>35</v>
      </c>
    </row>
    <row r="50" spans="1:19">
      <c r="A50">
        <v>44</v>
      </c>
      <c r="B50">
        <v>12</v>
      </c>
      <c r="C50">
        <v>3</v>
      </c>
      <c r="D50">
        <f t="shared" si="0"/>
        <v>1047600</v>
      </c>
      <c r="E50" cm="1">
        <f t="array" ref="E50">INDEX($L$7:$L$23,MOD(A50,17)+1,1)</f>
        <v>20</v>
      </c>
      <c r="F50">
        <f t="shared" si="3"/>
        <v>16.219947869984779</v>
      </c>
      <c r="O50">
        <f t="shared" si="1"/>
        <v>12</v>
      </c>
      <c r="P50">
        <f t="shared" si="2"/>
        <v>20</v>
      </c>
      <c r="R50">
        <v>10</v>
      </c>
      <c r="S50">
        <v>38</v>
      </c>
    </row>
    <row r="51" spans="1:19">
      <c r="A51">
        <v>45</v>
      </c>
      <c r="B51">
        <v>11</v>
      </c>
      <c r="C51">
        <v>3</v>
      </c>
      <c r="D51">
        <f t="shared" si="0"/>
        <v>961200</v>
      </c>
      <c r="E51" cm="1">
        <f t="array" ref="E51">INDEX($L$7:$L$23,MOD(A51,17)+1,1)</f>
        <v>17</v>
      </c>
      <c r="F51">
        <f t="shared" si="3"/>
        <v>3.4277072537491904E-4</v>
      </c>
      <c r="O51">
        <f t="shared" si="1"/>
        <v>11</v>
      </c>
      <c r="P51">
        <f t="shared" si="2"/>
        <v>17</v>
      </c>
      <c r="R51">
        <v>9</v>
      </c>
      <c r="S51">
        <v>43</v>
      </c>
    </row>
    <row r="52" spans="1:19">
      <c r="A52">
        <v>46</v>
      </c>
      <c r="B52">
        <v>10</v>
      </c>
      <c r="C52">
        <v>3</v>
      </c>
      <c r="D52">
        <f t="shared" si="0"/>
        <v>874800</v>
      </c>
      <c r="E52" cm="1">
        <f t="array" ref="E52">INDEX($L$7:$L$23,MOD(A52,17)+1,1)</f>
        <v>35</v>
      </c>
      <c r="F52">
        <f t="shared" si="3"/>
        <v>15.959261118872057</v>
      </c>
      <c r="O52">
        <f t="shared" si="1"/>
        <v>10</v>
      </c>
      <c r="P52">
        <f t="shared" si="2"/>
        <v>35</v>
      </c>
      <c r="R52">
        <v>8</v>
      </c>
      <c r="S52">
        <v>42</v>
      </c>
    </row>
    <row r="53" spans="1:19">
      <c r="A53">
        <v>47</v>
      </c>
      <c r="B53">
        <v>9</v>
      </c>
      <c r="C53">
        <v>3</v>
      </c>
      <c r="D53">
        <f t="shared" si="0"/>
        <v>788400</v>
      </c>
      <c r="E53" cm="1">
        <f t="array" ref="E53">INDEX($L$7:$L$23,MOD(A53,17)+1,1)</f>
        <v>23</v>
      </c>
      <c r="F53">
        <f t="shared" si="3"/>
        <v>49.424146983461483</v>
      </c>
      <c r="O53">
        <f t="shared" si="1"/>
        <v>9</v>
      </c>
      <c r="P53">
        <f t="shared" si="2"/>
        <v>23</v>
      </c>
      <c r="R53">
        <v>7</v>
      </c>
      <c r="S53">
        <v>39</v>
      </c>
    </row>
    <row r="54" spans="1:19">
      <c r="A54">
        <v>48</v>
      </c>
      <c r="B54">
        <v>8</v>
      </c>
      <c r="C54">
        <v>3</v>
      </c>
      <c r="D54">
        <f t="shared" si="0"/>
        <v>702000</v>
      </c>
      <c r="E54" cm="1">
        <f t="array" ref="E54">INDEX($L$7:$L$23,MOD(A54,17)+1,1)</f>
        <v>23</v>
      </c>
      <c r="F54">
        <f t="shared" si="3"/>
        <v>69.627538631818368</v>
      </c>
      <c r="O54">
        <f t="shared" si="1"/>
        <v>8</v>
      </c>
      <c r="P54">
        <f t="shared" si="2"/>
        <v>23</v>
      </c>
      <c r="R54">
        <v>6</v>
      </c>
      <c r="S54">
        <v>20</v>
      </c>
    </row>
    <row r="55" spans="1:19">
      <c r="A55">
        <v>49</v>
      </c>
      <c r="B55">
        <v>7</v>
      </c>
      <c r="C55">
        <v>3</v>
      </c>
      <c r="D55">
        <f t="shared" si="0"/>
        <v>615600</v>
      </c>
      <c r="E55" cm="1">
        <f t="array" ref="E55">INDEX($L$7:$L$23,MOD(A55,17)+1,1)</f>
        <v>25</v>
      </c>
      <c r="F55">
        <f t="shared" si="3"/>
        <v>57.994530955157614</v>
      </c>
      <c r="O55">
        <f t="shared" si="1"/>
        <v>7</v>
      </c>
      <c r="P55">
        <f t="shared" si="2"/>
        <v>25</v>
      </c>
      <c r="R55">
        <v>5</v>
      </c>
      <c r="S55">
        <v>26</v>
      </c>
    </row>
    <row r="56" spans="1:19">
      <c r="A56">
        <v>50</v>
      </c>
      <c r="B56">
        <v>6</v>
      </c>
      <c r="C56">
        <v>3</v>
      </c>
      <c r="D56">
        <f t="shared" si="0"/>
        <v>529200</v>
      </c>
      <c r="E56" cm="1">
        <f t="array" ref="E56">INDEX($L$7:$L$23,MOD(A56,17)+1,1)</f>
        <v>26</v>
      </c>
      <c r="F56">
        <f t="shared" si="3"/>
        <v>25.220457563037595</v>
      </c>
      <c r="O56">
        <f t="shared" si="1"/>
        <v>6</v>
      </c>
      <c r="P56">
        <f t="shared" si="2"/>
        <v>26</v>
      </c>
      <c r="R56">
        <v>4</v>
      </c>
      <c r="S56">
        <v>26</v>
      </c>
    </row>
    <row r="57" spans="1:19">
      <c r="A57">
        <v>51</v>
      </c>
      <c r="B57">
        <v>5</v>
      </c>
      <c r="C57">
        <v>3</v>
      </c>
      <c r="D57">
        <f t="shared" si="0"/>
        <v>442800</v>
      </c>
      <c r="E57" cm="1">
        <f t="array" ref="E57">INDEX($L$7:$L$23,MOD(A57,17)+1,1)</f>
        <v>19</v>
      </c>
      <c r="F57">
        <f t="shared" si="3"/>
        <v>1.4376503867901533</v>
      </c>
      <c r="O57">
        <f t="shared" si="1"/>
        <v>5</v>
      </c>
      <c r="P57">
        <f t="shared" si="2"/>
        <v>19</v>
      </c>
      <c r="R57">
        <v>3</v>
      </c>
      <c r="S57">
        <v>35</v>
      </c>
    </row>
    <row r="58" spans="1:19">
      <c r="A58">
        <v>52</v>
      </c>
      <c r="B58">
        <v>5</v>
      </c>
      <c r="C58">
        <v>3</v>
      </c>
      <c r="D58">
        <f t="shared" si="0"/>
        <v>442800</v>
      </c>
      <c r="E58" cm="1">
        <f t="array" ref="E58">INDEX($L$7:$L$23,MOD(A58,17)+1,1)</f>
        <v>24</v>
      </c>
      <c r="F58">
        <f t="shared" si="3"/>
        <v>1.4376503867901533</v>
      </c>
      <c r="O58">
        <f t="shared" si="1"/>
        <v>5</v>
      </c>
      <c r="P58">
        <f t="shared" si="2"/>
        <v>24</v>
      </c>
      <c r="R58">
        <v>2</v>
      </c>
      <c r="S58">
        <v>0</v>
      </c>
    </row>
    <row r="59" spans="1:19">
      <c r="A59">
        <v>53</v>
      </c>
      <c r="B59">
        <v>4</v>
      </c>
      <c r="C59">
        <v>0</v>
      </c>
      <c r="D59">
        <f t="shared" si="0"/>
        <v>345600</v>
      </c>
      <c r="E59" cm="1">
        <f t="array" ref="E59">INDEX($L$7:$L$23,MOD(A59,17)+1,1)</f>
        <v>26</v>
      </c>
      <c r="F59">
        <f t="shared" si="3"/>
        <v>8.511912664222514</v>
      </c>
      <c r="O59">
        <f t="shared" si="1"/>
        <v>4</v>
      </c>
      <c r="P59">
        <f t="shared" si="2"/>
        <v>26</v>
      </c>
      <c r="R59">
        <v>1</v>
      </c>
      <c r="S59">
        <v>0</v>
      </c>
    </row>
    <row r="60" spans="1:19">
      <c r="A60">
        <v>54</v>
      </c>
      <c r="B60">
        <v>3</v>
      </c>
      <c r="C60">
        <v>0</v>
      </c>
      <c r="D60">
        <f t="shared" si="0"/>
        <v>259200</v>
      </c>
      <c r="E60" cm="1">
        <f t="array" ref="E60">INDEX($L$7:$L$23,MOD(A60,17)+1,1)</f>
        <v>22</v>
      </c>
      <c r="F60">
        <f t="shared" si="3"/>
        <v>39.939200282095356</v>
      </c>
      <c r="O60">
        <f t="shared" si="1"/>
        <v>3</v>
      </c>
      <c r="P60">
        <f t="shared" si="2"/>
        <v>22</v>
      </c>
      <c r="R60">
        <v>0</v>
      </c>
      <c r="S60">
        <v>0</v>
      </c>
    </row>
    <row r="61" spans="1:19" ht="15.45">
      <c r="A61">
        <v>55</v>
      </c>
      <c r="B61">
        <v>3</v>
      </c>
      <c r="C61">
        <v>0</v>
      </c>
      <c r="D61">
        <f t="shared" si="0"/>
        <v>259200</v>
      </c>
      <c r="E61" cm="1">
        <f t="array" ref="E61">INDEX($L$7:$L$23,MOD(A61,17)+1,1)</f>
        <v>30</v>
      </c>
      <c r="F61">
        <f t="shared" si="3"/>
        <v>39.939200282095356</v>
      </c>
      <c r="I61" s="2"/>
      <c r="O61">
        <f t="shared" si="1"/>
        <v>3</v>
      </c>
      <c r="P61">
        <f t="shared" si="2"/>
        <v>30</v>
      </c>
      <c r="R61">
        <v>0</v>
      </c>
      <c r="S61">
        <v>0</v>
      </c>
    </row>
    <row r="62" spans="1:19">
      <c r="A62">
        <v>56</v>
      </c>
      <c r="B62">
        <v>2</v>
      </c>
      <c r="C62">
        <v>0</v>
      </c>
      <c r="D62">
        <f t="shared" si="0"/>
        <v>172800</v>
      </c>
      <c r="E62" cm="1">
        <f t="array" ref="E62">INDEX($L$7:$L$23,MOD(A62,17)+1,1)</f>
        <v>35</v>
      </c>
      <c r="F62">
        <f t="shared" si="3"/>
        <v>66.825409938898858</v>
      </c>
      <c r="O62">
        <f t="shared" si="1"/>
        <v>2</v>
      </c>
      <c r="P62">
        <f t="shared" si="2"/>
        <v>35</v>
      </c>
      <c r="R62">
        <v>0</v>
      </c>
      <c r="S62">
        <v>0</v>
      </c>
    </row>
    <row r="63" spans="1:19">
      <c r="A63">
        <v>57</v>
      </c>
      <c r="B63">
        <v>1</v>
      </c>
      <c r="C63">
        <v>3</v>
      </c>
      <c r="D63">
        <f t="shared" si="0"/>
        <v>97200</v>
      </c>
      <c r="F63">
        <f t="shared" si="3"/>
        <v>64.451484468276377</v>
      </c>
      <c r="O63">
        <f t="shared" si="1"/>
        <v>1</v>
      </c>
      <c r="P63">
        <f t="shared" si="2"/>
        <v>0</v>
      </c>
      <c r="R63">
        <v>0</v>
      </c>
      <c r="S63">
        <v>0</v>
      </c>
    </row>
    <row r="64" spans="1:19">
      <c r="O64">
        <f t="shared" si="1"/>
        <v>0</v>
      </c>
      <c r="P64">
        <f t="shared" si="2"/>
        <v>0</v>
      </c>
      <c r="R64">
        <v>0</v>
      </c>
      <c r="S64">
        <v>0</v>
      </c>
    </row>
    <row r="65" spans="6:20">
      <c r="O65">
        <f t="shared" si="1"/>
        <v>0</v>
      </c>
      <c r="P65">
        <f t="shared" si="2"/>
        <v>0</v>
      </c>
      <c r="R65">
        <v>0</v>
      </c>
      <c r="S65">
        <v>0</v>
      </c>
    </row>
    <row r="66" spans="6:20">
      <c r="O66">
        <f t="shared" si="1"/>
        <v>0</v>
      </c>
      <c r="P66">
        <f t="shared" si="2"/>
        <v>0</v>
      </c>
      <c r="R66">
        <v>0</v>
      </c>
      <c r="S66">
        <v>0</v>
      </c>
    </row>
    <row r="67" spans="6:20">
      <c r="O67">
        <f t="shared" si="1"/>
        <v>0</v>
      </c>
      <c r="P67">
        <f t="shared" si="2"/>
        <v>0</v>
      </c>
      <c r="R67">
        <v>0</v>
      </c>
      <c r="S67">
        <v>0</v>
      </c>
    </row>
    <row r="68" spans="6:20">
      <c r="O68">
        <f t="shared" si="1"/>
        <v>0</v>
      </c>
      <c r="P68">
        <f t="shared" si="2"/>
        <v>0</v>
      </c>
    </row>
    <row r="69" spans="6:20" ht="15.45">
      <c r="F69" s="2"/>
    </row>
    <row r="72" spans="6:20">
      <c r="S72" cm="1">
        <f t="array" ref="S72:T72">LINEST(S53:S59,R53:R59,TRUE)</f>
        <v>5.2857142857142847</v>
      </c>
      <c r="T72">
        <v>-0.28571428571428115</v>
      </c>
    </row>
    <row r="73" spans="6:20">
      <c r="S73" cm="1">
        <f t="array" ref="S73:T73">LINEST(S52:S58,R53:R59,TRUE)</f>
        <v>4.5714285714285712</v>
      </c>
      <c r="T73">
        <v>8.571428571428573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89FB-98EE-4E33-98BE-E60621AA7FE2}">
  <dimension ref="A1:L69"/>
  <sheetViews>
    <sheetView tabSelected="1" zoomScale="71" zoomScaleNormal="71" workbookViewId="0">
      <selection activeCell="L28" sqref="L28"/>
    </sheetView>
  </sheetViews>
  <sheetFormatPr defaultColWidth="8.84375" defaultRowHeight="14.6"/>
  <cols>
    <col min="2" max="2" width="11.84375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7</v>
      </c>
      <c r="G4" t="s">
        <v>8</v>
      </c>
      <c r="H4">
        <f>60*60*24</f>
        <v>86400</v>
      </c>
    </row>
    <row r="5" spans="1:12">
      <c r="G5" t="s">
        <v>9</v>
      </c>
      <c r="H5">
        <f>60*60</f>
        <v>3600</v>
      </c>
    </row>
    <row r="6" spans="1:12" ht="29.15">
      <c r="A6" t="s">
        <v>11</v>
      </c>
      <c r="B6" s="1" t="s">
        <v>3</v>
      </c>
      <c r="C6" t="s">
        <v>4</v>
      </c>
      <c r="D6" t="s">
        <v>5</v>
      </c>
      <c r="E6" t="s">
        <v>6</v>
      </c>
      <c r="F6" t="s">
        <v>17</v>
      </c>
      <c r="L6" t="s">
        <v>10</v>
      </c>
    </row>
    <row r="7" spans="1:12">
      <c r="A7">
        <v>1</v>
      </c>
      <c r="B7" s="1">
        <v>21</v>
      </c>
      <c r="C7">
        <v>2</v>
      </c>
      <c r="D7">
        <f t="shared" ref="D7:D63" si="0">B7*$H$4+C7*$H$5</f>
        <v>1821600</v>
      </c>
      <c r="E7" cm="1">
        <f t="array" ref="E7">INDEX($L$7:$L$23,MOD(A7,17)+1,1)</f>
        <v>24</v>
      </c>
      <c r="F7">
        <f>35*SIN(B7)+ 35</f>
        <v>64.282947348761965</v>
      </c>
      <c r="L7">
        <v>19</v>
      </c>
    </row>
    <row r="8" spans="1:12">
      <c r="A8">
        <v>2</v>
      </c>
      <c r="B8" s="1">
        <v>20</v>
      </c>
      <c r="C8">
        <v>2</v>
      </c>
      <c r="D8">
        <f t="shared" si="0"/>
        <v>1735200</v>
      </c>
      <c r="E8" cm="1">
        <f t="array" ref="E8">INDEX($L$7:$L$23,MOD(A8,17)+1,1)</f>
        <v>26</v>
      </c>
      <c r="F8">
        <f t="shared" ref="F8:F63" si="1">35*SIN(B8)+ 35</f>
        <v>66.953083775466965</v>
      </c>
      <c r="L8">
        <v>24</v>
      </c>
    </row>
    <row r="9" spans="1:12">
      <c r="A9">
        <v>3</v>
      </c>
      <c r="B9" s="1">
        <v>19</v>
      </c>
      <c r="C9">
        <v>2</v>
      </c>
      <c r="D9">
        <f t="shared" si="0"/>
        <v>1648800</v>
      </c>
      <c r="E9" cm="1">
        <f t="array" ref="E9">INDEX($L$7:$L$23,MOD(A9,17)+1,1)</f>
        <v>22</v>
      </c>
      <c r="F9">
        <f t="shared" si="1"/>
        <v>40.24570233820333</v>
      </c>
      <c r="L9">
        <v>26</v>
      </c>
    </row>
    <row r="10" spans="1:12">
      <c r="A10">
        <v>4</v>
      </c>
      <c r="B10" s="1"/>
      <c r="C10">
        <v>2</v>
      </c>
      <c r="D10">
        <f t="shared" si="0"/>
        <v>7200</v>
      </c>
      <c r="E10" cm="1">
        <f t="array" ref="E10">INDEX($L$7:$L$23,MOD(A10,17)+1,1)</f>
        <v>30</v>
      </c>
      <c r="F10">
        <v>0</v>
      </c>
      <c r="L10">
        <v>22</v>
      </c>
    </row>
    <row r="11" spans="1:12">
      <c r="A11">
        <v>5</v>
      </c>
      <c r="B11" s="1"/>
      <c r="C11">
        <v>2</v>
      </c>
      <c r="D11">
        <f t="shared" si="0"/>
        <v>7200</v>
      </c>
      <c r="E11" cm="1">
        <f t="array" ref="E11">INDEX($L$7:$L$23,MOD(A11,17)+1,1)</f>
        <v>35</v>
      </c>
      <c r="L11">
        <v>30</v>
      </c>
    </row>
    <row r="12" spans="1:12">
      <c r="A12">
        <v>6</v>
      </c>
      <c r="B12" s="1">
        <v>16</v>
      </c>
      <c r="C12">
        <v>2</v>
      </c>
      <c r="D12">
        <f t="shared" si="0"/>
        <v>1389600</v>
      </c>
      <c r="E12" cm="1">
        <f t="array" ref="E12">INDEX($L$7:$L$23,MOD(A12,17)+1,1)</f>
        <v>38</v>
      </c>
      <c r="F12">
        <f t="shared" si="1"/>
        <v>24.923383916722713</v>
      </c>
      <c r="L12">
        <v>35</v>
      </c>
    </row>
    <row r="13" spans="1:12">
      <c r="A13">
        <v>7</v>
      </c>
      <c r="B13" s="1">
        <v>0</v>
      </c>
      <c r="C13">
        <v>1</v>
      </c>
      <c r="D13">
        <f t="shared" si="0"/>
        <v>3600</v>
      </c>
      <c r="E13" cm="1">
        <f t="array" ref="E13">INDEX($L$7:$L$23,MOD(A13,17)+1,1)</f>
        <v>43</v>
      </c>
      <c r="F13">
        <v>0</v>
      </c>
      <c r="L13">
        <v>38</v>
      </c>
    </row>
    <row r="14" spans="1:12">
      <c r="A14">
        <v>8</v>
      </c>
      <c r="B14" s="1">
        <v>14</v>
      </c>
      <c r="C14">
        <v>3</v>
      </c>
      <c r="D14">
        <f t="shared" si="0"/>
        <v>1220400</v>
      </c>
      <c r="E14" cm="1">
        <f t="array" ref="E14">INDEX($L$7:$L$23,MOD(A14,17)+1,1)</f>
        <v>42</v>
      </c>
      <c r="F14">
        <f t="shared" si="1"/>
        <v>69.671257449320464</v>
      </c>
      <c r="L14">
        <v>43</v>
      </c>
    </row>
    <row r="15" spans="1:12">
      <c r="A15">
        <v>9</v>
      </c>
      <c r="B15" s="1">
        <v>13</v>
      </c>
      <c r="C15">
        <v>4</v>
      </c>
      <c r="D15">
        <f t="shared" si="0"/>
        <v>1137600</v>
      </c>
      <c r="E15" cm="1">
        <f t="array" ref="E15">INDEX($L$7:$L$23,MOD(A15,17)+1,1)</f>
        <v>39</v>
      </c>
      <c r="F15">
        <f t="shared" si="1"/>
        <v>49.705846288932435</v>
      </c>
      <c r="L15">
        <v>42</v>
      </c>
    </row>
    <row r="16" spans="1:12">
      <c r="A16">
        <v>10</v>
      </c>
      <c r="B16" s="1">
        <v>0</v>
      </c>
      <c r="C16">
        <v>6</v>
      </c>
      <c r="D16">
        <f t="shared" si="0"/>
        <v>21600</v>
      </c>
      <c r="E16" cm="1">
        <f t="array" ref="E16">INDEX($L$7:$L$23,MOD(A16,17)+1,1)</f>
        <v>20</v>
      </c>
      <c r="L16">
        <v>39</v>
      </c>
    </row>
    <row r="17" spans="1:12">
      <c r="A17">
        <v>11</v>
      </c>
      <c r="B17" s="1">
        <v>11</v>
      </c>
      <c r="C17">
        <v>2</v>
      </c>
      <c r="D17">
        <f t="shared" si="0"/>
        <v>957600</v>
      </c>
      <c r="E17" cm="1">
        <f t="array" ref="E17">INDEX($L$7:$L$23,MOD(A17,17)+1,1)</f>
        <v>17</v>
      </c>
      <c r="F17">
        <f t="shared" si="1"/>
        <v>3.4277072537491904E-4</v>
      </c>
      <c r="L17">
        <v>20</v>
      </c>
    </row>
    <row r="18" spans="1:12">
      <c r="A18">
        <v>12</v>
      </c>
      <c r="B18" s="1">
        <v>10</v>
      </c>
      <c r="C18">
        <v>3</v>
      </c>
      <c r="D18">
        <f t="shared" si="0"/>
        <v>874800</v>
      </c>
      <c r="E18" cm="1">
        <f t="array" ref="E18">INDEX($L$7:$L$23,MOD(A18,17)+1,1)</f>
        <v>35</v>
      </c>
      <c r="F18">
        <f t="shared" si="1"/>
        <v>15.959261118872057</v>
      </c>
      <c r="L18">
        <v>17</v>
      </c>
    </row>
    <row r="19" spans="1:12">
      <c r="A19">
        <v>13</v>
      </c>
      <c r="B19" s="1">
        <v>9</v>
      </c>
      <c r="C19">
        <v>3</v>
      </c>
      <c r="D19">
        <f t="shared" si="0"/>
        <v>788400</v>
      </c>
      <c r="E19" cm="1">
        <f t="array" ref="E19">INDEX($L$7:$L$23,MOD(A19,17)+1,1)</f>
        <v>23</v>
      </c>
      <c r="F19">
        <f t="shared" si="1"/>
        <v>49.424146983461483</v>
      </c>
      <c r="L19">
        <v>35</v>
      </c>
    </row>
    <row r="20" spans="1:12">
      <c r="A20">
        <v>14</v>
      </c>
      <c r="B20" s="1">
        <v>8</v>
      </c>
      <c r="C20">
        <v>3</v>
      </c>
      <c r="D20">
        <f t="shared" si="0"/>
        <v>702000</v>
      </c>
      <c r="E20" cm="1">
        <f t="array" ref="E20">INDEX($L$7:$L$23,MOD(A20,17)+1,1)</f>
        <v>23</v>
      </c>
      <c r="F20">
        <f t="shared" si="1"/>
        <v>69.627538631818368</v>
      </c>
      <c r="L20">
        <v>23</v>
      </c>
    </row>
    <row r="21" spans="1:12">
      <c r="A21">
        <v>15</v>
      </c>
      <c r="B21" s="1">
        <v>7</v>
      </c>
      <c r="C21">
        <v>3</v>
      </c>
      <c r="D21">
        <f t="shared" si="0"/>
        <v>615600</v>
      </c>
      <c r="E21" cm="1">
        <f t="array" ref="E21">INDEX($L$7:$L$23,MOD(A21,17)+1,1)</f>
        <v>25</v>
      </c>
      <c r="F21">
        <f t="shared" si="1"/>
        <v>57.994530955157614</v>
      </c>
      <c r="L21">
        <v>23</v>
      </c>
    </row>
    <row r="22" spans="1:12">
      <c r="A22">
        <v>16</v>
      </c>
      <c r="B22" s="1"/>
      <c r="C22">
        <v>3</v>
      </c>
      <c r="D22">
        <f t="shared" si="0"/>
        <v>10800</v>
      </c>
      <c r="E22" cm="1">
        <f t="array" ref="E22">INDEX($L$7:$L$23,MOD(A22,17)+1,1)</f>
        <v>26</v>
      </c>
      <c r="L22">
        <v>25</v>
      </c>
    </row>
    <row r="23" spans="1:12">
      <c r="A23">
        <v>17</v>
      </c>
      <c r="B23" s="1"/>
      <c r="C23">
        <v>3</v>
      </c>
      <c r="D23">
        <f t="shared" si="0"/>
        <v>10800</v>
      </c>
      <c r="E23" cm="1">
        <f t="array" ref="E23">INDEX($L$7:$L$23,MOD(A23,17)+1,1)</f>
        <v>19</v>
      </c>
      <c r="L23">
        <v>26</v>
      </c>
    </row>
    <row r="24" spans="1:12">
      <c r="A24">
        <v>18</v>
      </c>
      <c r="B24" s="1">
        <v>4</v>
      </c>
      <c r="C24">
        <v>3</v>
      </c>
      <c r="D24">
        <f t="shared" si="0"/>
        <v>356400</v>
      </c>
      <c r="E24" cm="1">
        <f t="array" ref="E24">INDEX($L$7:$L$23,MOD(A24,17)+1,1)</f>
        <v>24</v>
      </c>
      <c r="F24">
        <f t="shared" si="1"/>
        <v>8.511912664222514</v>
      </c>
      <c r="L24">
        <v>27</v>
      </c>
    </row>
    <row r="25" spans="1:12">
      <c r="A25">
        <v>19</v>
      </c>
      <c r="B25" s="1">
        <v>3</v>
      </c>
      <c r="C25">
        <v>3</v>
      </c>
      <c r="D25">
        <f t="shared" si="0"/>
        <v>270000</v>
      </c>
      <c r="E25" cm="1">
        <f t="array" ref="E25">INDEX($L$7:$L$23,MOD(A25,17)+1,1)</f>
        <v>26</v>
      </c>
      <c r="F25">
        <f t="shared" si="1"/>
        <v>39.939200282095356</v>
      </c>
    </row>
    <row r="26" spans="1:12">
      <c r="A26">
        <v>20</v>
      </c>
      <c r="B26" s="1">
        <v>2</v>
      </c>
      <c r="C26">
        <v>3</v>
      </c>
      <c r="D26">
        <f t="shared" si="0"/>
        <v>183600</v>
      </c>
      <c r="E26" cm="1">
        <f t="array" ref="E26">INDEX($L$7:$L$23,MOD(A26,17)+1,1)</f>
        <v>22</v>
      </c>
      <c r="F26">
        <f t="shared" si="1"/>
        <v>66.825409938898858</v>
      </c>
    </row>
    <row r="27" spans="1:12">
      <c r="A27">
        <v>21</v>
      </c>
      <c r="B27" s="1">
        <v>1</v>
      </c>
      <c r="C27">
        <v>3</v>
      </c>
      <c r="D27">
        <f t="shared" si="0"/>
        <v>97200</v>
      </c>
      <c r="E27" cm="1">
        <f t="array" ref="E27">INDEX($L$7:$L$23,MOD(A27,17)+1,1)</f>
        <v>30</v>
      </c>
      <c r="F27">
        <f t="shared" si="1"/>
        <v>64.451484468276377</v>
      </c>
    </row>
    <row r="61" spans="9:9" ht="15.45">
      <c r="I61" s="2"/>
    </row>
    <row r="69" spans="6:6" ht="15.45">
      <c r="F6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output</vt:lpstr>
      <vt:lpstr>More normal</vt:lpstr>
      <vt:lpstr>21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McTernan</dc:creator>
  <cp:lastModifiedBy>David McTernan</cp:lastModifiedBy>
  <dcterms:created xsi:type="dcterms:W3CDTF">2015-06-05T18:17:20Z</dcterms:created>
  <dcterms:modified xsi:type="dcterms:W3CDTF">2021-04-18T19:13:55Z</dcterms:modified>
</cp:coreProperties>
</file>