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comments+xml" PartName="/xl/comments/comment1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comments+xml" PartName="/xl/comments/commen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s" sheetId="1" state="visible" r:id="rId1"/>
    <sheet name="Alumni and Advancement" sheetId="2" state="visible" r:id="rId2"/>
    <sheet name="Cable TV" sheetId="3" state="visible" r:id="rId3"/>
    <sheet name="Campus Alert Systems" sheetId="4" state="visible" r:id="rId4"/>
    <sheet name="Campus Information Services" sheetId="5" state="visible" r:id="rId5"/>
    <sheet name="Collaboration" sheetId="6" state="visible" r:id="rId6"/>
    <sheet name="Consulting and Advising" sheetId="7" state="visible" r:id="rId7"/>
    <sheet name="Data Center" sheetId="8" state="visible" r:id="rId8"/>
    <sheet name="Database" sheetId="9" state="visible" r:id="rId9"/>
    <sheet name="Disaster Recovery" sheetId="10" state="visible" r:id="rId10"/>
    <sheet name="Document Management" sheetId="11" state="visible" r:id="rId11"/>
    <sheet name="Email and Calendaring" sheetId="12" state="visible" r:id="rId12"/>
    <sheet name="User Support" sheetId="13" state="visible" r:id="rId13"/>
    <sheet name="EntITConMan" sheetId="14" state="visible" r:id="rId14"/>
    <sheet name="FinHumResandProSys" sheetId="15" state="visible" r:id="rId15"/>
    <sheet name="Identity and Access Management" sheetId="16" state="visible" r:id="rId16"/>
    <sheet name="IT Administrative Support" sheetId="17" state="visible" r:id="rId17"/>
    <sheet name="IT Service Management" sheetId="18" state="visible" r:id="rId18"/>
    <sheet name="Knowledge and Communication" sheetId="19" state="visible" r:id="rId19"/>
    <sheet name="Learning Management Systems" sheetId="20" state="visible" r:id="rId20"/>
    <sheet name="Lecture Capture" sheetId="21" state="visible" r:id="rId21"/>
    <sheet name="Middleware" sheetId="22" state="visible" r:id="rId22"/>
    <sheet name="Monitoring" sheetId="23" state="visible" r:id="rId23"/>
    <sheet name="Network" sheetId="24" state="visible" r:id="rId24"/>
    <sheet name="Network Access" sheetId="25" state="visible" r:id="rId25"/>
    <sheet name="Reporting and Analytics" sheetId="26" state="visible" r:id="rId26"/>
    <sheet name="ResAdmSys" sheetId="27" state="visible" r:id="rId27"/>
    <sheet name="Research Computing" sheetId="28" state="visible" r:id="rId28"/>
    <sheet name="Secure Computing" sheetId="29" state="visible" r:id="rId29"/>
    <sheet name="SecEduandCon" sheetId="30" state="visible" r:id="rId30"/>
    <sheet name="SecIncPreandRes" sheetId="31" state="visible" r:id="rId31"/>
    <sheet name="Server Infrastructure" sheetId="32" state="visible" r:id="rId32"/>
    <sheet name="Storage" sheetId="33" state="visible" r:id="rId33"/>
    <sheet name="Student Information Systems" sheetId="34" state="visible" r:id="rId34"/>
    <sheet name="Surveying" sheetId="35" state="visible" r:id="rId35"/>
    <sheet name="Telephones" sheetId="36" state="visible" r:id="rId36"/>
    <sheet name="Website Hosting" sheetId="37" state="visible" r:id="rId37"/>
    <sheet name="User Support Systems" sheetId="38" state="visible" r:id="rId38"/>
    <sheet name="IT Integration Services" sheetId="39" state="visible" r:id="rId39"/>
    <sheet name="Video Surveillance Systems" sheetId="40" state="visible" r:id="rId40"/>
    <sheet name="Batch Job Scheduling" sheetId="41" state="visible" r:id="rId41"/>
  </sheets>
  <definedNames/>
  <calcPr calcId="124519" fullCalcOnLoad="1"/>
</workbook>
</file>

<file path=xl/sharedStrings.xml><?xml version="1.0" encoding="utf-8"?>
<sst xmlns="http://schemas.openxmlformats.org/spreadsheetml/2006/main" uniqueCount="54">
  <si>
    <t>Alumni and Advancement</t>
  </si>
  <si>
    <t>If you see an error upon opening, please enable Iterative Formulas by going to File-&gt;Options-&gt;Formulas</t>
  </si>
  <si>
    <t>Cable TV</t>
  </si>
  <si>
    <t>Campus Alert Systems</t>
  </si>
  <si>
    <t>Campus Information Services</t>
  </si>
  <si>
    <t>Collaboration</t>
  </si>
  <si>
    <t>Consulting and Advising</t>
  </si>
  <si>
    <t>Data Center</t>
  </si>
  <si>
    <t>Database</t>
  </si>
  <si>
    <t>Disaster Recovery</t>
  </si>
  <si>
    <t>Document Management</t>
  </si>
  <si>
    <t>Email and Calendaring</t>
  </si>
  <si>
    <t>User Support</t>
  </si>
  <si>
    <t>Enterprise IT Contract Management</t>
  </si>
  <si>
    <t>Finance, Human Resources, and Procurement Systems</t>
  </si>
  <si>
    <t>Identity and Access Management</t>
  </si>
  <si>
    <t>IT Administrative Support</t>
  </si>
  <si>
    <t>IT Service Management</t>
  </si>
  <si>
    <t>Knowledge and Communication</t>
  </si>
  <si>
    <t>Learning Management Systems</t>
  </si>
  <si>
    <t>Lecture Capture</t>
  </si>
  <si>
    <t>Middleware</t>
  </si>
  <si>
    <t>Monitoring</t>
  </si>
  <si>
    <t>Network</t>
  </si>
  <si>
    <t>Network Access</t>
  </si>
  <si>
    <t>Reporting and Analytics</t>
  </si>
  <si>
    <t>Research Administration Systems</t>
  </si>
  <si>
    <t>Research Computing</t>
  </si>
  <si>
    <t>Secure Computing</t>
  </si>
  <si>
    <t>Security Education and Consulting</t>
  </si>
  <si>
    <t xml:space="preserve">Security Incident Prevention and Response </t>
  </si>
  <si>
    <t>Server Infrastructure</t>
  </si>
  <si>
    <t>Storage</t>
  </si>
  <si>
    <t>Student Information Systems</t>
  </si>
  <si>
    <t>Surveying</t>
  </si>
  <si>
    <t>Telephones</t>
  </si>
  <si>
    <t>Website Hosting</t>
  </si>
  <si>
    <t>User Support Systems</t>
  </si>
  <si>
    <t>IT Integration Services</t>
  </si>
  <si>
    <t>Video Surveillance Systems</t>
  </si>
  <si>
    <t>Batch Job Scheduling</t>
  </si>
  <si>
    <t>Base Cost</t>
  </si>
  <si>
    <t>Cost from Predecessors</t>
  </si>
  <si>
    <t>Costs from Predecessors</t>
  </si>
  <si>
    <t>Total Cost</t>
  </si>
  <si>
    <t>Type</t>
  </si>
  <si>
    <t>Business Facing</t>
  </si>
  <si>
    <t>Number of successors</t>
  </si>
  <si>
    <t>Predecessors Sum</t>
  </si>
  <si>
    <t>Cost to successors</t>
  </si>
  <si>
    <t>IT Supporting</t>
  </si>
  <si>
    <t>Cost to Successors</t>
  </si>
  <si>
    <t>Change the percentages below to change what is passed on</t>
  </si>
  <si>
    <t>Successor Sum</t>
  </si>
</sst>
</file>

<file path=xl/styles.xml><?xml version="1.0" encoding="utf-8"?>
<styleSheet xmlns="http://schemas.openxmlformats.org/spreadsheetml/2006/main">
  <numFmts count="1">
    <numFmt formatCode="$#,##0" numFmtId="164"/>
  </numFmts>
  <fonts count="7">
    <font>
      <name val="Calibri"/>
      <family val="2"/>
      <color theme="1"/>
      <sz val="11"/>
      <scheme val="minor"/>
    </font>
    <font>
      <name val="Cambria"/>
      <family val="2"/>
      <b val="1"/>
      <color theme="3"/>
      <sz val="18"/>
      <scheme val="major"/>
    </font>
    <font>
      <name val="Calibri"/>
      <family val="2"/>
      <b val="1"/>
      <color rgb="FFFA7D00"/>
      <sz val="12"/>
      <scheme val="minor"/>
    </font>
    <font>
      <name val="Calibri"/>
      <family val="2"/>
      <color rgb="FFFA7D00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i val="1"/>
      <color rgb="FF7F7F7F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borderId="0" fillId="0" fontId="0" numFmtId="0"/>
    <xf borderId="0" fillId="0" fontId="1" numFmtId="0"/>
    <xf borderId="1" fillId="2" fontId="2" numFmtId="0"/>
    <xf borderId="2" fillId="0" fontId="3" numFmtId="0"/>
    <xf borderId="3" fillId="0" fontId="4" numFmtId="0"/>
    <xf borderId="0" fillId="0" fontId="5" numFmtId="9"/>
    <xf borderId="0" fillId="0" fontId="6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6" numFmtId="0" pivotButton="0" quotePrefix="0" xfId="6"/>
    <xf borderId="0" fillId="0" fontId="1" numFmtId="0" pivotButton="0" quotePrefix="0" xfId="1"/>
    <xf borderId="1" fillId="2" fontId="2" numFmtId="164" pivotButton="0" quotePrefix="0" xfId="2"/>
    <xf borderId="2" fillId="0" fontId="3" numFmtId="164" pivotButton="0" quotePrefix="0" xfId="3"/>
    <xf borderId="3" fillId="0" fontId="4" numFmtId="0" pivotButton="0" quotePrefix="0" xfId="4"/>
    <xf borderId="0" fillId="0" fontId="5" numFmtId="9" pivotButton="0" quotePrefix="0" xfId="5"/>
  </cellXfs>
  <cellStyles count="7">
    <cellStyle builtinId="0" hidden="0" name="Normal" xfId="0"/>
    <cellStyle builtinId="15" hidden="0" name="Title" xfId="1"/>
    <cellStyle builtinId="22" hidden="0" name="Calculation" xfId="2"/>
    <cellStyle builtinId="24" hidden="0" name="Linked Cell" xfId="3"/>
    <cellStyle builtinId="25" hidden="0" name="Total" xfId="4"/>
    <cellStyle builtinId="5" hidden="0" name="Percent" xfId="5"/>
    <cellStyle builtinId="53" hidden="0" name="Explanatory Text" xfId="6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/xl/worksheets/sheet37.xml" Type="http://schemas.openxmlformats.org/officeDocument/2006/relationships/worksheet" /><Relationship Id="rId38" Target="/xl/worksheets/sheet38.xml" Type="http://schemas.openxmlformats.org/officeDocument/2006/relationships/worksheet" /><Relationship Id="rId39" Target="/xl/worksheets/sheet39.xml" Type="http://schemas.openxmlformats.org/officeDocument/2006/relationships/worksheet" /><Relationship Id="rId40" Target="/xl/worksheets/sheet40.xml" Type="http://schemas.openxmlformats.org/officeDocument/2006/relationships/worksheet" /><Relationship Id="rId41" Target="/xl/worksheets/sheet41.xml" Type="http://schemas.openxmlformats.org/officeDocument/2006/relationships/worksheet" /><Relationship Id="rId42" Target="sharedStrings.xml" Type="http://schemas.openxmlformats.org/officeDocument/2006/relationships/sharedStrings" /><Relationship Id="rId43" Target="styles.xml" Type="http://schemas.openxmlformats.org/officeDocument/2006/relationships/styles" /><Relationship Id="rId44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Script</author>
  </authors>
  <commentList>
    <comment authorId="0" ref="C7" shapeId="0">
      <text>
        <t>Excluding successors who do not share cost here</t>
      </text>
    </comment>
    <comment authorId="0" ref="B11" shapeId="0">
      <text>
        <t>Do not pass costs to this successor because is below</t>
      </text>
    </comment>
  </commentList>
</comments>
</file>

<file path=xl/comments/comment2.xml><?xml version="1.0" encoding="utf-8"?>
<comments xmlns="http://schemas.openxmlformats.org/spreadsheetml/2006/main">
  <authors>
    <author>Script</author>
  </authors>
  <commentList>
    <comment authorId="0" ref="C7" shapeId="0">
      <text>
        <t>Excluding successors who do not share cost here</t>
      </text>
    </comment>
    <comment authorId="0" ref="B11" shapeId="0">
      <text>
        <t>Do not pass costs to this successor because is below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4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41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0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  <c r="B1" s="1">
        <f>'Alumni and Advancement'!C5</f>
        <v/>
      </c>
      <c r="D1" s="2" t="s">
        <v>1</v>
      </c>
    </row>
    <row r="2" spans="1:4">
      <c r="A2" t="s">
        <v>2</v>
      </c>
      <c r="B2" s="1">
        <f>'Cable TV'!C5</f>
        <v/>
      </c>
    </row>
    <row r="3" spans="1:4">
      <c r="A3" t="s">
        <v>3</v>
      </c>
      <c r="B3" s="1">
        <f>'Campus Alert Systems'!C5</f>
        <v/>
      </c>
    </row>
    <row r="4" spans="1:4">
      <c r="A4" t="s">
        <v>4</v>
      </c>
      <c r="B4" s="1">
        <f>'Campus Information Services'!C5</f>
        <v/>
      </c>
    </row>
    <row r="5" spans="1:4">
      <c r="A5" t="s">
        <v>5</v>
      </c>
      <c r="B5" s="1">
        <f>'Collaboration'!C5</f>
        <v/>
      </c>
    </row>
    <row r="6" spans="1:4">
      <c r="A6" t="s">
        <v>6</v>
      </c>
      <c r="B6" s="1">
        <f>'Consulting and Advising'!C5</f>
        <v/>
      </c>
    </row>
    <row r="7" spans="1:4">
      <c r="A7" t="s">
        <v>7</v>
      </c>
      <c r="B7" s="1">
        <f>'Data Center'!C5</f>
        <v/>
      </c>
    </row>
    <row r="8" spans="1:4">
      <c r="A8" t="s">
        <v>8</v>
      </c>
      <c r="B8" s="1">
        <f>'Database'!C5</f>
        <v/>
      </c>
    </row>
    <row r="9" spans="1:4">
      <c r="A9" t="s">
        <v>9</v>
      </c>
      <c r="B9" s="1">
        <f>'Disaster Recovery'!C5</f>
        <v/>
      </c>
    </row>
    <row r="10" spans="1:4">
      <c r="A10" t="s">
        <v>10</v>
      </c>
      <c r="B10" s="1">
        <f>'Document Management'!C5</f>
        <v/>
      </c>
    </row>
    <row r="11" spans="1:4">
      <c r="A11" t="s">
        <v>11</v>
      </c>
      <c r="B11" s="1">
        <f>'Email and Calendaring'!C5</f>
        <v/>
      </c>
    </row>
    <row r="12" spans="1:4">
      <c r="A12" t="s">
        <v>12</v>
      </c>
      <c r="B12" s="1">
        <f>'User Support'!C5</f>
        <v/>
      </c>
    </row>
    <row r="13" spans="1:4">
      <c r="A13" t="s">
        <v>13</v>
      </c>
      <c r="B13" s="1">
        <f>'EntITConMan'!C5</f>
        <v/>
      </c>
    </row>
    <row r="14" spans="1:4">
      <c r="A14" t="s">
        <v>14</v>
      </c>
      <c r="B14" s="1">
        <f>'FinHumResandProSys'!C5</f>
        <v/>
      </c>
    </row>
    <row r="15" spans="1:4">
      <c r="A15" t="s">
        <v>15</v>
      </c>
      <c r="B15" s="1">
        <f>'Identity and Access Management'!C5</f>
        <v/>
      </c>
    </row>
    <row r="16" spans="1:4">
      <c r="A16" t="s">
        <v>16</v>
      </c>
      <c r="B16" s="1">
        <f>'IT Administrative Support'!C5</f>
        <v/>
      </c>
    </row>
    <row r="17" spans="1:4">
      <c r="A17" t="s">
        <v>17</v>
      </c>
      <c r="B17" s="1">
        <f>'IT Service Management'!C5</f>
        <v/>
      </c>
    </row>
    <row r="18" spans="1:4">
      <c r="A18" t="s">
        <v>18</v>
      </c>
      <c r="B18" s="1">
        <f>'Knowledge and Communication'!C5</f>
        <v/>
      </c>
    </row>
    <row r="19" spans="1:4">
      <c r="A19" t="s">
        <v>19</v>
      </c>
      <c r="B19" s="1">
        <f>'Learning Management Systems'!C5</f>
        <v/>
      </c>
    </row>
    <row r="20" spans="1:4">
      <c r="A20" t="s">
        <v>20</v>
      </c>
      <c r="B20" s="1">
        <f>'Lecture Capture'!C5</f>
        <v/>
      </c>
    </row>
    <row r="21" spans="1:4">
      <c r="A21" t="s">
        <v>21</v>
      </c>
      <c r="B21" s="1">
        <f>'Middleware'!C5</f>
        <v/>
      </c>
    </row>
    <row r="22" spans="1:4">
      <c r="A22" t="s">
        <v>22</v>
      </c>
      <c r="B22" s="1">
        <f>'Monitoring'!C5</f>
        <v/>
      </c>
    </row>
    <row r="23" spans="1:4">
      <c r="A23" t="s">
        <v>23</v>
      </c>
      <c r="B23" s="1">
        <f>'Network'!C5</f>
        <v/>
      </c>
    </row>
    <row r="24" spans="1:4">
      <c r="A24" t="s">
        <v>24</v>
      </c>
      <c r="B24" s="1">
        <f>'Network Access'!C5</f>
        <v/>
      </c>
    </row>
    <row r="25" spans="1:4">
      <c r="A25" t="s">
        <v>25</v>
      </c>
      <c r="B25" s="1">
        <f>'Reporting and Analytics'!C5</f>
        <v/>
      </c>
    </row>
    <row r="26" spans="1:4">
      <c r="A26" t="s">
        <v>26</v>
      </c>
      <c r="B26" s="1">
        <f>'ResAdmSys'!C5</f>
        <v/>
      </c>
    </row>
    <row r="27" spans="1:4">
      <c r="A27" t="s">
        <v>27</v>
      </c>
      <c r="B27" s="1">
        <f>'Research Computing'!C5</f>
        <v/>
      </c>
    </row>
    <row r="28" spans="1:4">
      <c r="A28" t="s">
        <v>28</v>
      </c>
      <c r="B28" s="1">
        <f>'Secure Computing'!C5</f>
        <v/>
      </c>
    </row>
    <row r="29" spans="1:4">
      <c r="A29" t="s">
        <v>29</v>
      </c>
      <c r="B29" s="1">
        <f>'SecEduandCon'!C5</f>
        <v/>
      </c>
    </row>
    <row r="30" spans="1:4">
      <c r="A30" t="s">
        <v>30</v>
      </c>
      <c r="B30" s="1">
        <f>'SecIncPreandRes'!C5</f>
        <v/>
      </c>
    </row>
    <row r="31" spans="1:4">
      <c r="A31" t="s">
        <v>31</v>
      </c>
      <c r="B31" s="1">
        <f>'Server Infrastructure'!C5</f>
        <v/>
      </c>
    </row>
    <row r="32" spans="1:4">
      <c r="A32" t="s">
        <v>32</v>
      </c>
      <c r="B32" s="1">
        <f>'Storage'!C5</f>
        <v/>
      </c>
    </row>
    <row r="33" spans="1:4">
      <c r="A33" t="s">
        <v>33</v>
      </c>
      <c r="B33" s="1">
        <f>'Student Information Systems'!C5</f>
        <v/>
      </c>
    </row>
    <row r="34" spans="1:4">
      <c r="A34" t="s">
        <v>34</v>
      </c>
      <c r="B34" s="1">
        <f>'Surveying'!C5</f>
        <v/>
      </c>
    </row>
    <row r="35" spans="1:4">
      <c r="A35" t="s">
        <v>35</v>
      </c>
      <c r="B35" s="1">
        <f>'Telephones'!C5</f>
        <v/>
      </c>
    </row>
    <row r="36" spans="1:4">
      <c r="A36" t="s">
        <v>36</v>
      </c>
      <c r="B36" s="1">
        <f>'Website Hosting'!C5</f>
        <v/>
      </c>
    </row>
    <row r="37" spans="1:4">
      <c r="A37" t="s">
        <v>37</v>
      </c>
      <c r="B37" s="1">
        <f>'User Support Systems'!C5</f>
        <v/>
      </c>
    </row>
    <row r="38" spans="1:4">
      <c r="A38" t="s">
        <v>38</v>
      </c>
      <c r="B38" s="1">
        <f>'IT Integration Services'!C5</f>
        <v/>
      </c>
    </row>
    <row r="39" spans="1:4">
      <c r="A39" t="s">
        <v>39</v>
      </c>
      <c r="B39" s="1">
        <f>'Video Surveillance Systems'!C5</f>
        <v/>
      </c>
    </row>
    <row r="40" spans="1:4">
      <c r="A40" t="s">
        <v>40</v>
      </c>
      <c r="B40" s="1">
        <f>'Batch Job Scheduling'!C5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sheetData>
    <row r="1" spans="1:6">
      <c r="A1" s="3" t="s">
        <v>9</v>
      </c>
    </row>
    <row r="2" spans="1:6">
      <c r="A2" t="s">
        <v>41</v>
      </c>
      <c r="C2" s="1" t="n">
        <v>10000</v>
      </c>
      <c r="E2" t="s">
        <v>42</v>
      </c>
    </row>
    <row r="3" spans="1:6">
      <c r="A3" t="s">
        <v>43</v>
      </c>
      <c r="C3" s="4">
        <f>F5</f>
        <v/>
      </c>
      <c r="E3" t="s">
        <v>31</v>
      </c>
      <c r="F3" s="5">
        <f>VLOOKUP(A1, 'Server Infrastructure'!A11:B100,2, FALSE)</f>
        <v/>
      </c>
    </row>
    <row r="4" spans="1:6">
      <c r="E4" t="s">
        <v>23</v>
      </c>
      <c r="F4" s="5">
        <f>VLOOKUP(A1, 'Network'!A11:B100,2, FALSE)</f>
        <v/>
      </c>
    </row>
    <row r="5" spans="1:6">
      <c r="A5" t="s">
        <v>44</v>
      </c>
      <c r="C5" s="4">
        <f>C2+C3</f>
        <v/>
      </c>
      <c r="E5" s="6" t="s">
        <v>48</v>
      </c>
      <c r="F5" s="4">
        <f>sum(F3:F4)</f>
        <v/>
      </c>
    </row>
    <row r="6" spans="1:6">
      <c r="A6" t="s">
        <v>45</v>
      </c>
      <c r="B6" t="s">
        <v>50</v>
      </c>
      <c r="C6" t="n">
        <v>1</v>
      </c>
    </row>
    <row r="7" spans="1:6">
      <c r="A7" t="s">
        <v>47</v>
      </c>
      <c r="C7" t="n">
        <v>0</v>
      </c>
    </row>
    <row r="8" spans="1:6">
      <c r="A8" t="s">
        <v>49</v>
      </c>
      <c r="C8" s="4">
        <f>IFERROR((C5/C7)*C6,0)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sheetData>
    <row r="1" spans="1:6">
      <c r="A1" s="3" t="s">
        <v>10</v>
      </c>
    </row>
    <row r="2" spans="1:6">
      <c r="A2" t="s">
        <v>41</v>
      </c>
      <c r="C2" s="1" t="n">
        <v>10000</v>
      </c>
      <c r="E2" t="s">
        <v>42</v>
      </c>
    </row>
    <row r="3" spans="1:6">
      <c r="A3" t="s">
        <v>43</v>
      </c>
      <c r="C3" s="4">
        <f>F8</f>
        <v/>
      </c>
      <c r="E3" t="s">
        <v>31</v>
      </c>
      <c r="F3" s="5">
        <f>VLOOKUP(A1, 'Server Infrastructure'!A11:B100,2, FALSE)</f>
        <v/>
      </c>
    </row>
    <row r="4" spans="1:6">
      <c r="E4" t="s">
        <v>33</v>
      </c>
      <c r="F4" s="5">
        <f>VLOOKUP(A1, 'Student Information Systems'!A11:B100,2, FALSE)</f>
        <v/>
      </c>
    </row>
    <row r="5" spans="1:6">
      <c r="A5" t="s">
        <v>44</v>
      </c>
      <c r="C5" s="4">
        <f>C2+C3</f>
        <v/>
      </c>
      <c r="E5" t="s">
        <v>8</v>
      </c>
      <c r="F5" s="5">
        <f>VLOOKUP(A1, 'Database'!A11:B100,2, FALSE)</f>
        <v/>
      </c>
    </row>
    <row r="6" spans="1:6">
      <c r="A6" t="s">
        <v>45</v>
      </c>
      <c r="B6" t="s">
        <v>46</v>
      </c>
      <c r="C6" t="n">
        <v>0.1</v>
      </c>
      <c r="E6" t="s">
        <v>40</v>
      </c>
      <c r="F6" s="5">
        <f>VLOOKUP(A1, 'Batch Job Scheduling'!A11:B100,2, FALSE)</f>
        <v/>
      </c>
    </row>
    <row r="7" spans="1:6">
      <c r="A7" t="s">
        <v>47</v>
      </c>
      <c r="C7" t="n">
        <v>0</v>
      </c>
      <c r="E7" t="s">
        <v>21</v>
      </c>
      <c r="F7" s="5">
        <f>VLOOKUP(A1, 'Middleware'!A11:B100,2, FALSE)</f>
        <v/>
      </c>
    </row>
    <row r="8" spans="1:6">
      <c r="A8" t="s">
        <v>49</v>
      </c>
      <c r="C8" s="4">
        <f>IFERROR((C5/C7)*C6,0)</f>
        <v/>
      </c>
      <c r="E8" s="6" t="s">
        <v>48</v>
      </c>
      <c r="F8" s="4">
        <f>sum(F3:F7)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sheetData>
    <row r="1" spans="1:6">
      <c r="A1" s="3" t="s">
        <v>11</v>
      </c>
    </row>
    <row r="2" spans="1:6">
      <c r="A2" t="s">
        <v>41</v>
      </c>
      <c r="C2" s="1" t="n">
        <v>10000</v>
      </c>
      <c r="E2" t="s">
        <v>42</v>
      </c>
    </row>
    <row r="3" spans="1:6">
      <c r="A3" t="s">
        <v>43</v>
      </c>
      <c r="C3" s="4">
        <f>F5</f>
        <v/>
      </c>
      <c r="E3" t="s">
        <v>31</v>
      </c>
      <c r="F3" s="5">
        <f>VLOOKUP(A1, 'Server Infrastructure'!A11:B100,2, FALSE)</f>
        <v/>
      </c>
    </row>
    <row r="4" spans="1:6">
      <c r="E4" t="s">
        <v>23</v>
      </c>
      <c r="F4" s="5">
        <f>VLOOKUP(A1, 'Network'!A11:B100,2, FALSE)</f>
        <v/>
      </c>
    </row>
    <row r="5" spans="1:6">
      <c r="A5" t="s">
        <v>44</v>
      </c>
      <c r="C5" s="4">
        <f>C2+C3</f>
        <v/>
      </c>
      <c r="E5" s="6" t="s">
        <v>48</v>
      </c>
      <c r="F5" s="4">
        <f>sum(F3:F4)</f>
        <v/>
      </c>
    </row>
    <row r="6" spans="1:6">
      <c r="A6" t="s">
        <v>45</v>
      </c>
      <c r="B6" t="s">
        <v>46</v>
      </c>
      <c r="C6" t="n">
        <v>0.1</v>
      </c>
    </row>
    <row r="7" spans="1:6">
      <c r="A7" t="s">
        <v>47</v>
      </c>
      <c r="C7" t="n">
        <v>1</v>
      </c>
    </row>
    <row r="8" spans="1:6">
      <c r="A8" t="s">
        <v>49</v>
      </c>
      <c r="C8" s="4">
        <f>IFERROR((C5/C7)*C6,0)</f>
        <v/>
      </c>
    </row>
    <row r="10" spans="1:6">
      <c r="A10" t="s">
        <v>51</v>
      </c>
      <c r="B10" t="s">
        <v>52</v>
      </c>
    </row>
    <row r="11" spans="1:6">
      <c r="A11" t="s">
        <v>3</v>
      </c>
      <c r="B11" s="1">
        <f>(C8*C7)*C11</f>
        <v/>
      </c>
      <c r="C11" s="7" t="n">
        <v>1</v>
      </c>
    </row>
    <row r="12" spans="1:6">
      <c r="A12" s="6" t="s">
        <v>53</v>
      </c>
      <c r="B12" s="4">
        <f>sum(B11:B11)</f>
        <v/>
      </c>
      <c r="C12" s="7">
        <f>sum(C11:C11)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sheetData>
    <row r="1" spans="1:6">
      <c r="A1" s="3" t="s">
        <v>12</v>
      </c>
    </row>
    <row r="2" spans="1:6">
      <c r="A2" t="s">
        <v>41</v>
      </c>
      <c r="C2" s="1" t="n">
        <v>10000</v>
      </c>
      <c r="E2" t="s">
        <v>42</v>
      </c>
    </row>
    <row r="3" spans="1:6">
      <c r="A3" t="s">
        <v>43</v>
      </c>
      <c r="C3" s="4">
        <f>F5</f>
        <v/>
      </c>
      <c r="E3" t="s">
        <v>37</v>
      </c>
      <c r="F3" s="5">
        <f>VLOOKUP(A1, 'User Support Systems'!A11:B100,2, FALSE)</f>
        <v/>
      </c>
    </row>
    <row r="4" spans="1:6">
      <c r="E4" t="s">
        <v>35</v>
      </c>
      <c r="F4" s="5">
        <f>VLOOKUP(A1, 'Telephones'!A11:B100,2, FALSE)</f>
        <v/>
      </c>
    </row>
    <row r="5" spans="1:6">
      <c r="A5" t="s">
        <v>44</v>
      </c>
      <c r="C5" s="4">
        <f>C2+C3</f>
        <v/>
      </c>
      <c r="E5" s="6" t="s">
        <v>48</v>
      </c>
      <c r="F5" s="4">
        <f>sum(F3:F4)</f>
        <v/>
      </c>
    </row>
    <row r="6" spans="1:6">
      <c r="A6" t="s">
        <v>45</v>
      </c>
      <c r="B6" t="s">
        <v>46</v>
      </c>
      <c r="C6" t="n">
        <v>0.1</v>
      </c>
    </row>
    <row r="7" spans="1:6">
      <c r="A7" t="s">
        <v>47</v>
      </c>
      <c r="C7" t="n">
        <v>0</v>
      </c>
    </row>
    <row r="8" spans="1:6">
      <c r="A8" t="s">
        <v>49</v>
      </c>
      <c r="C8" s="4">
        <f>IFERROR((C5/C7)*C6,0)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 spans="1:3">
      <c r="A1" s="3" t="s">
        <v>13</v>
      </c>
    </row>
    <row r="2" spans="1:3">
      <c r="A2" t="s">
        <v>41</v>
      </c>
      <c r="C2" s="1" t="n">
        <v>10000</v>
      </c>
    </row>
    <row r="3" spans="1:3">
      <c r="A3" t="s">
        <v>43</v>
      </c>
      <c r="C3" s="4">
        <f>F5</f>
        <v/>
      </c>
    </row>
    <row r="5" spans="1:3">
      <c r="A5" t="s">
        <v>44</v>
      </c>
      <c r="C5" s="4">
        <f>C2+C3</f>
        <v/>
      </c>
    </row>
    <row r="6" spans="1:3">
      <c r="A6" t="s">
        <v>45</v>
      </c>
      <c r="B6" t="s">
        <v>46</v>
      </c>
      <c r="C6" t="n">
        <v>0.1</v>
      </c>
    </row>
    <row r="7" spans="1:3">
      <c r="A7" t="s">
        <v>47</v>
      </c>
      <c r="C7" t="n">
        <v>0</v>
      </c>
    </row>
    <row r="8" spans="1:3">
      <c r="A8" t="s">
        <v>49</v>
      </c>
      <c r="C8" s="4">
        <f>IFERROR((C5/C7)*C6,0)</f>
        <v/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 spans="1:6">
      <c r="A1" s="3" t="s">
        <v>14</v>
      </c>
    </row>
    <row r="2" spans="1:6">
      <c r="A2" t="s">
        <v>41</v>
      </c>
      <c r="C2" s="1" t="n">
        <v>10000</v>
      </c>
      <c r="E2" t="s">
        <v>42</v>
      </c>
    </row>
    <row r="3" spans="1:6">
      <c r="A3" t="s">
        <v>43</v>
      </c>
      <c r="C3" s="4">
        <f>F7</f>
        <v/>
      </c>
      <c r="E3" t="s">
        <v>8</v>
      </c>
      <c r="F3" s="5">
        <f>VLOOKUP(A1, 'Database'!A11:B100,2, FALSE)</f>
        <v/>
      </c>
    </row>
    <row r="4" spans="1:6">
      <c r="E4" t="s">
        <v>31</v>
      </c>
      <c r="F4" s="5">
        <f>VLOOKUP(A1, 'Server Infrastructure'!A11:B100,2, FALSE)</f>
        <v/>
      </c>
    </row>
    <row r="5" spans="1:6">
      <c r="A5" t="s">
        <v>44</v>
      </c>
      <c r="C5" s="4">
        <f>C2+C3</f>
        <v/>
      </c>
      <c r="E5" t="s">
        <v>40</v>
      </c>
      <c r="F5" s="5">
        <f>VLOOKUP(A1, 'Batch Job Scheduling'!A11:B100,2, FALSE)</f>
        <v/>
      </c>
    </row>
    <row r="6" spans="1:6">
      <c r="A6" t="s">
        <v>45</v>
      </c>
      <c r="B6" t="s">
        <v>46</v>
      </c>
      <c r="C6" t="n">
        <v>0.1</v>
      </c>
      <c r="E6" t="s">
        <v>21</v>
      </c>
      <c r="F6" s="5">
        <f>VLOOKUP(A1, 'Middleware'!A11:B100,2, FALSE)</f>
        <v/>
      </c>
    </row>
    <row r="7" spans="1:6">
      <c r="A7" t="s">
        <v>47</v>
      </c>
      <c r="C7" t="n">
        <v>3</v>
      </c>
      <c r="E7" s="6" t="s">
        <v>48</v>
      </c>
      <c r="F7" s="4">
        <f>sum(F3:F6)</f>
        <v/>
      </c>
    </row>
    <row r="8" spans="1:6">
      <c r="A8" t="s">
        <v>49</v>
      </c>
      <c r="C8" s="4">
        <f>IFERROR((C5/C7)*C6,0)</f>
        <v/>
      </c>
    </row>
    <row r="10" spans="1:6">
      <c r="A10" t="s">
        <v>51</v>
      </c>
      <c r="B10" t="s">
        <v>52</v>
      </c>
    </row>
    <row r="11" spans="1:6">
      <c r="A11" t="s">
        <v>15</v>
      </c>
      <c r="B11" s="1">
        <f>(C8*C7)*C11</f>
        <v/>
      </c>
      <c r="C11" s="7" t="n">
        <v>0.3333333333333333</v>
      </c>
    </row>
    <row r="12" spans="1:6">
      <c r="A12" t="s">
        <v>26</v>
      </c>
      <c r="B12" s="1">
        <f>(C8*C7)*C12</f>
        <v/>
      </c>
      <c r="C12" s="7" t="n">
        <v>0.3333333333333333</v>
      </c>
    </row>
    <row r="13" spans="1:6">
      <c r="A13" t="s">
        <v>38</v>
      </c>
      <c r="B13" s="1">
        <f>(C8*C7)*C13</f>
        <v/>
      </c>
      <c r="C13" s="7" t="n">
        <v>0.3333333333333333</v>
      </c>
    </row>
    <row r="14" spans="1:6">
      <c r="A14" s="6" t="s">
        <v>53</v>
      </c>
      <c r="B14" s="4">
        <f>sum(B11:B13)</f>
        <v/>
      </c>
      <c r="C14" s="7">
        <f>sum(C11:C13)</f>
        <v/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24"/>
  <sheetViews>
    <sheetView workbookViewId="0">
      <selection activeCell="A1" sqref="A1"/>
    </sheetView>
  </sheetViews>
  <sheetFormatPr baseColWidth="8" defaultRowHeight="15"/>
  <sheetData>
    <row r="1" spans="1:6">
      <c r="A1" s="3" t="s">
        <v>15</v>
      </c>
    </row>
    <row r="2" spans="1:6">
      <c r="A2" t="s">
        <v>41</v>
      </c>
      <c r="C2" s="1" t="n">
        <v>10000</v>
      </c>
      <c r="E2" t="s">
        <v>42</v>
      </c>
    </row>
    <row r="3" spans="1:6">
      <c r="A3" t="s">
        <v>43</v>
      </c>
      <c r="C3" s="4">
        <f>F9</f>
        <v/>
      </c>
      <c r="E3" t="s">
        <v>31</v>
      </c>
      <c r="F3" s="5">
        <f>VLOOKUP(A1, 'Server Infrastructure'!A11:B100,2, FALSE)</f>
        <v/>
      </c>
    </row>
    <row r="4" spans="1:6">
      <c r="E4" t="s">
        <v>33</v>
      </c>
      <c r="F4" s="5" t="n">
        <v>0</v>
      </c>
    </row>
    <row r="5" spans="1:6">
      <c r="A5" t="s">
        <v>44</v>
      </c>
      <c r="C5" s="4">
        <f>C2+C3</f>
        <v/>
      </c>
      <c r="E5" t="s">
        <v>14</v>
      </c>
      <c r="F5" s="5">
        <f>VLOOKUP(A1, 'FinHumResandProSys'!A11:B100,2, FALSE)</f>
        <v/>
      </c>
    </row>
    <row r="6" spans="1:6">
      <c r="A6" t="s">
        <v>45</v>
      </c>
      <c r="B6" t="s">
        <v>50</v>
      </c>
      <c r="C6" t="n">
        <v>1</v>
      </c>
      <c r="E6" t="s">
        <v>23</v>
      </c>
      <c r="F6" s="5">
        <f>VLOOKUP(A1, 'Network'!A11:B100,2, FALSE)</f>
        <v/>
      </c>
    </row>
    <row r="7" spans="1:6">
      <c r="A7" t="s">
        <v>47</v>
      </c>
      <c r="C7" t="n">
        <v>13</v>
      </c>
      <c r="E7" t="s">
        <v>40</v>
      </c>
      <c r="F7" s="5" t="n">
        <v>0</v>
      </c>
    </row>
    <row r="8" spans="1:6">
      <c r="A8" t="s">
        <v>49</v>
      </c>
      <c r="C8" s="4">
        <f>IFERROR((C5/C7)*C6,0)</f>
        <v/>
      </c>
      <c r="E8" t="s">
        <v>8</v>
      </c>
      <c r="F8" s="5">
        <f>VLOOKUP(A1, 'Database'!A11:B100,2, FALSE)</f>
        <v/>
      </c>
    </row>
    <row r="9" spans="1:6">
      <c r="E9" s="6" t="s">
        <v>48</v>
      </c>
      <c r="F9" s="4">
        <f>sum(F3:F8)</f>
        <v/>
      </c>
    </row>
    <row r="10" spans="1:6">
      <c r="A10" t="s">
        <v>51</v>
      </c>
      <c r="B10" t="s">
        <v>52</v>
      </c>
    </row>
    <row r="11" spans="1:6">
      <c r="A11" t="s">
        <v>3</v>
      </c>
      <c r="B11" s="1">
        <f>(C8*C7)*C11</f>
        <v/>
      </c>
      <c r="C11" s="7" t="n">
        <v>0.07692307692307693</v>
      </c>
    </row>
    <row r="12" spans="1:6">
      <c r="A12" t="s">
        <v>5</v>
      </c>
      <c r="B12" s="1">
        <f>(C8*C7)*C12</f>
        <v/>
      </c>
      <c r="C12" s="7" t="n">
        <v>0.07692307692307693</v>
      </c>
    </row>
    <row r="13" spans="1:6">
      <c r="A13" t="s">
        <v>19</v>
      </c>
      <c r="B13" s="1">
        <f>(C8*C7)*C13</f>
        <v/>
      </c>
      <c r="C13" s="7" t="n">
        <v>0.07692307692307693</v>
      </c>
    </row>
    <row r="14" spans="1:6">
      <c r="A14" t="s">
        <v>24</v>
      </c>
      <c r="B14" s="1">
        <f>(C8*C7)*C14</f>
        <v/>
      </c>
      <c r="C14" s="7" t="n">
        <v>0.07692307692307693</v>
      </c>
    </row>
    <row r="15" spans="1:6">
      <c r="A15" t="s">
        <v>27</v>
      </c>
      <c r="B15" s="1">
        <f>(C8*C7)*C15</f>
        <v/>
      </c>
      <c r="C15" s="7" t="n">
        <v>0.07692307692307693</v>
      </c>
    </row>
    <row r="16" spans="1:6">
      <c r="A16" t="s">
        <v>34</v>
      </c>
      <c r="B16" s="1">
        <f>(C8*C7)*C16</f>
        <v/>
      </c>
      <c r="C16" s="7" t="n">
        <v>0.07692307692307693</v>
      </c>
    </row>
    <row r="17" spans="1:6">
      <c r="A17" t="s">
        <v>37</v>
      </c>
      <c r="B17" s="1">
        <f>(C8*C7)*C17</f>
        <v/>
      </c>
      <c r="C17" s="7" t="n">
        <v>0.07692307692307693</v>
      </c>
    </row>
    <row r="18" spans="1:6">
      <c r="A18" t="s">
        <v>40</v>
      </c>
      <c r="B18" s="1">
        <f>(C8*C7)*C18</f>
        <v/>
      </c>
      <c r="C18" s="7" t="n">
        <v>0.07692307692307693</v>
      </c>
    </row>
    <row r="19" spans="1:6">
      <c r="A19" t="s">
        <v>20</v>
      </c>
      <c r="B19" s="1">
        <f>(C8*C7)*C19</f>
        <v/>
      </c>
      <c r="C19" s="7" t="n">
        <v>0.07692307692307693</v>
      </c>
    </row>
    <row r="20" spans="1:6">
      <c r="A20" t="s">
        <v>25</v>
      </c>
      <c r="B20" s="1">
        <f>(C8*C7)*C20</f>
        <v/>
      </c>
      <c r="C20" s="7" t="n">
        <v>0.07692307692307693</v>
      </c>
    </row>
    <row r="21" spans="1:6">
      <c r="A21" t="s">
        <v>33</v>
      </c>
      <c r="B21" s="1">
        <f>(C8*C7)*C21</f>
        <v/>
      </c>
      <c r="C21" s="7" t="n">
        <v>0.07692307692307693</v>
      </c>
    </row>
    <row r="22" spans="1:6">
      <c r="A22" t="s">
        <v>39</v>
      </c>
      <c r="B22" s="1">
        <f>(C8*C7)*C22</f>
        <v/>
      </c>
      <c r="C22" s="7" t="n">
        <v>0.07692307692307693</v>
      </c>
    </row>
    <row r="23" spans="1:6">
      <c r="A23" t="s">
        <v>38</v>
      </c>
      <c r="B23" s="1">
        <f>(C8*C7)*C23</f>
        <v/>
      </c>
      <c r="C23" s="7" t="n">
        <v>0.07692307692307693</v>
      </c>
    </row>
    <row r="24" spans="1:6">
      <c r="A24" s="6" t="s">
        <v>53</v>
      </c>
      <c r="B24" s="4">
        <f>sum(B11:B23)</f>
        <v/>
      </c>
      <c r="C24" s="7">
        <f>sum(C11:C23)</f>
        <v/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 spans="1:3">
      <c r="A1" s="3" t="s">
        <v>16</v>
      </c>
    </row>
    <row r="2" spans="1:3">
      <c r="A2" t="s">
        <v>41</v>
      </c>
      <c r="C2" s="1" t="n">
        <v>10000</v>
      </c>
    </row>
    <row r="3" spans="1:3">
      <c r="A3" t="s">
        <v>43</v>
      </c>
      <c r="C3" s="4">
        <f>F9</f>
        <v/>
      </c>
    </row>
    <row r="5" spans="1:3">
      <c r="A5" t="s">
        <v>44</v>
      </c>
      <c r="C5" s="4">
        <f>C2+C3</f>
        <v/>
      </c>
    </row>
    <row r="6" spans="1:3">
      <c r="A6" t="s">
        <v>45</v>
      </c>
      <c r="B6" t="s">
        <v>50</v>
      </c>
      <c r="C6" t="n">
        <v>1</v>
      </c>
    </row>
    <row r="7" spans="1:3">
      <c r="A7" t="s">
        <v>47</v>
      </c>
      <c r="C7" t="n">
        <v>0</v>
      </c>
    </row>
    <row r="8" spans="1:3">
      <c r="A8" t="s">
        <v>49</v>
      </c>
      <c r="C8" s="4">
        <f>IFERROR((C5/C7)*C6,0)</f>
        <v/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sheetData>
    <row r="1" spans="1:6">
      <c r="A1" s="3" t="s">
        <v>17</v>
      </c>
    </row>
    <row r="2" spans="1:6">
      <c r="A2" t="s">
        <v>41</v>
      </c>
      <c r="C2" s="1" t="n">
        <v>10000</v>
      </c>
      <c r="E2" t="s">
        <v>42</v>
      </c>
    </row>
    <row r="3" spans="1:6">
      <c r="A3" t="s">
        <v>43</v>
      </c>
      <c r="C3" s="4">
        <f>F5</f>
        <v/>
      </c>
      <c r="E3" t="s">
        <v>31</v>
      </c>
      <c r="F3" s="5">
        <f>VLOOKUP(A1, 'Server Infrastructure'!A11:B100,2, FALSE)</f>
        <v/>
      </c>
    </row>
    <row r="4" spans="1:6">
      <c r="E4" t="s">
        <v>8</v>
      </c>
      <c r="F4" s="5">
        <f>VLOOKUP(A1, 'Database'!A11:B100,2, FALSE)</f>
        <v/>
      </c>
    </row>
    <row r="5" spans="1:6">
      <c r="A5" t="s">
        <v>44</v>
      </c>
      <c r="C5" s="4">
        <f>C2+C3</f>
        <v/>
      </c>
      <c r="E5" s="6" t="s">
        <v>48</v>
      </c>
      <c r="F5" s="4">
        <f>sum(F3:F4)</f>
        <v/>
      </c>
    </row>
    <row r="6" spans="1:6">
      <c r="A6" t="s">
        <v>45</v>
      </c>
      <c r="B6" t="s">
        <v>50</v>
      </c>
      <c r="C6" t="n">
        <v>1</v>
      </c>
    </row>
    <row r="7" spans="1:6">
      <c r="A7" t="s">
        <v>47</v>
      </c>
      <c r="C7" t="n">
        <v>0</v>
      </c>
    </row>
    <row r="8" spans="1:6">
      <c r="A8" t="s">
        <v>49</v>
      </c>
      <c r="C8" s="4">
        <f>IFERROR((C5/C7)*C6,0)</f>
        <v/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sheetData>
    <row r="1" spans="1:6">
      <c r="A1" s="3" t="s">
        <v>18</v>
      </c>
    </row>
    <row r="2" spans="1:6">
      <c r="A2" t="s">
        <v>41</v>
      </c>
      <c r="C2" s="1" t="n">
        <v>10000</v>
      </c>
      <c r="E2" t="s">
        <v>42</v>
      </c>
    </row>
    <row r="3" spans="1:6">
      <c r="A3" t="s">
        <v>43</v>
      </c>
      <c r="C3" s="4">
        <f>F4</f>
        <v/>
      </c>
      <c r="E3" t="s">
        <v>31</v>
      </c>
      <c r="F3" s="5">
        <f>VLOOKUP(A1, 'Server Infrastructure'!A11:B100,2, FALSE)</f>
        <v/>
      </c>
    </row>
    <row r="4" spans="1:6">
      <c r="E4" s="6" t="s">
        <v>48</v>
      </c>
      <c r="F4" s="4">
        <f>sum(F3:F3)</f>
        <v/>
      </c>
    </row>
    <row r="5" spans="1:6">
      <c r="A5" t="s">
        <v>44</v>
      </c>
      <c r="C5" s="4">
        <f>C2+C3</f>
        <v/>
      </c>
    </row>
    <row r="6" spans="1:6">
      <c r="A6" t="s">
        <v>45</v>
      </c>
      <c r="B6" t="s">
        <v>50</v>
      </c>
      <c r="C6" t="n">
        <v>1</v>
      </c>
    </row>
    <row r="7" spans="1:6">
      <c r="A7" t="s">
        <v>47</v>
      </c>
      <c r="C7" t="n">
        <v>0</v>
      </c>
    </row>
    <row r="8" spans="1:6">
      <c r="A8" t="s">
        <v>49</v>
      </c>
      <c r="C8" s="4">
        <f>IFERROR((C5/C7)*C6,0)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sheetData>
    <row r="1" spans="1:6">
      <c r="A1" s="3" t="s">
        <v>0</v>
      </c>
    </row>
    <row r="2" spans="1:6">
      <c r="A2" t="s">
        <v>41</v>
      </c>
      <c r="C2" s="1" t="n">
        <v>10000</v>
      </c>
      <c r="E2" t="s">
        <v>42</v>
      </c>
    </row>
    <row r="3" spans="1:6">
      <c r="A3" t="s">
        <v>43</v>
      </c>
      <c r="C3" s="4">
        <f>F7</f>
        <v/>
      </c>
      <c r="E3" t="s">
        <v>8</v>
      </c>
      <c r="F3" s="5">
        <f>VLOOKUP(A1, 'Database'!A11:B100,2, FALSE)</f>
        <v/>
      </c>
    </row>
    <row r="4" spans="1:6">
      <c r="E4" t="s">
        <v>31</v>
      </c>
      <c r="F4" s="5">
        <f>VLOOKUP(A1, 'Server Infrastructure'!A11:B100,2, FALSE)</f>
        <v/>
      </c>
    </row>
    <row r="5" spans="1:6">
      <c r="A5" t="s">
        <v>44</v>
      </c>
      <c r="C5" s="4">
        <f>C2+C3</f>
        <v/>
      </c>
      <c r="E5" t="s">
        <v>40</v>
      </c>
      <c r="F5" s="5">
        <f>VLOOKUP(A1, 'Batch Job Scheduling'!A11:B100,2, FALSE)</f>
        <v/>
      </c>
    </row>
    <row r="6" spans="1:6">
      <c r="A6" t="s">
        <v>45</v>
      </c>
      <c r="B6" t="s">
        <v>46</v>
      </c>
      <c r="C6" t="n">
        <v>0.1</v>
      </c>
      <c r="E6" t="s">
        <v>21</v>
      </c>
      <c r="F6" s="5">
        <f>VLOOKUP(A1, 'Middleware'!A11:B100,2, FALSE)</f>
        <v/>
      </c>
    </row>
    <row r="7" spans="1:6">
      <c r="A7" t="s">
        <v>47</v>
      </c>
      <c r="C7" t="n">
        <v>0</v>
      </c>
      <c r="E7" s="6" t="s">
        <v>48</v>
      </c>
      <c r="F7" s="4">
        <f>sum(F3:F6)</f>
        <v/>
      </c>
    </row>
    <row r="8" spans="1:6">
      <c r="A8" t="s">
        <v>49</v>
      </c>
      <c r="C8" s="4">
        <f>IFERROR((C5/C7)*C6,0)</f>
        <v/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sheetData>
    <row r="1" spans="1:6">
      <c r="A1" s="3" t="s">
        <v>19</v>
      </c>
    </row>
    <row r="2" spans="1:6">
      <c r="A2" t="s">
        <v>41</v>
      </c>
      <c r="C2" s="1" t="n">
        <v>10000</v>
      </c>
      <c r="E2" t="s">
        <v>42</v>
      </c>
    </row>
    <row r="3" spans="1:6">
      <c r="A3" t="s">
        <v>43</v>
      </c>
      <c r="C3" s="4">
        <f>F6</f>
        <v/>
      </c>
      <c r="E3" t="s">
        <v>8</v>
      </c>
      <c r="F3" s="5">
        <f>VLOOKUP(A1, 'Database'!A11:B100,2, FALSE)</f>
        <v/>
      </c>
    </row>
    <row r="4" spans="1:6">
      <c r="E4" t="s">
        <v>31</v>
      </c>
      <c r="F4" s="5">
        <f>VLOOKUP(A1, 'Server Infrastructure'!A11:B100,2, FALSE)</f>
        <v/>
      </c>
    </row>
    <row r="5" spans="1:6">
      <c r="A5" t="s">
        <v>44</v>
      </c>
      <c r="C5" s="4">
        <f>C2+C3</f>
        <v/>
      </c>
      <c r="E5" t="s">
        <v>15</v>
      </c>
      <c r="F5" s="5">
        <f>VLOOKUP(A1, 'Identity and Access Management'!A11:B100,2, FALSE)</f>
        <v/>
      </c>
    </row>
    <row r="6" spans="1:6">
      <c r="A6" t="s">
        <v>45</v>
      </c>
      <c r="B6" t="s">
        <v>46</v>
      </c>
      <c r="C6" t="n">
        <v>0.1</v>
      </c>
      <c r="E6" s="6" t="s">
        <v>48</v>
      </c>
      <c r="F6" s="4">
        <f>sum(F3:F5)</f>
        <v/>
      </c>
    </row>
    <row r="7" spans="1:6">
      <c r="A7" t="s">
        <v>47</v>
      </c>
      <c r="C7" t="n">
        <v>1</v>
      </c>
    </row>
    <row r="8" spans="1:6">
      <c r="A8" t="s">
        <v>49</v>
      </c>
      <c r="C8" s="4">
        <f>IFERROR((C5/C7)*C6,0)</f>
        <v/>
      </c>
    </row>
    <row r="10" spans="1:6">
      <c r="A10" t="s">
        <v>51</v>
      </c>
      <c r="B10" t="s">
        <v>52</v>
      </c>
    </row>
    <row r="11" spans="1:6">
      <c r="A11" t="s">
        <v>20</v>
      </c>
      <c r="B11" s="1">
        <f>(C8*C7)*C11</f>
        <v/>
      </c>
      <c r="C11" s="7" t="n">
        <v>1</v>
      </c>
    </row>
    <row r="12" spans="1:6">
      <c r="A12" s="6" t="s">
        <v>53</v>
      </c>
      <c r="B12" s="4">
        <f>sum(B11:B11)</f>
        <v/>
      </c>
      <c r="C12" s="7">
        <f>sum(C11:C11)</f>
        <v/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sheetData>
    <row r="1" spans="1:6">
      <c r="A1" s="3" t="s">
        <v>20</v>
      </c>
    </row>
    <row r="2" spans="1:6">
      <c r="A2" t="s">
        <v>41</v>
      </c>
      <c r="C2" s="1" t="n">
        <v>10000</v>
      </c>
      <c r="E2" t="s">
        <v>42</v>
      </c>
    </row>
    <row r="3" spans="1:6">
      <c r="A3" t="s">
        <v>43</v>
      </c>
      <c r="C3" s="4">
        <f>F7</f>
        <v/>
      </c>
      <c r="E3" t="s">
        <v>19</v>
      </c>
      <c r="F3" s="5">
        <f>VLOOKUP(A1, 'Learning Management Systems'!A11:B100,2, FALSE)</f>
        <v/>
      </c>
    </row>
    <row r="4" spans="1:6">
      <c r="E4" t="s">
        <v>23</v>
      </c>
      <c r="F4" s="5">
        <f>VLOOKUP(A1, 'Network'!A11:B100,2, FALSE)</f>
        <v/>
      </c>
    </row>
    <row r="5" spans="1:6">
      <c r="A5" t="s">
        <v>44</v>
      </c>
      <c r="C5" s="4">
        <f>C2+C3</f>
        <v/>
      </c>
      <c r="E5" t="s">
        <v>31</v>
      </c>
      <c r="F5" s="5">
        <f>VLOOKUP(A1, 'Server Infrastructure'!A11:B100,2, FALSE)</f>
        <v/>
      </c>
    </row>
    <row r="6" spans="1:6">
      <c r="A6" t="s">
        <v>45</v>
      </c>
      <c r="B6" t="s">
        <v>46</v>
      </c>
      <c r="C6" t="n">
        <v>0.1</v>
      </c>
      <c r="E6" t="s">
        <v>15</v>
      </c>
      <c r="F6" s="5">
        <f>VLOOKUP(A1, 'Identity and Access Management'!A11:B100,2, FALSE)</f>
        <v/>
      </c>
    </row>
    <row r="7" spans="1:6">
      <c r="A7" t="s">
        <v>47</v>
      </c>
      <c r="C7" t="n">
        <v>0</v>
      </c>
      <c r="E7" s="6" t="s">
        <v>48</v>
      </c>
      <c r="F7" s="4">
        <f>sum(F3:F6)</f>
        <v/>
      </c>
    </row>
    <row r="8" spans="1:6">
      <c r="A8" t="s">
        <v>49</v>
      </c>
      <c r="C8" s="4">
        <f>IFERROR((C5/C7)*C6,0)</f>
        <v/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17"/>
  <sheetViews>
    <sheetView workbookViewId="0">
      <selection activeCell="A1" sqref="A1"/>
    </sheetView>
  </sheetViews>
  <sheetFormatPr baseColWidth="8" defaultRowHeight="15"/>
  <sheetData>
    <row r="1" spans="1:6">
      <c r="A1" s="3" t="s">
        <v>21</v>
      </c>
    </row>
    <row r="2" spans="1:6">
      <c r="A2" t="s">
        <v>41</v>
      </c>
      <c r="C2" s="1" t="n">
        <v>10000</v>
      </c>
      <c r="E2" t="s">
        <v>42</v>
      </c>
    </row>
    <row r="3" spans="1:6">
      <c r="A3" t="s">
        <v>43</v>
      </c>
      <c r="C3" s="4">
        <f>F5</f>
        <v/>
      </c>
      <c r="E3" t="s">
        <v>31</v>
      </c>
      <c r="F3" s="5">
        <f>VLOOKUP(A1, 'Server Infrastructure'!A11:B100,2, FALSE)</f>
        <v/>
      </c>
    </row>
    <row r="4" spans="1:6">
      <c r="E4" t="s">
        <v>23</v>
      </c>
      <c r="F4" s="5">
        <f>VLOOKUP(A1, 'Network'!A11:B100,2, FALSE)</f>
        <v/>
      </c>
    </row>
    <row r="5" spans="1:6">
      <c r="A5" t="s">
        <v>44</v>
      </c>
      <c r="C5" s="4">
        <f>C2+C3</f>
        <v/>
      </c>
      <c r="E5" s="6" t="s">
        <v>48</v>
      </c>
      <c r="F5" s="4">
        <f>sum(F3:F4)</f>
        <v/>
      </c>
    </row>
    <row r="6" spans="1:6">
      <c r="A6" t="s">
        <v>45</v>
      </c>
      <c r="B6" t="s">
        <v>50</v>
      </c>
      <c r="C6" t="n">
        <v>1</v>
      </c>
    </row>
    <row r="7" spans="1:6">
      <c r="A7" t="s">
        <v>47</v>
      </c>
      <c r="C7" t="n">
        <v>6</v>
      </c>
    </row>
    <row r="8" spans="1:6">
      <c r="A8" t="s">
        <v>49</v>
      </c>
      <c r="C8" s="4">
        <f>IFERROR((C5/C7)*C6,0)</f>
        <v/>
      </c>
    </row>
    <row r="10" spans="1:6">
      <c r="A10" t="s">
        <v>51</v>
      </c>
      <c r="B10" t="s">
        <v>52</v>
      </c>
    </row>
    <row r="11" spans="1:6">
      <c r="A11" t="s">
        <v>14</v>
      </c>
      <c r="B11" s="1">
        <f>(C8*C7)*C11</f>
        <v/>
      </c>
      <c r="C11" s="7" t="n">
        <v>0.1666666666666667</v>
      </c>
    </row>
    <row r="12" spans="1:6">
      <c r="A12" t="s">
        <v>0</v>
      </c>
      <c r="B12" s="1">
        <f>(C8*C7)*C12</f>
        <v/>
      </c>
      <c r="C12" s="7" t="n">
        <v>0.1666666666666667</v>
      </c>
    </row>
    <row r="13" spans="1:6">
      <c r="A13" t="s">
        <v>25</v>
      </c>
      <c r="B13" s="1">
        <f>(C8*C7)*C13</f>
        <v/>
      </c>
      <c r="C13" s="7" t="n">
        <v>0.1666666666666667</v>
      </c>
    </row>
    <row r="14" spans="1:6">
      <c r="A14" t="s">
        <v>26</v>
      </c>
      <c r="B14" s="1">
        <f>(C8*C7)*C14</f>
        <v/>
      </c>
      <c r="C14" s="7" t="n">
        <v>0.1666666666666667</v>
      </c>
    </row>
    <row r="15" spans="1:6">
      <c r="A15" t="s">
        <v>33</v>
      </c>
      <c r="B15" s="1">
        <f>(C8*C7)*C15</f>
        <v/>
      </c>
      <c r="C15" s="7" t="n">
        <v>0.1666666666666667</v>
      </c>
    </row>
    <row r="16" spans="1:6">
      <c r="A16" t="s">
        <v>10</v>
      </c>
      <c r="B16" s="1">
        <f>(C8*C7)*C16</f>
        <v/>
      </c>
      <c r="C16" s="7" t="n">
        <v>0.1666666666666667</v>
      </c>
    </row>
    <row r="17" spans="1:6">
      <c r="A17" s="6" t="s">
        <v>53</v>
      </c>
      <c r="B17" s="4">
        <f>sum(B11:B16)</f>
        <v/>
      </c>
      <c r="C17" s="7">
        <f>sum(C11:C16)</f>
        <v/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sheetData>
    <row r="1" spans="1:6">
      <c r="A1" s="3" t="s">
        <v>22</v>
      </c>
    </row>
    <row r="2" spans="1:6">
      <c r="A2" t="s">
        <v>41</v>
      </c>
      <c r="C2" s="1" t="n">
        <v>10000</v>
      </c>
      <c r="E2" t="s">
        <v>42</v>
      </c>
    </row>
    <row r="3" spans="1:6">
      <c r="A3" t="s">
        <v>43</v>
      </c>
      <c r="C3" s="4">
        <f>F5</f>
        <v/>
      </c>
      <c r="E3" t="s">
        <v>31</v>
      </c>
      <c r="F3" s="5">
        <f>VLOOKUP(A1, 'Server Infrastructure'!A11:B100,2, FALSE)</f>
        <v/>
      </c>
    </row>
    <row r="4" spans="1:6">
      <c r="E4" t="s">
        <v>23</v>
      </c>
      <c r="F4" s="5">
        <f>VLOOKUP(A1, 'Network'!A11:B100,2, FALSE)</f>
        <v/>
      </c>
    </row>
    <row r="5" spans="1:6">
      <c r="A5" t="s">
        <v>44</v>
      </c>
      <c r="C5" s="4">
        <f>C2+C3</f>
        <v/>
      </c>
      <c r="E5" s="6" t="s">
        <v>48</v>
      </c>
      <c r="F5" s="4">
        <f>sum(F3:F4)</f>
        <v/>
      </c>
    </row>
    <row r="6" spans="1:6">
      <c r="A6" t="s">
        <v>45</v>
      </c>
      <c r="B6" t="s">
        <v>50</v>
      </c>
      <c r="C6" t="n">
        <v>1</v>
      </c>
    </row>
    <row r="7" spans="1:6">
      <c r="A7" t="s">
        <v>47</v>
      </c>
      <c r="C7" t="n">
        <v>0</v>
      </c>
    </row>
    <row r="8" spans="1:6">
      <c r="A8" t="s">
        <v>49</v>
      </c>
      <c r="C8" s="4">
        <f>IFERROR((C5/C7)*C6,0)</f>
        <v/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28"/>
  <sheetViews>
    <sheetView workbookViewId="0">
      <selection activeCell="A1" sqref="A1"/>
    </sheetView>
  </sheetViews>
  <sheetFormatPr baseColWidth="8" defaultRowHeight="15"/>
  <sheetData>
    <row r="1" spans="1:6">
      <c r="A1" s="3" t="s">
        <v>23</v>
      </c>
    </row>
    <row r="2" spans="1:6">
      <c r="A2" t="s">
        <v>41</v>
      </c>
      <c r="C2" s="1" t="n">
        <v>10000</v>
      </c>
      <c r="E2" t="s">
        <v>42</v>
      </c>
    </row>
    <row r="3" spans="1:6">
      <c r="A3" t="s">
        <v>43</v>
      </c>
      <c r="C3" s="4">
        <f>F4</f>
        <v/>
      </c>
      <c r="E3" t="s">
        <v>7</v>
      </c>
      <c r="F3" s="5">
        <f>VLOOKUP(A1, 'Data Center'!A11:B100,2, FALSE)</f>
        <v/>
      </c>
    </row>
    <row r="4" spans="1:6">
      <c r="E4" s="6" t="s">
        <v>48</v>
      </c>
      <c r="F4" s="4">
        <f>sum(F3:F3)</f>
        <v/>
      </c>
    </row>
    <row r="5" spans="1:6">
      <c r="A5" t="s">
        <v>44</v>
      </c>
      <c r="C5" s="4">
        <f>C2+C3</f>
        <v/>
      </c>
    </row>
    <row r="6" spans="1:6">
      <c r="A6" t="s">
        <v>45</v>
      </c>
      <c r="B6" t="s">
        <v>50</v>
      </c>
      <c r="C6" t="n">
        <v>1</v>
      </c>
    </row>
    <row r="7" spans="1:6">
      <c r="A7" t="s">
        <v>47</v>
      </c>
      <c r="C7" t="n">
        <v>17</v>
      </c>
    </row>
    <row r="8" spans="1:6">
      <c r="A8" t="s">
        <v>49</v>
      </c>
      <c r="C8" s="4">
        <f>IFERROR((C5/C7)*C6,0)</f>
        <v/>
      </c>
    </row>
    <row r="10" spans="1:6">
      <c r="A10" t="s">
        <v>51</v>
      </c>
      <c r="B10" t="s">
        <v>52</v>
      </c>
    </row>
    <row r="11" spans="1:6">
      <c r="A11" t="s">
        <v>2</v>
      </c>
      <c r="B11" s="1">
        <f>(C8*C7)*C11</f>
        <v/>
      </c>
      <c r="C11" s="7" t="n">
        <v>0.05882352941176471</v>
      </c>
    </row>
    <row r="12" spans="1:6">
      <c r="A12" t="s">
        <v>28</v>
      </c>
      <c r="B12" s="1">
        <f>(C8*C7)*C12</f>
        <v/>
      </c>
      <c r="C12" s="7" t="n">
        <v>0.05882352941176471</v>
      </c>
    </row>
    <row r="13" spans="1:6">
      <c r="A13" t="s">
        <v>32</v>
      </c>
      <c r="B13" s="1">
        <f>(C8*C7)*C13</f>
        <v/>
      </c>
      <c r="C13" s="7" t="n">
        <v>0.05882352941176471</v>
      </c>
    </row>
    <row r="14" spans="1:6">
      <c r="A14" t="s">
        <v>35</v>
      </c>
      <c r="B14" s="1">
        <f>(C8*C7)*C14</f>
        <v/>
      </c>
      <c r="C14" s="7" t="n">
        <v>0.05882352941176471</v>
      </c>
    </row>
    <row r="15" spans="1:6">
      <c r="A15" t="s">
        <v>31</v>
      </c>
      <c r="B15" s="1">
        <f>(C8*C7)*C15</f>
        <v/>
      </c>
      <c r="C15" s="7" t="n">
        <v>0.05882352941176471</v>
      </c>
    </row>
    <row r="16" spans="1:6">
      <c r="A16" t="s">
        <v>9</v>
      </c>
      <c r="B16" s="1">
        <f>(C8*C7)*C16</f>
        <v/>
      </c>
      <c r="C16" s="7" t="n">
        <v>0.05882352941176471</v>
      </c>
    </row>
    <row r="17" spans="1:6">
      <c r="A17" t="s">
        <v>11</v>
      </c>
      <c r="B17" s="1">
        <f>(C8*C7)*C17</f>
        <v/>
      </c>
      <c r="C17" s="7" t="n">
        <v>0.05882352941176471</v>
      </c>
    </row>
    <row r="18" spans="1:6">
      <c r="A18" t="s">
        <v>21</v>
      </c>
      <c r="B18" s="1">
        <f>(C8*C7)*C18</f>
        <v/>
      </c>
      <c r="C18" s="7" t="n">
        <v>0.05882352941176471</v>
      </c>
    </row>
    <row r="19" spans="1:6">
      <c r="A19" t="s">
        <v>22</v>
      </c>
      <c r="B19" s="1">
        <f>(C8*C7)*C19</f>
        <v/>
      </c>
      <c r="C19" s="7" t="n">
        <v>0.05882352941176471</v>
      </c>
    </row>
    <row r="20" spans="1:6">
      <c r="A20" t="s">
        <v>30</v>
      </c>
      <c r="B20" s="1">
        <f>(C8*C7)*C20</f>
        <v/>
      </c>
      <c r="C20" s="7" t="n">
        <v>0.05882352941176471</v>
      </c>
    </row>
    <row r="21" spans="1:6">
      <c r="A21" t="s">
        <v>15</v>
      </c>
      <c r="B21" s="1">
        <f>(C8*C7)*C21</f>
        <v/>
      </c>
      <c r="C21" s="7" t="n">
        <v>0.05882352941176471</v>
      </c>
    </row>
    <row r="22" spans="1:6">
      <c r="A22" t="s">
        <v>5</v>
      </c>
      <c r="B22" s="1">
        <f>(C8*C7)*C22</f>
        <v/>
      </c>
      <c r="C22" s="7" t="n">
        <v>0.05882352941176471</v>
      </c>
    </row>
    <row r="23" spans="1:6">
      <c r="A23" t="s">
        <v>24</v>
      </c>
      <c r="B23" s="1">
        <f>(C8*C7)*C23</f>
        <v/>
      </c>
      <c r="C23" s="7" t="n">
        <v>0.05882352941176471</v>
      </c>
    </row>
    <row r="24" spans="1:6">
      <c r="A24" t="s">
        <v>27</v>
      </c>
      <c r="B24" s="1">
        <f>(C8*C7)*C24</f>
        <v/>
      </c>
      <c r="C24" s="7" t="n">
        <v>0.05882352941176471</v>
      </c>
    </row>
    <row r="25" spans="1:6">
      <c r="A25" t="s">
        <v>37</v>
      </c>
      <c r="B25" s="1">
        <f>(C8*C7)*C25</f>
        <v/>
      </c>
      <c r="C25" s="7" t="n">
        <v>0.05882352941176471</v>
      </c>
    </row>
    <row r="26" spans="1:6">
      <c r="A26" t="s">
        <v>20</v>
      </c>
      <c r="B26" s="1">
        <f>(C8*C7)*C26</f>
        <v/>
      </c>
      <c r="C26" s="7" t="n">
        <v>0.05882352941176471</v>
      </c>
    </row>
    <row r="27" spans="1:6">
      <c r="A27" t="s">
        <v>39</v>
      </c>
      <c r="B27" s="1">
        <f>(C8*C7)*C27</f>
        <v/>
      </c>
      <c r="C27" s="7" t="n">
        <v>0.05882352941176471</v>
      </c>
    </row>
    <row r="28" spans="1:6">
      <c r="A28" s="6" t="s">
        <v>53</v>
      </c>
      <c r="B28" s="4">
        <f>sum(B11:B27)</f>
        <v/>
      </c>
      <c r="C28" s="7">
        <f>sum(C11:C27)</f>
        <v/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sheetData>
    <row r="1" spans="1:6">
      <c r="A1" s="3" t="s">
        <v>24</v>
      </c>
    </row>
    <row r="2" spans="1:6">
      <c r="A2" t="s">
        <v>41</v>
      </c>
      <c r="C2" s="1" t="n">
        <v>10000</v>
      </c>
      <c r="E2" t="s">
        <v>42</v>
      </c>
    </row>
    <row r="3" spans="1:6">
      <c r="A3" t="s">
        <v>43</v>
      </c>
      <c r="C3" s="4">
        <f>F5</f>
        <v/>
      </c>
      <c r="E3" t="s">
        <v>23</v>
      </c>
      <c r="F3" s="5">
        <f>VLOOKUP(A1, 'Network'!A11:B100,2, FALSE)</f>
        <v/>
      </c>
    </row>
    <row r="4" spans="1:6">
      <c r="E4" t="s">
        <v>15</v>
      </c>
      <c r="F4" s="5">
        <f>VLOOKUP(A1, 'Identity and Access Management'!A11:B100,2, FALSE)</f>
        <v/>
      </c>
    </row>
    <row r="5" spans="1:6">
      <c r="A5" t="s">
        <v>44</v>
      </c>
      <c r="C5" s="4">
        <f>C2+C3</f>
        <v/>
      </c>
      <c r="E5" s="6" t="s">
        <v>48</v>
      </c>
      <c r="F5" s="4">
        <f>sum(F3:F4)</f>
        <v/>
      </c>
    </row>
    <row r="6" spans="1:6">
      <c r="A6" t="s">
        <v>45</v>
      </c>
      <c r="B6" t="s">
        <v>46</v>
      </c>
      <c r="C6" t="n">
        <v>0.1</v>
      </c>
    </row>
    <row r="7" spans="1:6">
      <c r="A7" t="s">
        <v>47</v>
      </c>
      <c r="C7" t="n">
        <v>1</v>
      </c>
    </row>
    <row r="8" spans="1:6">
      <c r="A8" t="s">
        <v>49</v>
      </c>
      <c r="C8" s="4">
        <f>IFERROR((C5/C7)*C6,0)</f>
        <v/>
      </c>
    </row>
    <row r="10" spans="1:6">
      <c r="A10" t="s">
        <v>51</v>
      </c>
      <c r="B10" t="s">
        <v>52</v>
      </c>
    </row>
    <row r="11" spans="1:6">
      <c r="A11" t="s">
        <v>39</v>
      </c>
      <c r="B11" s="1">
        <f>(C8*C7)*C11</f>
        <v/>
      </c>
      <c r="C11" s="7" t="n">
        <v>1</v>
      </c>
    </row>
    <row r="12" spans="1:6">
      <c r="A12" s="6" t="s">
        <v>53</v>
      </c>
      <c r="B12" s="4">
        <f>sum(B11:B11)</f>
        <v/>
      </c>
      <c r="C12" s="7">
        <f>sum(C11:C11)</f>
        <v/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sheetData>
    <row r="1" spans="1:6">
      <c r="A1" s="3" t="s">
        <v>25</v>
      </c>
    </row>
    <row r="2" spans="1:6">
      <c r="A2" t="s">
        <v>41</v>
      </c>
      <c r="C2" s="1" t="n">
        <v>10000</v>
      </c>
      <c r="E2" t="s">
        <v>42</v>
      </c>
    </row>
    <row r="3" spans="1:6">
      <c r="A3" t="s">
        <v>43</v>
      </c>
      <c r="C3" s="4">
        <f>F8</f>
        <v/>
      </c>
      <c r="E3" t="s">
        <v>8</v>
      </c>
      <c r="F3" s="5">
        <f>VLOOKUP(A1, 'Database'!A11:B100,2, FALSE)</f>
        <v/>
      </c>
    </row>
    <row r="4" spans="1:6">
      <c r="E4" t="s">
        <v>31</v>
      </c>
      <c r="F4" s="5">
        <f>VLOOKUP(A1, 'Server Infrastructure'!A11:B100,2, FALSE)</f>
        <v/>
      </c>
    </row>
    <row r="5" spans="1:6">
      <c r="A5" t="s">
        <v>44</v>
      </c>
      <c r="C5" s="4">
        <f>C2+C3</f>
        <v/>
      </c>
      <c r="E5" t="s">
        <v>15</v>
      </c>
      <c r="F5" s="5">
        <f>VLOOKUP(A1, 'Identity and Access Management'!A11:B100,2, FALSE)</f>
        <v/>
      </c>
    </row>
    <row r="6" spans="1:6">
      <c r="A6" t="s">
        <v>45</v>
      </c>
      <c r="B6" t="s">
        <v>46</v>
      </c>
      <c r="C6" t="n">
        <v>0.1</v>
      </c>
      <c r="E6" t="s">
        <v>40</v>
      </c>
      <c r="F6" s="5">
        <f>VLOOKUP(A1, 'Batch Job Scheduling'!A11:B100,2, FALSE)</f>
        <v/>
      </c>
    </row>
    <row r="7" spans="1:6">
      <c r="A7" t="s">
        <v>47</v>
      </c>
      <c r="C7" t="n">
        <v>0</v>
      </c>
      <c r="E7" t="s">
        <v>21</v>
      </c>
      <c r="F7" s="5">
        <f>VLOOKUP(A1, 'Middleware'!A11:B100,2, FALSE)</f>
        <v/>
      </c>
    </row>
    <row r="8" spans="1:6">
      <c r="A8" t="s">
        <v>49</v>
      </c>
      <c r="C8" s="4">
        <f>IFERROR((C5/C7)*C6,0)</f>
        <v/>
      </c>
      <c r="E8" s="6" t="s">
        <v>48</v>
      </c>
      <c r="F8" s="4">
        <f>sum(F3:F7)</f>
        <v/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sheetData>
    <row r="1" spans="1:6">
      <c r="A1" s="3" t="s">
        <v>26</v>
      </c>
    </row>
    <row r="2" spans="1:6">
      <c r="A2" t="s">
        <v>41</v>
      </c>
      <c r="C2" s="1" t="n">
        <v>10000</v>
      </c>
      <c r="E2" t="s">
        <v>42</v>
      </c>
    </row>
    <row r="3" spans="1:6">
      <c r="A3" t="s">
        <v>43</v>
      </c>
      <c r="C3" s="4">
        <f>F8</f>
        <v/>
      </c>
      <c r="E3" t="s">
        <v>8</v>
      </c>
      <c r="F3" s="5">
        <f>VLOOKUP(A1, 'Database'!A11:B100,2, FALSE)</f>
        <v/>
      </c>
    </row>
    <row r="4" spans="1:6">
      <c r="E4" t="s">
        <v>31</v>
      </c>
      <c r="F4" s="5">
        <f>VLOOKUP(A1, 'Server Infrastructure'!A11:B100,2, FALSE)</f>
        <v/>
      </c>
    </row>
    <row r="5" spans="1:6">
      <c r="A5" t="s">
        <v>44</v>
      </c>
      <c r="C5" s="4">
        <f>C2+C3</f>
        <v/>
      </c>
      <c r="E5" t="s">
        <v>14</v>
      </c>
      <c r="F5" s="5">
        <f>VLOOKUP(A1, 'FinHumResandProSys'!A11:B100,2, FALSE)</f>
        <v/>
      </c>
    </row>
    <row r="6" spans="1:6">
      <c r="A6" t="s">
        <v>45</v>
      </c>
      <c r="B6" t="s">
        <v>46</v>
      </c>
      <c r="C6" t="n">
        <v>0.1</v>
      </c>
      <c r="E6" t="s">
        <v>40</v>
      </c>
      <c r="F6" s="5">
        <f>VLOOKUP(A1, 'Batch Job Scheduling'!A11:B100,2, FALSE)</f>
        <v/>
      </c>
    </row>
    <row r="7" spans="1:6">
      <c r="A7" t="s">
        <v>47</v>
      </c>
      <c r="C7" t="n">
        <v>0</v>
      </c>
      <c r="E7" t="s">
        <v>21</v>
      </c>
      <c r="F7" s="5">
        <f>VLOOKUP(A1, 'Middleware'!A11:B100,2, FALSE)</f>
        <v/>
      </c>
    </row>
    <row r="8" spans="1:6">
      <c r="A8" t="s">
        <v>49</v>
      </c>
      <c r="C8" s="4">
        <f>IFERROR((C5/C7)*C6,0)</f>
        <v/>
      </c>
      <c r="E8" s="6" t="s">
        <v>48</v>
      </c>
      <c r="F8" s="4">
        <f>sum(F3:F7)</f>
        <v/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sheetData>
    <row r="1" spans="1:6">
      <c r="A1" s="3" t="s">
        <v>27</v>
      </c>
    </row>
    <row r="2" spans="1:6">
      <c r="A2" t="s">
        <v>41</v>
      </c>
      <c r="C2" s="1" t="n">
        <v>10000</v>
      </c>
      <c r="E2" t="s">
        <v>42</v>
      </c>
    </row>
    <row r="3" spans="1:6">
      <c r="A3" t="s">
        <v>43</v>
      </c>
      <c r="C3" s="4">
        <f>F6</f>
        <v/>
      </c>
      <c r="E3" t="s">
        <v>7</v>
      </c>
      <c r="F3" s="5">
        <f>VLOOKUP(A1, 'Data Center'!A11:B100,2, FALSE)</f>
        <v/>
      </c>
    </row>
    <row r="4" spans="1:6">
      <c r="E4" t="s">
        <v>23</v>
      </c>
      <c r="F4" s="5">
        <f>VLOOKUP(A1, 'Network'!A11:B100,2, FALSE)</f>
        <v/>
      </c>
    </row>
    <row r="5" spans="1:6">
      <c r="A5" t="s">
        <v>44</v>
      </c>
      <c r="C5" s="4">
        <f>C2+C3</f>
        <v/>
      </c>
      <c r="E5" t="s">
        <v>15</v>
      </c>
      <c r="F5" s="5">
        <f>VLOOKUP(A1, 'Identity and Access Management'!A11:B100,2, FALSE)</f>
        <v/>
      </c>
    </row>
    <row r="6" spans="1:6">
      <c r="A6" t="s">
        <v>45</v>
      </c>
      <c r="B6" t="s">
        <v>46</v>
      </c>
      <c r="C6" t="n">
        <v>0.1</v>
      </c>
      <c r="E6" s="6" t="s">
        <v>48</v>
      </c>
      <c r="F6" s="4">
        <f>sum(F3:F5)</f>
        <v/>
      </c>
    </row>
    <row r="7" spans="1:6">
      <c r="A7" t="s">
        <v>47</v>
      </c>
      <c r="C7" t="n">
        <v>0</v>
      </c>
    </row>
    <row r="8" spans="1:6">
      <c r="A8" t="s">
        <v>49</v>
      </c>
      <c r="C8" s="4">
        <f>IFERROR((C5/C7)*C6,0)</f>
        <v/>
      </c>
    </row>
  </sheetData>
  <pageMargins bottom="1" footer="0.5" header="0.5" left="0.75" right="0.75" top="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sheetData>
    <row r="1" spans="1:6">
      <c r="A1" s="3" t="s">
        <v>28</v>
      </c>
    </row>
    <row r="2" spans="1:6">
      <c r="A2" t="s">
        <v>41</v>
      </c>
      <c r="C2" s="1" t="n">
        <v>10000</v>
      </c>
      <c r="E2" t="s">
        <v>42</v>
      </c>
    </row>
    <row r="3" spans="1:6">
      <c r="A3" t="s">
        <v>43</v>
      </c>
      <c r="C3" s="4">
        <f>F5</f>
        <v/>
      </c>
      <c r="E3" t="s">
        <v>7</v>
      </c>
      <c r="F3" s="5">
        <f>VLOOKUP(A1, 'Data Center'!A11:B100,2, FALSE)</f>
        <v/>
      </c>
    </row>
    <row r="4" spans="1:6">
      <c r="E4" t="s">
        <v>23</v>
      </c>
      <c r="F4" s="5">
        <f>VLOOKUP(A1, 'Network'!A11:B100,2, FALSE)</f>
        <v/>
      </c>
    </row>
    <row r="5" spans="1:6">
      <c r="A5" t="s">
        <v>44</v>
      </c>
      <c r="C5" s="4">
        <f>C2+C3</f>
        <v/>
      </c>
      <c r="E5" s="6" t="s">
        <v>48</v>
      </c>
      <c r="F5" s="4">
        <f>sum(F3:F4)</f>
        <v/>
      </c>
    </row>
    <row r="6" spans="1:6">
      <c r="A6" t="s">
        <v>45</v>
      </c>
      <c r="B6" t="s">
        <v>50</v>
      </c>
      <c r="C6" t="n">
        <v>1</v>
      </c>
    </row>
    <row r="7" spans="1:6">
      <c r="A7" t="s">
        <v>47</v>
      </c>
      <c r="C7" t="n">
        <v>0</v>
      </c>
    </row>
    <row r="8" spans="1:6">
      <c r="A8" t="s">
        <v>49</v>
      </c>
      <c r="C8" s="4">
        <f>IFERROR((C5/C7)*C6,0)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sheetData>
    <row r="1" spans="1:6">
      <c r="A1" s="3" t="s">
        <v>2</v>
      </c>
    </row>
    <row r="2" spans="1:6">
      <c r="A2" t="s">
        <v>41</v>
      </c>
      <c r="C2" s="1" t="n">
        <v>10000</v>
      </c>
      <c r="E2" t="s">
        <v>42</v>
      </c>
    </row>
    <row r="3" spans="1:6">
      <c r="A3" t="s">
        <v>43</v>
      </c>
      <c r="C3" s="4">
        <f>F4</f>
        <v/>
      </c>
      <c r="E3" t="s">
        <v>23</v>
      </c>
      <c r="F3" s="5">
        <f>VLOOKUP(A1, 'Network'!A11:B100,2, FALSE)</f>
        <v/>
      </c>
    </row>
    <row r="4" spans="1:6">
      <c r="E4" s="6" t="s">
        <v>48</v>
      </c>
      <c r="F4" s="4">
        <f>sum(F3:F3)</f>
        <v/>
      </c>
    </row>
    <row r="5" spans="1:6">
      <c r="A5" t="s">
        <v>44</v>
      </c>
      <c r="C5" s="4">
        <f>C2+C3</f>
        <v/>
      </c>
    </row>
    <row r="6" spans="1:6">
      <c r="A6" t="s">
        <v>45</v>
      </c>
      <c r="B6" t="s">
        <v>46</v>
      </c>
      <c r="C6" t="n">
        <v>0.1</v>
      </c>
    </row>
    <row r="7" spans="1:6">
      <c r="A7" t="s">
        <v>47</v>
      </c>
      <c r="C7" t="n">
        <v>0</v>
      </c>
    </row>
    <row r="8" spans="1:6">
      <c r="A8" t="s">
        <v>49</v>
      </c>
      <c r="C8" s="4">
        <f>IFERROR((C5/C7)*C6,0)</f>
        <v/>
      </c>
    </row>
  </sheetData>
  <pageMargins bottom="1" footer="0.5" header="0.5" left="0.75" right="0.75" top="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 spans="1:3">
      <c r="A1" s="3" t="s">
        <v>29</v>
      </c>
    </row>
    <row r="2" spans="1:3">
      <c r="A2" t="s">
        <v>41</v>
      </c>
      <c r="C2" s="1" t="n">
        <v>10000</v>
      </c>
    </row>
    <row r="3" spans="1:3">
      <c r="A3" t="s">
        <v>43</v>
      </c>
      <c r="C3" s="4">
        <f>F5</f>
        <v/>
      </c>
    </row>
    <row r="5" spans="1:3">
      <c r="A5" t="s">
        <v>44</v>
      </c>
      <c r="C5" s="4">
        <f>C2+C3</f>
        <v/>
      </c>
    </row>
    <row r="6" spans="1:3">
      <c r="A6" t="s">
        <v>45</v>
      </c>
      <c r="B6" t="s">
        <v>46</v>
      </c>
      <c r="C6" t="n">
        <v>0.1</v>
      </c>
    </row>
    <row r="7" spans="1:3">
      <c r="A7" t="s">
        <v>47</v>
      </c>
      <c r="C7" t="n">
        <v>0</v>
      </c>
    </row>
    <row r="8" spans="1:3">
      <c r="A8" t="s">
        <v>49</v>
      </c>
      <c r="C8" s="4">
        <f>IFERROR((C5/C7)*C6,0)</f>
        <v/>
      </c>
    </row>
  </sheetData>
  <pageMargins bottom="1" footer="0.5" header="0.5" left="0.75" right="0.75" top="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sheetData>
    <row r="1" spans="1:6">
      <c r="A1" s="3" t="s">
        <v>30</v>
      </c>
    </row>
    <row r="2" spans="1:6">
      <c r="A2" t="s">
        <v>41</v>
      </c>
      <c r="C2" s="1" t="n">
        <v>10000</v>
      </c>
      <c r="E2" t="s">
        <v>42</v>
      </c>
    </row>
    <row r="3" spans="1:6">
      <c r="A3" t="s">
        <v>43</v>
      </c>
      <c r="C3" s="4">
        <f>F6</f>
        <v/>
      </c>
      <c r="E3" t="s">
        <v>7</v>
      </c>
      <c r="F3" s="5">
        <f>VLOOKUP(A1, 'Data Center'!A11:B100,2, FALSE)</f>
        <v/>
      </c>
    </row>
    <row r="4" spans="1:6">
      <c r="E4" t="s">
        <v>23</v>
      </c>
      <c r="F4" s="5">
        <f>VLOOKUP(A1, 'Network'!A11:B100,2, FALSE)</f>
        <v/>
      </c>
    </row>
    <row r="5" spans="1:6">
      <c r="A5" t="s">
        <v>44</v>
      </c>
      <c r="C5" s="4">
        <f>C2+C3</f>
        <v/>
      </c>
      <c r="E5" t="s">
        <v>31</v>
      </c>
      <c r="F5" s="5">
        <f>VLOOKUP(A1, 'Server Infrastructure'!A11:B100,2, FALSE)</f>
        <v/>
      </c>
    </row>
    <row r="6" spans="1:6">
      <c r="A6" t="s">
        <v>45</v>
      </c>
      <c r="B6" t="s">
        <v>50</v>
      </c>
      <c r="C6" t="n">
        <v>1</v>
      </c>
      <c r="E6" s="6" t="s">
        <v>48</v>
      </c>
      <c r="F6" s="4">
        <f>sum(F3:F5)</f>
        <v/>
      </c>
    </row>
    <row r="7" spans="1:6">
      <c r="A7" t="s">
        <v>47</v>
      </c>
      <c r="C7" t="n">
        <v>0</v>
      </c>
    </row>
    <row r="8" spans="1:6">
      <c r="A8" t="s">
        <v>49</v>
      </c>
      <c r="C8" s="4">
        <f>IFERROR((C5/C7)*C6,0)</f>
        <v/>
      </c>
    </row>
  </sheetData>
  <pageMargins bottom="1" footer="0.5" header="0.5" left="0.75" right="0.75" top="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F33"/>
  <sheetViews>
    <sheetView workbookViewId="0">
      <selection activeCell="A1" sqref="A1"/>
    </sheetView>
  </sheetViews>
  <sheetFormatPr baseColWidth="8" defaultRowHeight="15"/>
  <sheetData>
    <row r="1" spans="1:6">
      <c r="A1" s="3" t="s">
        <v>31</v>
      </c>
    </row>
    <row r="2" spans="1:6">
      <c r="A2" t="s">
        <v>41</v>
      </c>
      <c r="C2" s="1" t="n">
        <v>10000</v>
      </c>
      <c r="E2" t="s">
        <v>42</v>
      </c>
    </row>
    <row r="3" spans="1:6">
      <c r="A3" t="s">
        <v>43</v>
      </c>
      <c r="C3" s="4">
        <f>F6</f>
        <v/>
      </c>
      <c r="E3" t="s">
        <v>23</v>
      </c>
      <c r="F3" s="5">
        <f>VLOOKUP(A1, 'Network'!A11:B100,2, FALSE)</f>
        <v/>
      </c>
    </row>
    <row r="4" spans="1:6">
      <c r="E4" t="s">
        <v>7</v>
      </c>
      <c r="F4" s="5">
        <f>VLOOKUP(A1, 'Data Center'!A11:B100,2, FALSE)</f>
        <v/>
      </c>
    </row>
    <row r="5" spans="1:6">
      <c r="A5" t="s">
        <v>44</v>
      </c>
      <c r="C5" s="4">
        <f>C2+C3</f>
        <v/>
      </c>
      <c r="E5" t="s">
        <v>32</v>
      </c>
      <c r="F5" s="5">
        <f>VLOOKUP(A1, 'Storage'!A11:B100,2, FALSE)</f>
        <v/>
      </c>
    </row>
    <row r="6" spans="1:6">
      <c r="A6" t="s">
        <v>45</v>
      </c>
      <c r="B6" t="s">
        <v>50</v>
      </c>
      <c r="C6" t="n">
        <v>1</v>
      </c>
      <c r="E6" s="6" t="s">
        <v>48</v>
      </c>
      <c r="F6" s="4">
        <f>sum(F3:F5)</f>
        <v/>
      </c>
    </row>
    <row r="7" spans="1:6">
      <c r="A7" t="s">
        <v>47</v>
      </c>
      <c r="C7" t="n">
        <v>22</v>
      </c>
    </row>
    <row r="8" spans="1:6">
      <c r="A8" t="s">
        <v>49</v>
      </c>
      <c r="C8" s="4">
        <f>IFERROR((C5/C7)*C6,0)</f>
        <v/>
      </c>
    </row>
    <row r="10" spans="1:6">
      <c r="A10" t="s">
        <v>51</v>
      </c>
      <c r="B10" t="s">
        <v>52</v>
      </c>
    </row>
    <row r="11" spans="1:6">
      <c r="A11" t="s">
        <v>8</v>
      </c>
      <c r="B11" s="1">
        <f>(C8*C7)*C11</f>
        <v/>
      </c>
      <c r="C11" s="7" t="n">
        <v>0.04545454545454546</v>
      </c>
    </row>
    <row r="12" spans="1:6">
      <c r="A12" t="s">
        <v>9</v>
      </c>
      <c r="B12" s="1">
        <f>(C8*C7)*C12</f>
        <v/>
      </c>
      <c r="C12" s="7" t="n">
        <v>0.04545454545454546</v>
      </c>
    </row>
    <row r="13" spans="1:6">
      <c r="A13" t="s">
        <v>11</v>
      </c>
      <c r="B13" s="1">
        <f>(C8*C7)*C13</f>
        <v/>
      </c>
      <c r="C13" s="7" t="n">
        <v>0.04545454545454546</v>
      </c>
    </row>
    <row r="14" spans="1:6">
      <c r="A14" t="s">
        <v>18</v>
      </c>
      <c r="B14" s="1">
        <f>(C8*C7)*C14</f>
        <v/>
      </c>
      <c r="C14" s="7" t="n">
        <v>0.04545454545454546</v>
      </c>
    </row>
    <row r="15" spans="1:6">
      <c r="A15" t="s">
        <v>21</v>
      </c>
      <c r="B15" s="1">
        <f>(C8*C7)*C15</f>
        <v/>
      </c>
      <c r="C15" s="7" t="n">
        <v>0.04545454545454546</v>
      </c>
    </row>
    <row r="16" spans="1:6">
      <c r="A16" t="s">
        <v>22</v>
      </c>
      <c r="B16" s="1">
        <f>(C8*C7)*C16</f>
        <v/>
      </c>
      <c r="C16" s="7" t="n">
        <v>0.04545454545454546</v>
      </c>
    </row>
    <row r="17" spans="1:6">
      <c r="A17" t="s">
        <v>30</v>
      </c>
      <c r="B17" s="1">
        <f>(C8*C7)*C17</f>
        <v/>
      </c>
      <c r="C17" s="7" t="n">
        <v>0.04545454545454546</v>
      </c>
    </row>
    <row r="18" spans="1:6">
      <c r="A18" t="s">
        <v>36</v>
      </c>
      <c r="B18" s="1">
        <f>(C8*C7)*C18</f>
        <v/>
      </c>
      <c r="C18" s="7" t="n">
        <v>0.04545454545454546</v>
      </c>
    </row>
    <row r="19" spans="1:6">
      <c r="A19" t="s">
        <v>14</v>
      </c>
      <c r="B19" s="1">
        <f>(C8*C7)*C19</f>
        <v/>
      </c>
      <c r="C19" s="7" t="n">
        <v>0.04545454545454546</v>
      </c>
    </row>
    <row r="20" spans="1:6">
      <c r="A20" t="s">
        <v>17</v>
      </c>
      <c r="B20" s="1">
        <f>(C8*C7)*C20</f>
        <v/>
      </c>
      <c r="C20" s="7" t="n">
        <v>0.04545454545454546</v>
      </c>
    </row>
    <row r="21" spans="1:6">
      <c r="A21" t="s">
        <v>15</v>
      </c>
      <c r="B21" s="1">
        <f>(C8*C7)*C21</f>
        <v/>
      </c>
      <c r="C21" s="7" t="n">
        <v>0.04545454545454546</v>
      </c>
    </row>
    <row r="22" spans="1:6">
      <c r="A22" t="s">
        <v>3</v>
      </c>
      <c r="B22" s="1">
        <f>(C8*C7)*C22</f>
        <v/>
      </c>
      <c r="C22" s="7" t="n">
        <v>0.04545454545454546</v>
      </c>
    </row>
    <row r="23" spans="1:6">
      <c r="A23" t="s">
        <v>19</v>
      </c>
      <c r="B23" s="1">
        <f>(C8*C7)*C23</f>
        <v/>
      </c>
      <c r="C23" s="7" t="n">
        <v>0.04545454545454546</v>
      </c>
    </row>
    <row r="24" spans="1:6">
      <c r="A24" t="s">
        <v>37</v>
      </c>
      <c r="B24" s="1">
        <f>(C8*C7)*C24</f>
        <v/>
      </c>
      <c r="C24" s="7" t="n">
        <v>0.04545454545454546</v>
      </c>
    </row>
    <row r="25" spans="1:6">
      <c r="A25" t="s">
        <v>40</v>
      </c>
      <c r="B25" s="1">
        <f>(C8*C7)*C25</f>
        <v/>
      </c>
      <c r="C25" s="7" t="n">
        <v>0.04545454545454546</v>
      </c>
    </row>
    <row r="26" spans="1:6">
      <c r="A26" t="s">
        <v>0</v>
      </c>
      <c r="B26" s="1">
        <f>(C8*C7)*C26</f>
        <v/>
      </c>
      <c r="C26" s="7" t="n">
        <v>0.04545454545454546</v>
      </c>
    </row>
    <row r="27" spans="1:6">
      <c r="A27" t="s">
        <v>20</v>
      </c>
      <c r="B27" s="1">
        <f>(C8*C7)*C27</f>
        <v/>
      </c>
      <c r="C27" s="7" t="n">
        <v>0.04545454545454546</v>
      </c>
    </row>
    <row r="28" spans="1:6">
      <c r="A28" t="s">
        <v>25</v>
      </c>
      <c r="B28" s="1">
        <f>(C8*C7)*C28</f>
        <v/>
      </c>
      <c r="C28" s="7" t="n">
        <v>0.04545454545454546</v>
      </c>
    </row>
    <row r="29" spans="1:6">
      <c r="A29" t="s">
        <v>26</v>
      </c>
      <c r="B29" s="1">
        <f>(C8*C7)*C29</f>
        <v/>
      </c>
      <c r="C29" s="7" t="n">
        <v>0.04545454545454546</v>
      </c>
    </row>
    <row r="30" spans="1:6">
      <c r="A30" t="s">
        <v>33</v>
      </c>
      <c r="B30" s="1">
        <f>(C8*C7)*C30</f>
        <v/>
      </c>
      <c r="C30" s="7" t="n">
        <v>0.04545454545454546</v>
      </c>
    </row>
    <row r="31" spans="1:6">
      <c r="A31" t="s">
        <v>10</v>
      </c>
      <c r="B31" s="1">
        <f>(C8*C7)*C31</f>
        <v/>
      </c>
      <c r="C31" s="7" t="n">
        <v>0.04545454545454546</v>
      </c>
    </row>
    <row r="32" spans="1:6">
      <c r="A32" t="s">
        <v>38</v>
      </c>
      <c r="B32" s="1">
        <f>(C8*C7)*C32</f>
        <v/>
      </c>
      <c r="C32" s="7" t="n">
        <v>0.04545454545454546</v>
      </c>
    </row>
    <row r="33" spans="1:6">
      <c r="A33" s="6" t="s">
        <v>53</v>
      </c>
      <c r="B33" s="4">
        <f>sum(B11:B32)</f>
        <v/>
      </c>
      <c r="C33" s="7">
        <f>sum(C11:C32)</f>
        <v/>
      </c>
    </row>
  </sheetData>
  <pageMargins bottom="1" footer="0.5" header="0.5" left="0.75" right="0.75" top="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/>
  <sheetData>
    <row r="1" spans="1:6">
      <c r="A1" s="3" t="s">
        <v>32</v>
      </c>
    </row>
    <row r="2" spans="1:6">
      <c r="A2" t="s">
        <v>41</v>
      </c>
      <c r="C2" s="1" t="n">
        <v>10000</v>
      </c>
      <c r="E2" t="s">
        <v>42</v>
      </c>
    </row>
    <row r="3" spans="1:6">
      <c r="A3" t="s">
        <v>43</v>
      </c>
      <c r="C3" s="4">
        <f>F5</f>
        <v/>
      </c>
      <c r="E3" t="s">
        <v>7</v>
      </c>
      <c r="F3" s="5">
        <f>VLOOKUP(A1, 'Data Center'!A11:B100,2, FALSE)</f>
        <v/>
      </c>
    </row>
    <row r="4" spans="1:6">
      <c r="E4" t="s">
        <v>23</v>
      </c>
      <c r="F4" s="5">
        <f>VLOOKUP(A1, 'Network'!A11:B100,2, FALSE)</f>
        <v/>
      </c>
    </row>
    <row r="5" spans="1:6">
      <c r="A5" t="s">
        <v>44</v>
      </c>
      <c r="C5" s="4">
        <f>C2+C3</f>
        <v/>
      </c>
      <c r="E5" s="6" t="s">
        <v>48</v>
      </c>
      <c r="F5" s="4">
        <f>sum(F3:F4)</f>
        <v/>
      </c>
    </row>
    <row r="6" spans="1:6">
      <c r="A6" t="s">
        <v>45</v>
      </c>
      <c r="B6" t="s">
        <v>50</v>
      </c>
      <c r="C6" t="n">
        <v>1</v>
      </c>
    </row>
    <row r="7" spans="1:6">
      <c r="A7" t="s">
        <v>47</v>
      </c>
      <c r="C7" t="n">
        <v>2</v>
      </c>
    </row>
    <row r="8" spans="1:6">
      <c r="A8" t="s">
        <v>49</v>
      </c>
      <c r="C8" s="4">
        <f>IFERROR((C5/C7)*C6,0)</f>
        <v/>
      </c>
    </row>
    <row r="10" spans="1:6">
      <c r="A10" t="s">
        <v>51</v>
      </c>
      <c r="B10" t="s">
        <v>52</v>
      </c>
    </row>
    <row r="11" spans="1:6">
      <c r="A11" t="s">
        <v>31</v>
      </c>
      <c r="B11" s="1">
        <f>(C8*C7)*C11</f>
        <v/>
      </c>
      <c r="C11" s="7" t="n">
        <v>0.5</v>
      </c>
    </row>
    <row r="12" spans="1:6">
      <c r="A12" t="s">
        <v>8</v>
      </c>
      <c r="B12" s="1">
        <f>(C8*C7)*C12</f>
        <v/>
      </c>
      <c r="C12" s="7" t="n">
        <v>0.5</v>
      </c>
    </row>
    <row r="13" spans="1:6">
      <c r="A13" s="6" t="s">
        <v>53</v>
      </c>
      <c r="B13" s="4">
        <f>sum(B11:B12)</f>
        <v/>
      </c>
      <c r="C13" s="7">
        <f>sum(C11:C12)</f>
        <v/>
      </c>
    </row>
  </sheetData>
  <pageMargins bottom="1" footer="0.5" header="0.5" left="0.75" right="0.75" top="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sheetData>
    <row r="1" spans="1:6">
      <c r="A1" s="3" t="s">
        <v>33</v>
      </c>
    </row>
    <row r="2" spans="1:6">
      <c r="A2" t="s">
        <v>41</v>
      </c>
      <c r="C2" s="1" t="n">
        <v>10000</v>
      </c>
      <c r="E2" t="s">
        <v>42</v>
      </c>
    </row>
    <row r="3" spans="1:6">
      <c r="A3" t="s">
        <v>43</v>
      </c>
      <c r="C3" s="4">
        <f>F8</f>
        <v/>
      </c>
      <c r="E3" t="s">
        <v>8</v>
      </c>
      <c r="F3" s="5">
        <f>VLOOKUP(A1, 'Database'!A11:B100,2, FALSE)</f>
        <v/>
      </c>
    </row>
    <row r="4" spans="1:6">
      <c r="E4" t="s">
        <v>31</v>
      </c>
      <c r="F4" s="5">
        <f>VLOOKUP(A1, 'Server Infrastructure'!A11:B100,2, FALSE)</f>
        <v/>
      </c>
    </row>
    <row r="5" spans="1:6">
      <c r="A5" t="s">
        <v>44</v>
      </c>
      <c r="C5" s="4">
        <f>C2+C3</f>
        <v/>
      </c>
      <c r="E5" t="s">
        <v>15</v>
      </c>
      <c r="F5" s="5">
        <f>VLOOKUP(A1, 'Identity and Access Management'!A11:B100,2, FALSE)</f>
        <v/>
      </c>
    </row>
    <row r="6" spans="1:6">
      <c r="A6" t="s">
        <v>45</v>
      </c>
      <c r="B6" t="s">
        <v>46</v>
      </c>
      <c r="C6" t="n">
        <v>0.1</v>
      </c>
      <c r="E6" t="s">
        <v>40</v>
      </c>
      <c r="F6" s="5">
        <f>VLOOKUP(A1, 'Batch Job Scheduling'!A11:B100,2, FALSE)</f>
        <v/>
      </c>
    </row>
    <row r="7" spans="1:6">
      <c r="A7" t="s">
        <v>47</v>
      </c>
      <c r="C7" t="n">
        <v>2</v>
      </c>
      <c r="E7" t="s">
        <v>21</v>
      </c>
      <c r="F7" s="5">
        <f>VLOOKUP(A1, 'Middleware'!A11:B100,2, FALSE)</f>
        <v/>
      </c>
    </row>
    <row r="8" spans="1:6">
      <c r="A8" t="s">
        <v>49</v>
      </c>
      <c r="C8" s="4">
        <f>IFERROR((C5/C7)*C6,0)</f>
        <v/>
      </c>
      <c r="E8" s="6" t="s">
        <v>48</v>
      </c>
      <c r="F8" s="4">
        <f>sum(F3:F7)</f>
        <v/>
      </c>
    </row>
    <row r="10" spans="1:6">
      <c r="A10" t="s">
        <v>51</v>
      </c>
      <c r="B10" t="s">
        <v>52</v>
      </c>
    </row>
    <row r="11" spans="1:6">
      <c r="A11" t="s">
        <v>15</v>
      </c>
      <c r="B11" t="n"/>
      <c r="C11" s="7" t="n">
        <v>0</v>
      </c>
    </row>
    <row r="12" spans="1:6">
      <c r="A12" t="s">
        <v>10</v>
      </c>
      <c r="B12" s="1">
        <f>(C8*C7)*C12</f>
        <v/>
      </c>
      <c r="C12" s="7" t="n">
        <v>0.5</v>
      </c>
    </row>
    <row r="13" spans="1:6">
      <c r="A13" t="s">
        <v>38</v>
      </c>
      <c r="B13" s="1">
        <f>(C8*C7)*C13</f>
        <v/>
      </c>
      <c r="C13" s="7" t="n">
        <v>0.5</v>
      </c>
    </row>
    <row r="14" spans="1:6">
      <c r="A14" s="6" t="s">
        <v>53</v>
      </c>
      <c r="B14" s="4">
        <f>sum(B11:B13)</f>
        <v/>
      </c>
      <c r="C14" s="7">
        <f>sum(C11:C13)</f>
        <v/>
      </c>
    </row>
  </sheetData>
  <pageMargins bottom="1" footer="0.5" header="0.5" left="0.75" right="0.75" top="1"/>
  <legacyDrawing r:id="anysvml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sheetData>
    <row r="1" spans="1:6">
      <c r="A1" s="3" t="s">
        <v>34</v>
      </c>
    </row>
    <row r="2" spans="1:6">
      <c r="A2" t="s">
        <v>41</v>
      </c>
      <c r="C2" s="1" t="n">
        <v>10000</v>
      </c>
      <c r="E2" t="s">
        <v>42</v>
      </c>
    </row>
    <row r="3" spans="1:6">
      <c r="A3" t="s">
        <v>43</v>
      </c>
      <c r="C3" s="4">
        <f>F4</f>
        <v/>
      </c>
      <c r="E3" t="s">
        <v>15</v>
      </c>
      <c r="F3" s="5">
        <f>VLOOKUP(A1, 'Identity and Access Management'!A11:B100,2, FALSE)</f>
        <v/>
      </c>
    </row>
    <row r="4" spans="1:6">
      <c r="E4" s="6" t="s">
        <v>48</v>
      </c>
      <c r="F4" s="4">
        <f>sum(F3:F3)</f>
        <v/>
      </c>
    </row>
    <row r="5" spans="1:6">
      <c r="A5" t="s">
        <v>44</v>
      </c>
      <c r="C5" s="4">
        <f>C2+C3</f>
        <v/>
      </c>
    </row>
    <row r="6" spans="1:6">
      <c r="A6" t="s">
        <v>45</v>
      </c>
      <c r="B6" t="s">
        <v>46</v>
      </c>
      <c r="C6" t="n">
        <v>0.1</v>
      </c>
    </row>
    <row r="7" spans="1:6">
      <c r="A7" t="s">
        <v>47</v>
      </c>
      <c r="C7" t="n">
        <v>0</v>
      </c>
    </row>
    <row r="8" spans="1:6">
      <c r="A8" t="s">
        <v>49</v>
      </c>
      <c r="C8" s="4">
        <f>IFERROR((C5/C7)*C6,0)</f>
        <v/>
      </c>
    </row>
  </sheetData>
  <pageMargins bottom="1" footer="0.5" header="0.5" left="0.75" right="0.75" top="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/>
  <sheetData>
    <row r="1" spans="1:6">
      <c r="A1" s="3" t="s">
        <v>35</v>
      </c>
    </row>
    <row r="2" spans="1:6">
      <c r="A2" t="s">
        <v>41</v>
      </c>
      <c r="C2" s="1" t="n">
        <v>10000</v>
      </c>
      <c r="E2" t="s">
        <v>42</v>
      </c>
    </row>
    <row r="3" spans="1:6">
      <c r="A3" t="s">
        <v>43</v>
      </c>
      <c r="C3" s="4">
        <f>F5</f>
        <v/>
      </c>
      <c r="E3" t="s">
        <v>7</v>
      </c>
      <c r="F3" s="5">
        <f>VLOOKUP(A1, 'Data Center'!A11:B100,2, FALSE)</f>
        <v/>
      </c>
    </row>
    <row r="4" spans="1:6">
      <c r="E4" t="s">
        <v>23</v>
      </c>
      <c r="F4" s="5">
        <f>VLOOKUP(A1, 'Network'!A11:B100,2, FALSE)</f>
        <v/>
      </c>
    </row>
    <row r="5" spans="1:6">
      <c r="A5" t="s">
        <v>44</v>
      </c>
      <c r="C5" s="4">
        <f>C2+C3</f>
        <v/>
      </c>
      <c r="E5" s="6" t="s">
        <v>48</v>
      </c>
      <c r="F5" s="4">
        <f>sum(F3:F4)</f>
        <v/>
      </c>
    </row>
    <row r="6" spans="1:6">
      <c r="A6" t="s">
        <v>45</v>
      </c>
      <c r="B6" t="s">
        <v>46</v>
      </c>
      <c r="C6" t="n">
        <v>0.1</v>
      </c>
    </row>
    <row r="7" spans="1:6">
      <c r="A7" t="s">
        <v>47</v>
      </c>
      <c r="C7" t="n">
        <v>2</v>
      </c>
    </row>
    <row r="8" spans="1:6">
      <c r="A8" t="s">
        <v>49</v>
      </c>
      <c r="C8" s="4">
        <f>IFERROR((C5/C7)*C6,0)</f>
        <v/>
      </c>
    </row>
    <row r="10" spans="1:6">
      <c r="A10" t="s">
        <v>51</v>
      </c>
      <c r="B10" t="s">
        <v>52</v>
      </c>
    </row>
    <row r="11" spans="1:6">
      <c r="A11" t="s">
        <v>4</v>
      </c>
      <c r="B11" s="1">
        <f>(C8*C7)*C11</f>
        <v/>
      </c>
      <c r="C11" s="7" t="n">
        <v>0.5</v>
      </c>
    </row>
    <row r="12" spans="1:6">
      <c r="A12" t="s">
        <v>12</v>
      </c>
      <c r="B12" s="1">
        <f>(C8*C7)*C12</f>
        <v/>
      </c>
      <c r="C12" s="7" t="n">
        <v>0.5</v>
      </c>
    </row>
    <row r="13" spans="1:6">
      <c r="A13" s="6" t="s">
        <v>53</v>
      </c>
      <c r="B13" s="4">
        <f>sum(B11:B12)</f>
        <v/>
      </c>
      <c r="C13" s="7">
        <f>sum(C11:C12)</f>
        <v/>
      </c>
    </row>
  </sheetData>
  <pageMargins bottom="1" footer="0.5" header="0.5" left="0.75" right="0.75" top="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sheetData>
    <row r="1" spans="1:6">
      <c r="A1" s="3" t="s">
        <v>36</v>
      </c>
    </row>
    <row r="2" spans="1:6">
      <c r="A2" t="s">
        <v>41</v>
      </c>
      <c r="C2" s="1" t="n">
        <v>10000</v>
      </c>
      <c r="E2" t="s">
        <v>42</v>
      </c>
    </row>
    <row r="3" spans="1:6">
      <c r="A3" t="s">
        <v>43</v>
      </c>
      <c r="C3" s="4">
        <f>F4</f>
        <v/>
      </c>
      <c r="E3" t="s">
        <v>31</v>
      </c>
      <c r="F3" s="5">
        <f>VLOOKUP(A1, 'Server Infrastructure'!A11:B100,2, FALSE)</f>
        <v/>
      </c>
    </row>
    <row r="4" spans="1:6">
      <c r="E4" s="6" t="s">
        <v>48</v>
      </c>
      <c r="F4" s="4">
        <f>sum(F3:F3)</f>
        <v/>
      </c>
    </row>
    <row r="5" spans="1:6">
      <c r="A5" t="s">
        <v>44</v>
      </c>
      <c r="C5" s="4">
        <f>C2+C3</f>
        <v/>
      </c>
    </row>
    <row r="6" spans="1:6">
      <c r="A6" t="s">
        <v>45</v>
      </c>
      <c r="B6" t="s">
        <v>46</v>
      </c>
      <c r="C6" t="n">
        <v>0.1</v>
      </c>
    </row>
    <row r="7" spans="1:6">
      <c r="A7" t="s">
        <v>47</v>
      </c>
      <c r="C7" t="n">
        <v>0</v>
      </c>
    </row>
    <row r="8" spans="1:6">
      <c r="A8" t="s">
        <v>49</v>
      </c>
      <c r="C8" s="4">
        <f>IFERROR((C5/C7)*C6,0)</f>
        <v/>
      </c>
    </row>
  </sheetData>
  <pageMargins bottom="1" footer="0.5" header="0.5" left="0.75" right="0.75" top="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sheetData>
    <row r="1" spans="1:6">
      <c r="A1" s="3" t="s">
        <v>37</v>
      </c>
    </row>
    <row r="2" spans="1:6">
      <c r="A2" t="s">
        <v>41</v>
      </c>
      <c r="C2" s="1" t="n">
        <v>10000</v>
      </c>
      <c r="E2" t="s">
        <v>42</v>
      </c>
    </row>
    <row r="3" spans="1:6">
      <c r="A3" t="s">
        <v>43</v>
      </c>
      <c r="C3" s="4">
        <f>F6</f>
        <v/>
      </c>
      <c r="E3" t="s">
        <v>23</v>
      </c>
      <c r="F3" s="5">
        <f>VLOOKUP(A1, 'Network'!A11:B100,2, FALSE)</f>
        <v/>
      </c>
    </row>
    <row r="4" spans="1:6">
      <c r="E4" t="s">
        <v>31</v>
      </c>
      <c r="F4" s="5">
        <f>VLOOKUP(A1, 'Server Infrastructure'!A11:B100,2, FALSE)</f>
        <v/>
      </c>
    </row>
    <row r="5" spans="1:6">
      <c r="A5" t="s">
        <v>44</v>
      </c>
      <c r="C5" s="4">
        <f>C2+C3</f>
        <v/>
      </c>
      <c r="E5" t="s">
        <v>15</v>
      </c>
      <c r="F5" s="5">
        <f>VLOOKUP(A1, 'Identity and Access Management'!A11:B100,2, FALSE)</f>
        <v/>
      </c>
    </row>
    <row r="6" spans="1:6">
      <c r="A6" t="s">
        <v>45</v>
      </c>
      <c r="B6" t="s">
        <v>50</v>
      </c>
      <c r="C6" t="n">
        <v>1</v>
      </c>
      <c r="E6" s="6" t="s">
        <v>48</v>
      </c>
      <c r="F6" s="4">
        <f>sum(F3:F5)</f>
        <v/>
      </c>
    </row>
    <row r="7" spans="1:6">
      <c r="A7" t="s">
        <v>47</v>
      </c>
      <c r="C7" t="n">
        <v>1</v>
      </c>
    </row>
    <row r="8" spans="1:6">
      <c r="A8" t="s">
        <v>49</v>
      </c>
      <c r="C8" s="4">
        <f>IFERROR((C5/C7)*C6,0)</f>
        <v/>
      </c>
    </row>
    <row r="10" spans="1:6">
      <c r="A10" t="s">
        <v>51</v>
      </c>
      <c r="B10" t="s">
        <v>52</v>
      </c>
    </row>
    <row r="11" spans="1:6">
      <c r="A11" t="s">
        <v>12</v>
      </c>
      <c r="B11" s="1">
        <f>(C8*C7)*C11</f>
        <v/>
      </c>
      <c r="C11" s="7" t="n">
        <v>1</v>
      </c>
    </row>
    <row r="12" spans="1:6">
      <c r="A12" s="6" t="s">
        <v>53</v>
      </c>
      <c r="B12" s="4">
        <f>sum(B11:B11)</f>
        <v/>
      </c>
      <c r="C12" s="7">
        <f>sum(C11:C11)</f>
        <v/>
      </c>
    </row>
  </sheetData>
  <pageMargins bottom="1" footer="0.5" header="0.5" left="0.75" right="0.75" top="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sheetData>
    <row r="1" spans="1:6">
      <c r="A1" s="3" t="s">
        <v>38</v>
      </c>
    </row>
    <row r="2" spans="1:6">
      <c r="A2" t="s">
        <v>41</v>
      </c>
      <c r="C2" s="1" t="n">
        <v>10000</v>
      </c>
      <c r="E2" t="s">
        <v>42</v>
      </c>
    </row>
    <row r="3" spans="1:6">
      <c r="A3" t="s">
        <v>43</v>
      </c>
      <c r="C3" s="4">
        <f>F7</f>
        <v/>
      </c>
      <c r="E3" t="s">
        <v>33</v>
      </c>
      <c r="F3" s="5">
        <f>VLOOKUP(A1, 'Student Information Systems'!A11:B100,2, FALSE)</f>
        <v/>
      </c>
    </row>
    <row r="4" spans="1:6">
      <c r="E4" t="s">
        <v>14</v>
      </c>
      <c r="F4" s="5">
        <f>VLOOKUP(A1, 'FinHumResandProSys'!A11:B100,2, FALSE)</f>
        <v/>
      </c>
    </row>
    <row r="5" spans="1:6">
      <c r="A5" t="s">
        <v>44</v>
      </c>
      <c r="C5" s="4">
        <f>C2+C3</f>
        <v/>
      </c>
      <c r="E5" t="s">
        <v>31</v>
      </c>
      <c r="F5" s="5">
        <f>VLOOKUP(A1, 'Server Infrastructure'!A11:B100,2, FALSE)</f>
        <v/>
      </c>
    </row>
    <row r="6" spans="1:6">
      <c r="A6" t="s">
        <v>45</v>
      </c>
      <c r="B6" t="s">
        <v>50</v>
      </c>
      <c r="C6" t="n">
        <v>1</v>
      </c>
      <c r="E6" t="s">
        <v>15</v>
      </c>
      <c r="F6" s="5">
        <f>VLOOKUP(A1, 'Identity and Access Management'!A11:B100,2, FALSE)</f>
        <v/>
      </c>
    </row>
    <row r="7" spans="1:6">
      <c r="A7" t="s">
        <v>47</v>
      </c>
      <c r="C7" t="n">
        <v>0</v>
      </c>
      <c r="E7" s="6" t="s">
        <v>48</v>
      </c>
      <c r="F7" s="4">
        <f>sum(F3:F6)</f>
        <v/>
      </c>
    </row>
    <row r="8" spans="1:6">
      <c r="A8" t="s">
        <v>49</v>
      </c>
      <c r="C8" s="4">
        <f>IFERROR((C5/C7)*C6,0)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sheetData>
    <row r="1" spans="1:6">
      <c r="A1" s="3" t="s">
        <v>3</v>
      </c>
    </row>
    <row r="2" spans="1:6">
      <c r="A2" t="s">
        <v>41</v>
      </c>
      <c r="C2" s="1" t="n">
        <v>10000</v>
      </c>
      <c r="E2" t="s">
        <v>42</v>
      </c>
    </row>
    <row r="3" spans="1:6">
      <c r="A3" t="s">
        <v>43</v>
      </c>
      <c r="C3" s="4">
        <f>F6</f>
        <v/>
      </c>
      <c r="E3" t="s">
        <v>31</v>
      </c>
      <c r="F3" s="5">
        <f>VLOOKUP(A1, 'Server Infrastructure'!A11:B100,2, FALSE)</f>
        <v/>
      </c>
    </row>
    <row r="4" spans="1:6">
      <c r="E4" t="s">
        <v>15</v>
      </c>
      <c r="F4" s="5">
        <f>VLOOKUP(A1, 'Identity and Access Management'!A11:B100,2, FALSE)</f>
        <v/>
      </c>
    </row>
    <row r="5" spans="1:6">
      <c r="A5" t="s">
        <v>44</v>
      </c>
      <c r="C5" s="4">
        <f>C2+C3</f>
        <v/>
      </c>
      <c r="E5" t="s">
        <v>11</v>
      </c>
      <c r="F5" s="5">
        <f>VLOOKUP(A1, 'Email and Calendaring'!A11:B100,2, FALSE)</f>
        <v/>
      </c>
    </row>
    <row r="6" spans="1:6">
      <c r="A6" t="s">
        <v>45</v>
      </c>
      <c r="B6" t="s">
        <v>46</v>
      </c>
      <c r="C6" t="n">
        <v>0.1</v>
      </c>
      <c r="E6" s="6" t="s">
        <v>48</v>
      </c>
      <c r="F6" s="4">
        <f>sum(F3:F5)</f>
        <v/>
      </c>
    </row>
    <row r="7" spans="1:6">
      <c r="A7" t="s">
        <v>47</v>
      </c>
      <c r="C7" t="n">
        <v>0</v>
      </c>
    </row>
    <row r="8" spans="1:6">
      <c r="A8" t="s">
        <v>49</v>
      </c>
      <c r="C8" s="4">
        <f>IFERROR((C5/C7)*C6,0)</f>
        <v/>
      </c>
    </row>
  </sheetData>
  <pageMargins bottom="1" footer="0.5" header="0.5" left="0.75" right="0.75" top="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sheetData>
    <row r="1" spans="1:6">
      <c r="A1" s="3" t="s">
        <v>39</v>
      </c>
    </row>
    <row r="2" spans="1:6">
      <c r="A2" t="s">
        <v>41</v>
      </c>
      <c r="C2" s="1" t="n">
        <v>10000</v>
      </c>
      <c r="E2" t="s">
        <v>42</v>
      </c>
    </row>
    <row r="3" spans="1:6">
      <c r="A3" t="s">
        <v>43</v>
      </c>
      <c r="C3" s="4">
        <f>F7</f>
        <v/>
      </c>
      <c r="E3" t="s">
        <v>24</v>
      </c>
      <c r="F3" s="5">
        <f>VLOOKUP(A1, 'Network Access'!A11:B100,2, FALSE)</f>
        <v/>
      </c>
    </row>
    <row r="4" spans="1:6">
      <c r="E4" t="s">
        <v>7</v>
      </c>
      <c r="F4" s="5">
        <f>VLOOKUP(A1, 'Data Center'!A11:B100,2, FALSE)</f>
        <v/>
      </c>
    </row>
    <row r="5" spans="1:6">
      <c r="A5" t="s">
        <v>44</v>
      </c>
      <c r="C5" s="4">
        <f>C2+C3</f>
        <v/>
      </c>
      <c r="E5" t="s">
        <v>23</v>
      </c>
      <c r="F5" s="5">
        <f>VLOOKUP(A1, 'Network'!A11:B100,2, FALSE)</f>
        <v/>
      </c>
    </row>
    <row r="6" spans="1:6">
      <c r="A6" t="s">
        <v>45</v>
      </c>
      <c r="B6" t="s">
        <v>46</v>
      </c>
      <c r="C6" t="n">
        <v>0.1</v>
      </c>
      <c r="E6" t="s">
        <v>15</v>
      </c>
      <c r="F6" s="5">
        <f>VLOOKUP(A1, 'Identity and Access Management'!A11:B100,2, FALSE)</f>
        <v/>
      </c>
    </row>
    <row r="7" spans="1:6">
      <c r="A7" t="s">
        <v>47</v>
      </c>
      <c r="C7" t="n">
        <v>0</v>
      </c>
      <c r="E7" s="6" t="s">
        <v>48</v>
      </c>
      <c r="F7" s="4">
        <f>sum(F3:F6)</f>
        <v/>
      </c>
    </row>
    <row r="8" spans="1:6">
      <c r="A8" t="s">
        <v>49</v>
      </c>
      <c r="C8" s="4">
        <f>IFERROR((C5/C7)*C6,0)</f>
        <v/>
      </c>
    </row>
  </sheetData>
  <pageMargins bottom="1" footer="0.5" header="0.5" left="0.75" right="0.75" top="1"/>
</worksheet>
</file>

<file path=xl/worksheets/sheet4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sheetData>
    <row r="1" spans="1:6">
      <c r="A1" s="3" t="s">
        <v>40</v>
      </c>
    </row>
    <row r="2" spans="1:6">
      <c r="A2" t="s">
        <v>41</v>
      </c>
      <c r="C2" s="1" t="n">
        <v>10000</v>
      </c>
      <c r="E2" t="s">
        <v>42</v>
      </c>
    </row>
    <row r="3" spans="1:6">
      <c r="A3" t="s">
        <v>43</v>
      </c>
      <c r="C3" s="4">
        <f>F6</f>
        <v/>
      </c>
      <c r="E3" t="s">
        <v>15</v>
      </c>
      <c r="F3" s="5">
        <f>VLOOKUP(A1, 'Identity and Access Management'!A11:B100,2, FALSE)</f>
        <v/>
      </c>
    </row>
    <row r="4" spans="1:6">
      <c r="E4" t="s">
        <v>8</v>
      </c>
      <c r="F4" s="5">
        <f>VLOOKUP(A1, 'Database'!A11:B100,2, FALSE)</f>
        <v/>
      </c>
    </row>
    <row r="5" spans="1:6">
      <c r="A5" t="s">
        <v>44</v>
      </c>
      <c r="C5" s="4">
        <f>C2+C3</f>
        <v/>
      </c>
      <c r="E5" t="s">
        <v>31</v>
      </c>
      <c r="F5" s="5">
        <f>VLOOKUP(A1, 'Server Infrastructure'!A11:B100,2, FALSE)</f>
        <v/>
      </c>
    </row>
    <row r="6" spans="1:6">
      <c r="A6" t="s">
        <v>45</v>
      </c>
      <c r="B6" t="s">
        <v>50</v>
      </c>
      <c r="C6" t="n">
        <v>1</v>
      </c>
      <c r="E6" s="6" t="s">
        <v>48</v>
      </c>
      <c r="F6" s="4">
        <f>sum(F3:F5)</f>
        <v/>
      </c>
    </row>
    <row r="7" spans="1:6">
      <c r="A7" t="s">
        <v>47</v>
      </c>
      <c r="C7" t="n">
        <v>6</v>
      </c>
    </row>
    <row r="8" spans="1:6">
      <c r="A8" t="s">
        <v>49</v>
      </c>
      <c r="C8" s="4">
        <f>IFERROR((C5/C7)*C6,0)</f>
        <v/>
      </c>
    </row>
    <row r="10" spans="1:6">
      <c r="A10" t="s">
        <v>51</v>
      </c>
      <c r="B10" t="s">
        <v>52</v>
      </c>
    </row>
    <row r="11" spans="1:6">
      <c r="A11" t="s">
        <v>15</v>
      </c>
      <c r="B11" t="n"/>
      <c r="C11" s="7" t="n">
        <v>0</v>
      </c>
    </row>
    <row r="12" spans="1:6">
      <c r="A12" t="s">
        <v>0</v>
      </c>
      <c r="B12" s="1">
        <f>(C8*C7)*C12</f>
        <v/>
      </c>
      <c r="C12" s="7" t="n">
        <v>0.1666666666666667</v>
      </c>
    </row>
    <row r="13" spans="1:6">
      <c r="A13" t="s">
        <v>25</v>
      </c>
      <c r="B13" s="1">
        <f>(C8*C7)*C13</f>
        <v/>
      </c>
      <c r="C13" s="7" t="n">
        <v>0.1666666666666667</v>
      </c>
    </row>
    <row r="14" spans="1:6">
      <c r="A14" t="s">
        <v>26</v>
      </c>
      <c r="B14" s="1">
        <f>(C8*C7)*C14</f>
        <v/>
      </c>
      <c r="C14" s="7" t="n">
        <v>0.1666666666666667</v>
      </c>
    </row>
    <row r="15" spans="1:6">
      <c r="A15" t="s">
        <v>33</v>
      </c>
      <c r="B15" s="1">
        <f>(C8*C7)*C15</f>
        <v/>
      </c>
      <c r="C15" s="7" t="n">
        <v>0.1666666666666667</v>
      </c>
    </row>
    <row r="16" spans="1:6">
      <c r="A16" t="s">
        <v>10</v>
      </c>
      <c r="B16" s="1">
        <f>(C8*C7)*C16</f>
        <v/>
      </c>
      <c r="C16" s="7" t="n">
        <v>0.1666666666666667</v>
      </c>
    </row>
    <row r="17" spans="1:6">
      <c r="A17" t="s">
        <v>14</v>
      </c>
      <c r="B17" s="1">
        <f>(C8*C7)*C17</f>
        <v/>
      </c>
      <c r="C17" s="7" t="n">
        <v>0.1666666666666667</v>
      </c>
    </row>
    <row r="18" spans="1:6">
      <c r="A18" s="6" t="s">
        <v>53</v>
      </c>
      <c r="B18" s="4">
        <f>sum(B11:B17)</f>
        <v/>
      </c>
      <c r="C18" s="7">
        <f>sum(C11:C17)</f>
        <v/>
      </c>
    </row>
  </sheetData>
  <pageMargins bottom="1" footer="0.5" header="0.5" left="0.75" right="0.75" top="1"/>
  <legacyDrawing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sheetData>
    <row r="1" spans="1:6">
      <c r="A1" s="3" t="s">
        <v>4</v>
      </c>
    </row>
    <row r="2" spans="1:6">
      <c r="A2" t="s">
        <v>41</v>
      </c>
      <c r="C2" s="1" t="n">
        <v>10000</v>
      </c>
      <c r="E2" t="s">
        <v>42</v>
      </c>
    </row>
    <row r="3" spans="1:6">
      <c r="A3" t="s">
        <v>43</v>
      </c>
      <c r="C3" s="4">
        <f>F4</f>
        <v/>
      </c>
      <c r="E3" t="s">
        <v>35</v>
      </c>
      <c r="F3" s="5">
        <f>VLOOKUP(A1, 'Telephones'!A11:B100,2, FALSE)</f>
        <v/>
      </c>
    </row>
    <row r="4" spans="1:6">
      <c r="E4" s="6" t="s">
        <v>48</v>
      </c>
      <c r="F4" s="4">
        <f>sum(F3:F3)</f>
        <v/>
      </c>
    </row>
    <row r="5" spans="1:6">
      <c r="A5" t="s">
        <v>44</v>
      </c>
      <c r="C5" s="4">
        <f>C2+C3</f>
        <v/>
      </c>
    </row>
    <row r="6" spans="1:6">
      <c r="A6" t="s">
        <v>45</v>
      </c>
      <c r="B6" t="s">
        <v>46</v>
      </c>
      <c r="C6" t="n">
        <v>0.1</v>
      </c>
    </row>
    <row r="7" spans="1:6">
      <c r="A7" t="s">
        <v>47</v>
      </c>
      <c r="C7" t="n">
        <v>0</v>
      </c>
    </row>
    <row r="8" spans="1:6">
      <c r="A8" t="s">
        <v>49</v>
      </c>
      <c r="C8" s="4">
        <f>IFERROR((C5/C7)*C6,0)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sheetData>
    <row r="1" spans="1:6">
      <c r="A1" s="3" t="s">
        <v>5</v>
      </c>
    </row>
    <row r="2" spans="1:6">
      <c r="A2" t="s">
        <v>41</v>
      </c>
      <c r="C2" s="1" t="n">
        <v>10000</v>
      </c>
      <c r="E2" t="s">
        <v>42</v>
      </c>
    </row>
    <row r="3" spans="1:6">
      <c r="A3" t="s">
        <v>43</v>
      </c>
      <c r="C3" s="4">
        <f>F5</f>
        <v/>
      </c>
      <c r="E3" t="s">
        <v>15</v>
      </c>
      <c r="F3" s="5">
        <f>VLOOKUP(A1, 'Identity and Access Management'!A11:B100,2, FALSE)</f>
        <v/>
      </c>
    </row>
    <row r="4" spans="1:6">
      <c r="E4" t="s">
        <v>23</v>
      </c>
      <c r="F4" s="5">
        <f>VLOOKUP(A1, 'Network'!A11:B100,2, FALSE)</f>
        <v/>
      </c>
    </row>
    <row r="5" spans="1:6">
      <c r="A5" t="s">
        <v>44</v>
      </c>
      <c r="C5" s="4">
        <f>C2+C3</f>
        <v/>
      </c>
      <c r="E5" s="6" t="s">
        <v>48</v>
      </c>
      <c r="F5" s="4">
        <f>sum(F3:F4)</f>
        <v/>
      </c>
    </row>
    <row r="6" spans="1:6">
      <c r="A6" t="s">
        <v>45</v>
      </c>
      <c r="B6" t="s">
        <v>46</v>
      </c>
      <c r="C6" t="n">
        <v>0.1</v>
      </c>
    </row>
    <row r="7" spans="1:6">
      <c r="A7" t="s">
        <v>47</v>
      </c>
      <c r="C7" t="n">
        <v>0</v>
      </c>
    </row>
    <row r="8" spans="1:6">
      <c r="A8" t="s">
        <v>49</v>
      </c>
      <c r="C8" s="4">
        <f>IFERROR((C5/C7)*C6,0)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 spans="1:3">
      <c r="A1" s="3" t="s">
        <v>6</v>
      </c>
    </row>
    <row r="2" spans="1:3">
      <c r="A2" t="s">
        <v>41</v>
      </c>
      <c r="C2" s="1" t="n">
        <v>10000</v>
      </c>
    </row>
    <row r="3" spans="1:3">
      <c r="A3" t="s">
        <v>43</v>
      </c>
      <c r="C3" s="4">
        <f>F5</f>
        <v/>
      </c>
    </row>
    <row r="5" spans="1:3">
      <c r="A5" t="s">
        <v>44</v>
      </c>
      <c r="C5" s="4">
        <f>C2+C3</f>
        <v/>
      </c>
    </row>
    <row r="6" spans="1:3">
      <c r="A6" t="s">
        <v>45</v>
      </c>
      <c r="B6" t="s">
        <v>46</v>
      </c>
      <c r="C6" t="n">
        <v>0.1</v>
      </c>
    </row>
    <row r="7" spans="1:3">
      <c r="A7" t="s">
        <v>47</v>
      </c>
      <c r="C7" t="n">
        <v>0</v>
      </c>
    </row>
    <row r="8" spans="1:3">
      <c r="A8" t="s">
        <v>49</v>
      </c>
      <c r="C8" s="4">
        <f>IFERROR((C5/C7)*C6,0)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A1" sqref="A1"/>
    </sheetView>
  </sheetViews>
  <sheetFormatPr baseColWidth="8" defaultRowHeight="15"/>
  <sheetData>
    <row r="1" spans="1:3">
      <c r="A1" s="3" t="s">
        <v>7</v>
      </c>
    </row>
    <row r="2" spans="1:3">
      <c r="A2" t="s">
        <v>41</v>
      </c>
      <c r="C2" s="1" t="n">
        <v>10000</v>
      </c>
    </row>
    <row r="3" spans="1:3">
      <c r="A3" t="s">
        <v>43</v>
      </c>
      <c r="C3" s="4">
        <f>F5</f>
        <v/>
      </c>
    </row>
    <row r="5" spans="1:3">
      <c r="A5" t="s">
        <v>44</v>
      </c>
      <c r="C5" s="4">
        <f>C2+C3</f>
        <v/>
      </c>
    </row>
    <row r="6" spans="1:3">
      <c r="A6" t="s">
        <v>45</v>
      </c>
      <c r="B6" t="s">
        <v>50</v>
      </c>
      <c r="C6" t="n">
        <v>1</v>
      </c>
    </row>
    <row r="7" spans="1:3">
      <c r="A7" t="s">
        <v>47</v>
      </c>
      <c r="C7" t="n">
        <v>8</v>
      </c>
    </row>
    <row r="8" spans="1:3">
      <c r="A8" t="s">
        <v>49</v>
      </c>
      <c r="C8" s="4">
        <f>IFERROR((C5/C7)*C6,0)</f>
        <v/>
      </c>
    </row>
    <row r="10" spans="1:3">
      <c r="A10" t="s">
        <v>51</v>
      </c>
      <c r="B10" t="s">
        <v>52</v>
      </c>
    </row>
    <row r="11" spans="1:3">
      <c r="A11" t="s">
        <v>23</v>
      </c>
      <c r="B11" s="1">
        <f>(C8*C7)*C11</f>
        <v/>
      </c>
      <c r="C11" s="7" t="n">
        <v>0.125</v>
      </c>
    </row>
    <row r="12" spans="1:3">
      <c r="A12" t="s">
        <v>28</v>
      </c>
      <c r="B12" s="1">
        <f>(C8*C7)*C12</f>
        <v/>
      </c>
      <c r="C12" s="7" t="n">
        <v>0.125</v>
      </c>
    </row>
    <row r="13" spans="1:3">
      <c r="A13" t="s">
        <v>32</v>
      </c>
      <c r="B13" s="1">
        <f>(C8*C7)*C13</f>
        <v/>
      </c>
      <c r="C13" s="7" t="n">
        <v>0.125</v>
      </c>
    </row>
    <row r="14" spans="1:3">
      <c r="A14" t="s">
        <v>35</v>
      </c>
      <c r="B14" s="1">
        <f>(C8*C7)*C14</f>
        <v/>
      </c>
      <c r="C14" s="7" t="n">
        <v>0.125</v>
      </c>
    </row>
    <row r="15" spans="1:3">
      <c r="A15" t="s">
        <v>31</v>
      </c>
      <c r="B15" s="1">
        <f>(C8*C7)*C15</f>
        <v/>
      </c>
      <c r="C15" s="7" t="n">
        <v>0.125</v>
      </c>
    </row>
    <row r="16" spans="1:3">
      <c r="A16" t="s">
        <v>30</v>
      </c>
      <c r="B16" s="1">
        <f>(C8*C7)*C16</f>
        <v/>
      </c>
      <c r="C16" s="7" t="n">
        <v>0.125</v>
      </c>
    </row>
    <row r="17" spans="1:3">
      <c r="A17" t="s">
        <v>27</v>
      </c>
      <c r="B17" s="1">
        <f>(C8*C7)*C17</f>
        <v/>
      </c>
      <c r="C17" s="7" t="n">
        <v>0.125</v>
      </c>
    </row>
    <row r="18" spans="1:3">
      <c r="A18" t="s">
        <v>39</v>
      </c>
      <c r="B18" s="1">
        <f>(C8*C7)*C18</f>
        <v/>
      </c>
      <c r="C18" s="7" t="n">
        <v>0.125</v>
      </c>
    </row>
    <row r="19" spans="1:3">
      <c r="A19" s="6" t="s">
        <v>53</v>
      </c>
      <c r="B19" s="4">
        <f>sum(B11:B18)</f>
        <v/>
      </c>
      <c r="C19" s="7">
        <f>sum(C11:C18)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sheetData>
    <row r="1" spans="1:6">
      <c r="A1" s="3" t="s">
        <v>8</v>
      </c>
    </row>
    <row r="2" spans="1:6">
      <c r="A2" t="s">
        <v>41</v>
      </c>
      <c r="C2" s="1" t="n">
        <v>10000</v>
      </c>
      <c r="E2" t="s">
        <v>42</v>
      </c>
    </row>
    <row r="3" spans="1:6">
      <c r="A3" t="s">
        <v>43</v>
      </c>
      <c r="C3" s="4">
        <f>F5</f>
        <v/>
      </c>
      <c r="E3" t="s">
        <v>31</v>
      </c>
      <c r="F3" s="5">
        <f>VLOOKUP(A1, 'Server Infrastructure'!A11:B100,2, FALSE)</f>
        <v/>
      </c>
    </row>
    <row r="4" spans="1:6">
      <c r="E4" t="s">
        <v>32</v>
      </c>
      <c r="F4" s="5">
        <f>VLOOKUP(A1, 'Storage'!A11:B100,2, FALSE)</f>
        <v/>
      </c>
    </row>
    <row r="5" spans="1:6">
      <c r="A5" t="s">
        <v>44</v>
      </c>
      <c r="C5" s="4">
        <f>C2+C3</f>
        <v/>
      </c>
      <c r="E5" s="6" t="s">
        <v>48</v>
      </c>
      <c r="F5" s="4">
        <f>sum(F3:F4)</f>
        <v/>
      </c>
    </row>
    <row r="6" spans="1:6">
      <c r="A6" t="s">
        <v>45</v>
      </c>
      <c r="B6" t="s">
        <v>50</v>
      </c>
      <c r="C6" t="n">
        <v>1</v>
      </c>
    </row>
    <row r="7" spans="1:6">
      <c r="A7" t="s">
        <v>47</v>
      </c>
      <c r="C7" t="n">
        <v>10</v>
      </c>
    </row>
    <row r="8" spans="1:6">
      <c r="A8" t="s">
        <v>49</v>
      </c>
      <c r="C8" s="4">
        <f>IFERROR((C5/C7)*C6,0)</f>
        <v/>
      </c>
    </row>
    <row r="10" spans="1:6">
      <c r="A10" t="s">
        <v>51</v>
      </c>
      <c r="B10" t="s">
        <v>52</v>
      </c>
    </row>
    <row r="11" spans="1:6">
      <c r="A11" t="s">
        <v>14</v>
      </c>
      <c r="B11" s="1">
        <f>(C8*C7)*C11</f>
        <v/>
      </c>
      <c r="C11" s="7" t="n">
        <v>0.1</v>
      </c>
    </row>
    <row r="12" spans="1:6">
      <c r="A12" t="s">
        <v>17</v>
      </c>
      <c r="B12" s="1">
        <f>(C8*C7)*C12</f>
        <v/>
      </c>
      <c r="C12" s="7" t="n">
        <v>0.1</v>
      </c>
    </row>
    <row r="13" spans="1:6">
      <c r="A13" t="s">
        <v>15</v>
      </c>
      <c r="B13" s="1">
        <f>(C8*C7)*C13</f>
        <v/>
      </c>
      <c r="C13" s="7" t="n">
        <v>0.1</v>
      </c>
    </row>
    <row r="14" spans="1:6">
      <c r="A14" t="s">
        <v>19</v>
      </c>
      <c r="B14" s="1">
        <f>(C8*C7)*C14</f>
        <v/>
      </c>
      <c r="C14" s="7" t="n">
        <v>0.1</v>
      </c>
    </row>
    <row r="15" spans="1:6">
      <c r="A15" t="s">
        <v>40</v>
      </c>
      <c r="B15" s="1">
        <f>(C8*C7)*C15</f>
        <v/>
      </c>
      <c r="C15" s="7" t="n">
        <v>0.1</v>
      </c>
    </row>
    <row r="16" spans="1:6">
      <c r="A16" t="s">
        <v>0</v>
      </c>
      <c r="B16" s="1">
        <f>(C8*C7)*C16</f>
        <v/>
      </c>
      <c r="C16" s="7" t="n">
        <v>0.1</v>
      </c>
    </row>
    <row r="17" spans="1:6">
      <c r="A17" t="s">
        <v>25</v>
      </c>
      <c r="B17" s="1">
        <f>(C8*C7)*C17</f>
        <v/>
      </c>
      <c r="C17" s="7" t="n">
        <v>0.1</v>
      </c>
    </row>
    <row r="18" spans="1:6">
      <c r="A18" t="s">
        <v>26</v>
      </c>
      <c r="B18" s="1">
        <f>(C8*C7)*C18</f>
        <v/>
      </c>
      <c r="C18" s="7" t="n">
        <v>0.1</v>
      </c>
    </row>
    <row r="19" spans="1:6">
      <c r="A19" t="s">
        <v>33</v>
      </c>
      <c r="B19" s="1">
        <f>(C8*C7)*C19</f>
        <v/>
      </c>
      <c r="C19" s="7" t="n">
        <v>0.1</v>
      </c>
    </row>
    <row r="20" spans="1:6">
      <c r="A20" t="s">
        <v>10</v>
      </c>
      <c r="B20" s="1">
        <f>(C8*C7)*C20</f>
        <v/>
      </c>
      <c r="C20" s="7" t="n">
        <v>0.1</v>
      </c>
    </row>
    <row r="21" spans="1:6">
      <c r="A21" s="6" t="s">
        <v>53</v>
      </c>
      <c r="B21" s="4">
        <f>sum(B11:B20)</f>
        <v/>
      </c>
      <c r="C21" s="7">
        <f>sum(C11:C20)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2017-10-05T14:06:49Z</dcterms:created>
  <dcterms:modified xsi:type="dcterms:W3CDTF">2017-10-05T14:06:49Z</dcterms:modified>
</cp:coreProperties>
</file>