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ive\1_Estudios\2_Universidad\1_Cursos\4º_2\Computación Neuronal y Evolutiva\Prácticas\0_repo\neural-networks\P3b_MLP\src\traincgf\"/>
    </mc:Choice>
  </mc:AlternateContent>
  <bookViews>
    <workbookView xWindow="0" yWindow="0" windowWidth="20460" windowHeight="7680"/>
  </bookViews>
  <sheets>
    <sheet name="Hoja1" sheetId="1" r:id="rId1"/>
  </sheets>
  <definedNames>
    <definedName name="results" localSheetId="0">Hoja1!$A$1:$O$161</definedName>
  </definedNames>
  <calcPr calcId="15251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2" i="1" l="1"/>
  <c r="Z162" i="1"/>
  <c r="AA162" i="1"/>
  <c r="AB162" i="1"/>
  <c r="AC162" i="1"/>
  <c r="AD162" i="1"/>
  <c r="AE162" i="1"/>
  <c r="AF162" i="1"/>
  <c r="AG162" i="1"/>
  <c r="AH162" i="1"/>
  <c r="Y3" i="1"/>
  <c r="Z3" i="1"/>
  <c r="AA3" i="1"/>
  <c r="AB3" i="1"/>
  <c r="AC3" i="1"/>
  <c r="AD3" i="1"/>
  <c r="AE3" i="1"/>
  <c r="AF3" i="1"/>
  <c r="AG3" i="1"/>
  <c r="AH3" i="1"/>
  <c r="Y4" i="1"/>
  <c r="Z4" i="1"/>
  <c r="AA4" i="1"/>
  <c r="AB4" i="1"/>
  <c r="AC4" i="1"/>
  <c r="AD4" i="1"/>
  <c r="AE4" i="1"/>
  <c r="AF4" i="1"/>
  <c r="AG4" i="1"/>
  <c r="AH4" i="1"/>
  <c r="Y5" i="1"/>
  <c r="Z5" i="1"/>
  <c r="AA5" i="1"/>
  <c r="AB5" i="1"/>
  <c r="AC5" i="1"/>
  <c r="AD5" i="1"/>
  <c r="AE5" i="1"/>
  <c r="AF5" i="1"/>
  <c r="AG5" i="1"/>
  <c r="AH5" i="1"/>
  <c r="Y6" i="1"/>
  <c r="Z6" i="1"/>
  <c r="AA6" i="1"/>
  <c r="AB6" i="1"/>
  <c r="AC6" i="1"/>
  <c r="AD6" i="1"/>
  <c r="AE6" i="1"/>
  <c r="AF6" i="1"/>
  <c r="AG6" i="1"/>
  <c r="AH6" i="1"/>
  <c r="Y7" i="1"/>
  <c r="Z7" i="1"/>
  <c r="AA7" i="1"/>
  <c r="AB7" i="1"/>
  <c r="AC7" i="1"/>
  <c r="AD7" i="1"/>
  <c r="AE7" i="1"/>
  <c r="AF7" i="1"/>
  <c r="AG7" i="1"/>
  <c r="AH7" i="1"/>
  <c r="Y8" i="1"/>
  <c r="Z8" i="1"/>
  <c r="AA8" i="1"/>
  <c r="AB8" i="1"/>
  <c r="AC8" i="1"/>
  <c r="AD8" i="1"/>
  <c r="AE8" i="1"/>
  <c r="AF8" i="1"/>
  <c r="AG8" i="1"/>
  <c r="AH8" i="1"/>
  <c r="Y9" i="1"/>
  <c r="Z9" i="1"/>
  <c r="AA9" i="1"/>
  <c r="AB9" i="1"/>
  <c r="AC9" i="1"/>
  <c r="AD9" i="1"/>
  <c r="AE9" i="1"/>
  <c r="AF9" i="1"/>
  <c r="AG9" i="1"/>
  <c r="AH9" i="1"/>
  <c r="Y10" i="1"/>
  <c r="Z10" i="1"/>
  <c r="AA10" i="1"/>
  <c r="AB10" i="1"/>
  <c r="AC10" i="1"/>
  <c r="AD10" i="1"/>
  <c r="AE10" i="1"/>
  <c r="AF10" i="1"/>
  <c r="AG10" i="1"/>
  <c r="AH10" i="1"/>
  <c r="Y11" i="1"/>
  <c r="Z11" i="1"/>
  <c r="AA11" i="1"/>
  <c r="AB11" i="1"/>
  <c r="AC11" i="1"/>
  <c r="AD11" i="1"/>
  <c r="AE11" i="1"/>
  <c r="AF11" i="1"/>
  <c r="AG11" i="1"/>
  <c r="AH11" i="1"/>
  <c r="Y12" i="1"/>
  <c r="Z12" i="1"/>
  <c r="AA12" i="1"/>
  <c r="AB12" i="1"/>
  <c r="AC12" i="1"/>
  <c r="AD12" i="1"/>
  <c r="AE12" i="1"/>
  <c r="AF12" i="1"/>
  <c r="AG12" i="1"/>
  <c r="AH12" i="1"/>
  <c r="Y13" i="1"/>
  <c r="Z13" i="1"/>
  <c r="AA13" i="1"/>
  <c r="AB13" i="1"/>
  <c r="AC13" i="1"/>
  <c r="AD13" i="1"/>
  <c r="AE13" i="1"/>
  <c r="AF13" i="1"/>
  <c r="AG13" i="1"/>
  <c r="AH13" i="1"/>
  <c r="Y14" i="1"/>
  <c r="Z14" i="1"/>
  <c r="AA14" i="1"/>
  <c r="AB14" i="1"/>
  <c r="AC14" i="1"/>
  <c r="AD14" i="1"/>
  <c r="AE14" i="1"/>
  <c r="AF14" i="1"/>
  <c r="AG14" i="1"/>
  <c r="AH14" i="1"/>
  <c r="Y15" i="1"/>
  <c r="Z15" i="1"/>
  <c r="AA15" i="1"/>
  <c r="AB15" i="1"/>
  <c r="AC15" i="1"/>
  <c r="AD15" i="1"/>
  <c r="AE15" i="1"/>
  <c r="AF15" i="1"/>
  <c r="AG15" i="1"/>
  <c r="AH15" i="1"/>
  <c r="Y16" i="1"/>
  <c r="Z16" i="1"/>
  <c r="AA16" i="1"/>
  <c r="AB16" i="1"/>
  <c r="AC16" i="1"/>
  <c r="AD16" i="1"/>
  <c r="AE16" i="1"/>
  <c r="AF16" i="1"/>
  <c r="AG16" i="1"/>
  <c r="AH16" i="1"/>
  <c r="Y17" i="1"/>
  <c r="Z17" i="1"/>
  <c r="AA17" i="1"/>
  <c r="AB17" i="1"/>
  <c r="AC17" i="1"/>
  <c r="AD17" i="1"/>
  <c r="AE17" i="1"/>
  <c r="AF17" i="1"/>
  <c r="AG17" i="1"/>
  <c r="AH17" i="1"/>
  <c r="Y18" i="1"/>
  <c r="Z18" i="1"/>
  <c r="AA18" i="1"/>
  <c r="AB18" i="1"/>
  <c r="AC18" i="1"/>
  <c r="AD18" i="1"/>
  <c r="AE18" i="1"/>
  <c r="AF18" i="1"/>
  <c r="AG18" i="1"/>
  <c r="AH18" i="1"/>
  <c r="Y19" i="1"/>
  <c r="Z19" i="1"/>
  <c r="AA19" i="1"/>
  <c r="AB19" i="1"/>
  <c r="AC19" i="1"/>
  <c r="AD19" i="1"/>
  <c r="AE19" i="1"/>
  <c r="AF19" i="1"/>
  <c r="AG19" i="1"/>
  <c r="AH19" i="1"/>
  <c r="Y20" i="1"/>
  <c r="Z20" i="1"/>
  <c r="AA20" i="1"/>
  <c r="AB20" i="1"/>
  <c r="AC20" i="1"/>
  <c r="AD20" i="1"/>
  <c r="AE20" i="1"/>
  <c r="AF20" i="1"/>
  <c r="AG20" i="1"/>
  <c r="AH20" i="1"/>
  <c r="Y21" i="1"/>
  <c r="Z21" i="1"/>
  <c r="AA21" i="1"/>
  <c r="AB21" i="1"/>
  <c r="AC21" i="1"/>
  <c r="AD21" i="1"/>
  <c r="AE21" i="1"/>
  <c r="AF21" i="1"/>
  <c r="AG21" i="1"/>
  <c r="AH21" i="1"/>
  <c r="Y22" i="1"/>
  <c r="Z22" i="1"/>
  <c r="AA22" i="1"/>
  <c r="AB22" i="1"/>
  <c r="AC22" i="1"/>
  <c r="AD22" i="1"/>
  <c r="AE22" i="1"/>
  <c r="AF22" i="1"/>
  <c r="AG22" i="1"/>
  <c r="AH22" i="1"/>
  <c r="Y23" i="1"/>
  <c r="Z23" i="1"/>
  <c r="AA23" i="1"/>
  <c r="AB23" i="1"/>
  <c r="AC23" i="1"/>
  <c r="AD23" i="1"/>
  <c r="AE23" i="1"/>
  <c r="AF23" i="1"/>
  <c r="AG23" i="1"/>
  <c r="AH23" i="1"/>
  <c r="Y24" i="1"/>
  <c r="Z24" i="1"/>
  <c r="AA24" i="1"/>
  <c r="AB24" i="1"/>
  <c r="AC24" i="1"/>
  <c r="AD24" i="1"/>
  <c r="AE24" i="1"/>
  <c r="AF24" i="1"/>
  <c r="AG24" i="1"/>
  <c r="AH24" i="1"/>
  <c r="Y25" i="1"/>
  <c r="Z25" i="1"/>
  <c r="AA25" i="1"/>
  <c r="AB25" i="1"/>
  <c r="AC25" i="1"/>
  <c r="AD25" i="1"/>
  <c r="AE25" i="1"/>
  <c r="AF25" i="1"/>
  <c r="AG25" i="1"/>
  <c r="AH25" i="1"/>
  <c r="Y26" i="1"/>
  <c r="Z26" i="1"/>
  <c r="AA26" i="1"/>
  <c r="AB26" i="1"/>
  <c r="AC26" i="1"/>
  <c r="AD26" i="1"/>
  <c r="AE26" i="1"/>
  <c r="AF26" i="1"/>
  <c r="AG26" i="1"/>
  <c r="AH26" i="1"/>
  <c r="Y27" i="1"/>
  <c r="Z27" i="1"/>
  <c r="AA27" i="1"/>
  <c r="AB27" i="1"/>
  <c r="AC27" i="1"/>
  <c r="AD27" i="1"/>
  <c r="AE27" i="1"/>
  <c r="AF27" i="1"/>
  <c r="AG27" i="1"/>
  <c r="AH27" i="1"/>
  <c r="Y28" i="1"/>
  <c r="Z28" i="1"/>
  <c r="AA28" i="1"/>
  <c r="AB28" i="1"/>
  <c r="AC28" i="1"/>
  <c r="AD28" i="1"/>
  <c r="AE28" i="1"/>
  <c r="AF28" i="1"/>
  <c r="AG28" i="1"/>
  <c r="AH28" i="1"/>
  <c r="Y29" i="1"/>
  <c r="Z29" i="1"/>
  <c r="AA29" i="1"/>
  <c r="AB29" i="1"/>
  <c r="AC29" i="1"/>
  <c r="AD29" i="1"/>
  <c r="AE29" i="1"/>
  <c r="AF29" i="1"/>
  <c r="AG29" i="1"/>
  <c r="AH29" i="1"/>
  <c r="Y30" i="1"/>
  <c r="Z30" i="1"/>
  <c r="AA30" i="1"/>
  <c r="AB30" i="1"/>
  <c r="AC30" i="1"/>
  <c r="AD30" i="1"/>
  <c r="AE30" i="1"/>
  <c r="AF30" i="1"/>
  <c r="AG30" i="1"/>
  <c r="AH30" i="1"/>
  <c r="Y31" i="1"/>
  <c r="Z31" i="1"/>
  <c r="AA31" i="1"/>
  <c r="AB31" i="1"/>
  <c r="AC31" i="1"/>
  <c r="AD31" i="1"/>
  <c r="AE31" i="1"/>
  <c r="AF31" i="1"/>
  <c r="AG31" i="1"/>
  <c r="AH31" i="1"/>
  <c r="Y32" i="1"/>
  <c r="Z32" i="1"/>
  <c r="AA32" i="1"/>
  <c r="AB32" i="1"/>
  <c r="AC32" i="1"/>
  <c r="AD32" i="1"/>
  <c r="AE32" i="1"/>
  <c r="AF32" i="1"/>
  <c r="AG32" i="1"/>
  <c r="AH32" i="1"/>
  <c r="Y33" i="1"/>
  <c r="Z33" i="1"/>
  <c r="AA33" i="1"/>
  <c r="AB33" i="1"/>
  <c r="AC33" i="1"/>
  <c r="AD33" i="1"/>
  <c r="AE33" i="1"/>
  <c r="AF33" i="1"/>
  <c r="AG33" i="1"/>
  <c r="AH33" i="1"/>
  <c r="Y34" i="1"/>
  <c r="Z34" i="1"/>
  <c r="AA34" i="1"/>
  <c r="AB34" i="1"/>
  <c r="AC34" i="1"/>
  <c r="AD34" i="1"/>
  <c r="AE34" i="1"/>
  <c r="AF34" i="1"/>
  <c r="AG34" i="1"/>
  <c r="AH34" i="1"/>
  <c r="Y35" i="1"/>
  <c r="Z35" i="1"/>
  <c r="AA35" i="1"/>
  <c r="AB35" i="1"/>
  <c r="AC35" i="1"/>
  <c r="AD35" i="1"/>
  <c r="AE35" i="1"/>
  <c r="AF35" i="1"/>
  <c r="AG35" i="1"/>
  <c r="AH35" i="1"/>
  <c r="Y36" i="1"/>
  <c r="Z36" i="1"/>
  <c r="AA36" i="1"/>
  <c r="AB36" i="1"/>
  <c r="AC36" i="1"/>
  <c r="AD36" i="1"/>
  <c r="AE36" i="1"/>
  <c r="AF36" i="1"/>
  <c r="AG36" i="1"/>
  <c r="AH36" i="1"/>
  <c r="Y37" i="1"/>
  <c r="Z37" i="1"/>
  <c r="AA37" i="1"/>
  <c r="AB37" i="1"/>
  <c r="AC37" i="1"/>
  <c r="AD37" i="1"/>
  <c r="AE37" i="1"/>
  <c r="AF37" i="1"/>
  <c r="AG37" i="1"/>
  <c r="AH37" i="1"/>
  <c r="Y38" i="1"/>
  <c r="Z38" i="1"/>
  <c r="AA38" i="1"/>
  <c r="AB38" i="1"/>
  <c r="AC38" i="1"/>
  <c r="AD38" i="1"/>
  <c r="AE38" i="1"/>
  <c r="AF38" i="1"/>
  <c r="AG38" i="1"/>
  <c r="AH38" i="1"/>
  <c r="Y39" i="1"/>
  <c r="Z39" i="1"/>
  <c r="AA39" i="1"/>
  <c r="AB39" i="1"/>
  <c r="AC39" i="1"/>
  <c r="AD39" i="1"/>
  <c r="AE39" i="1"/>
  <c r="AF39" i="1"/>
  <c r="AG39" i="1"/>
  <c r="AH39" i="1"/>
  <c r="Y40" i="1"/>
  <c r="Z40" i="1"/>
  <c r="AA40" i="1"/>
  <c r="AB40" i="1"/>
  <c r="AC40" i="1"/>
  <c r="AD40" i="1"/>
  <c r="AE40" i="1"/>
  <c r="AF40" i="1"/>
  <c r="AG40" i="1"/>
  <c r="AH40" i="1"/>
  <c r="Y41" i="1"/>
  <c r="Z41" i="1"/>
  <c r="AA41" i="1"/>
  <c r="AB41" i="1"/>
  <c r="AC41" i="1"/>
  <c r="AD41" i="1"/>
  <c r="AE41" i="1"/>
  <c r="AF41" i="1"/>
  <c r="AG41" i="1"/>
  <c r="AH41" i="1"/>
  <c r="Y42" i="1"/>
  <c r="Z42" i="1"/>
  <c r="AA42" i="1"/>
  <c r="AB42" i="1"/>
  <c r="AC42" i="1"/>
  <c r="AD42" i="1"/>
  <c r="AE42" i="1"/>
  <c r="AF42" i="1"/>
  <c r="AG42" i="1"/>
  <c r="AH42" i="1"/>
  <c r="Y43" i="1"/>
  <c r="Z43" i="1"/>
  <c r="AA43" i="1"/>
  <c r="AB43" i="1"/>
  <c r="AC43" i="1"/>
  <c r="AD43" i="1"/>
  <c r="AE43" i="1"/>
  <c r="AF43" i="1"/>
  <c r="AG43" i="1"/>
  <c r="AH43" i="1"/>
  <c r="Y44" i="1"/>
  <c r="Z44" i="1"/>
  <c r="AA44" i="1"/>
  <c r="AB44" i="1"/>
  <c r="AC44" i="1"/>
  <c r="AD44" i="1"/>
  <c r="AE44" i="1"/>
  <c r="AF44" i="1"/>
  <c r="AG44" i="1"/>
  <c r="AH44" i="1"/>
  <c r="Y45" i="1"/>
  <c r="Z45" i="1"/>
  <c r="AA45" i="1"/>
  <c r="AB45" i="1"/>
  <c r="AC45" i="1"/>
  <c r="AD45" i="1"/>
  <c r="AE45" i="1"/>
  <c r="AF45" i="1"/>
  <c r="AG45" i="1"/>
  <c r="AH45" i="1"/>
  <c r="Y46" i="1"/>
  <c r="Z46" i="1"/>
  <c r="AA46" i="1"/>
  <c r="AB46" i="1"/>
  <c r="AC46" i="1"/>
  <c r="AD46" i="1"/>
  <c r="AE46" i="1"/>
  <c r="AF46" i="1"/>
  <c r="AG46" i="1"/>
  <c r="AH46" i="1"/>
  <c r="Y47" i="1"/>
  <c r="Z47" i="1"/>
  <c r="AA47" i="1"/>
  <c r="AB47" i="1"/>
  <c r="AC47" i="1"/>
  <c r="AD47" i="1"/>
  <c r="AE47" i="1"/>
  <c r="AF47" i="1"/>
  <c r="AG47" i="1"/>
  <c r="AH47" i="1"/>
  <c r="Y48" i="1"/>
  <c r="Z48" i="1"/>
  <c r="AA48" i="1"/>
  <c r="AB48" i="1"/>
  <c r="AC48" i="1"/>
  <c r="AD48" i="1"/>
  <c r="AE48" i="1"/>
  <c r="AF48" i="1"/>
  <c r="AG48" i="1"/>
  <c r="AH48" i="1"/>
  <c r="Y49" i="1"/>
  <c r="Z49" i="1"/>
  <c r="AA49" i="1"/>
  <c r="AB49" i="1"/>
  <c r="AC49" i="1"/>
  <c r="AD49" i="1"/>
  <c r="AE49" i="1"/>
  <c r="AF49" i="1"/>
  <c r="AG49" i="1"/>
  <c r="AH49" i="1"/>
  <c r="Y50" i="1"/>
  <c r="Z50" i="1"/>
  <c r="AA50" i="1"/>
  <c r="AB50" i="1"/>
  <c r="AC50" i="1"/>
  <c r="AD50" i="1"/>
  <c r="AE50" i="1"/>
  <c r="AF50" i="1"/>
  <c r="AG50" i="1"/>
  <c r="AH50" i="1"/>
  <c r="Y51" i="1"/>
  <c r="Z51" i="1"/>
  <c r="AA51" i="1"/>
  <c r="AB51" i="1"/>
  <c r="AC51" i="1"/>
  <c r="AD51" i="1"/>
  <c r="AE51" i="1"/>
  <c r="AF51" i="1"/>
  <c r="AG51" i="1"/>
  <c r="AH51" i="1"/>
  <c r="Y52" i="1"/>
  <c r="Z52" i="1"/>
  <c r="AA52" i="1"/>
  <c r="AB52" i="1"/>
  <c r="AC52" i="1"/>
  <c r="AD52" i="1"/>
  <c r="AE52" i="1"/>
  <c r="AF52" i="1"/>
  <c r="AG52" i="1"/>
  <c r="AH52" i="1"/>
  <c r="Y53" i="1"/>
  <c r="Z53" i="1"/>
  <c r="AA53" i="1"/>
  <c r="AB53" i="1"/>
  <c r="AC53" i="1"/>
  <c r="AD53" i="1"/>
  <c r="AE53" i="1"/>
  <c r="AF53" i="1"/>
  <c r="AG53" i="1"/>
  <c r="AH53" i="1"/>
  <c r="Y54" i="1"/>
  <c r="Z54" i="1"/>
  <c r="AA54" i="1"/>
  <c r="AB54" i="1"/>
  <c r="AC54" i="1"/>
  <c r="AD54" i="1"/>
  <c r="AE54" i="1"/>
  <c r="AF54" i="1"/>
  <c r="AG54" i="1"/>
  <c r="AH54" i="1"/>
  <c r="Y55" i="1"/>
  <c r="Z55" i="1"/>
  <c r="AA55" i="1"/>
  <c r="AB55" i="1"/>
  <c r="AC55" i="1"/>
  <c r="AD55" i="1"/>
  <c r="AE55" i="1"/>
  <c r="AF55" i="1"/>
  <c r="AG55" i="1"/>
  <c r="AH55" i="1"/>
  <c r="Y56" i="1"/>
  <c r="Z56" i="1"/>
  <c r="AA56" i="1"/>
  <c r="AB56" i="1"/>
  <c r="AC56" i="1"/>
  <c r="AD56" i="1"/>
  <c r="AE56" i="1"/>
  <c r="AF56" i="1"/>
  <c r="AG56" i="1"/>
  <c r="AH56" i="1"/>
  <c r="Y57" i="1"/>
  <c r="Z57" i="1"/>
  <c r="AA57" i="1"/>
  <c r="AB57" i="1"/>
  <c r="AC57" i="1"/>
  <c r="AD57" i="1"/>
  <c r="AE57" i="1"/>
  <c r="AF57" i="1"/>
  <c r="AG57" i="1"/>
  <c r="AH57" i="1"/>
  <c r="Y58" i="1"/>
  <c r="Z58" i="1"/>
  <c r="AA58" i="1"/>
  <c r="AB58" i="1"/>
  <c r="AC58" i="1"/>
  <c r="AD58" i="1"/>
  <c r="AE58" i="1"/>
  <c r="AF58" i="1"/>
  <c r="AG58" i="1"/>
  <c r="AH58" i="1"/>
  <c r="Y59" i="1"/>
  <c r="Z59" i="1"/>
  <c r="AA59" i="1"/>
  <c r="AB59" i="1"/>
  <c r="AC59" i="1"/>
  <c r="AD59" i="1"/>
  <c r="AE59" i="1"/>
  <c r="AF59" i="1"/>
  <c r="AG59" i="1"/>
  <c r="AH59" i="1"/>
  <c r="Y60" i="1"/>
  <c r="Z60" i="1"/>
  <c r="AA60" i="1"/>
  <c r="AB60" i="1"/>
  <c r="AC60" i="1"/>
  <c r="AD60" i="1"/>
  <c r="AE60" i="1"/>
  <c r="AF60" i="1"/>
  <c r="AG60" i="1"/>
  <c r="AH60" i="1"/>
  <c r="Y61" i="1"/>
  <c r="Z61" i="1"/>
  <c r="AA61" i="1"/>
  <c r="AB61" i="1"/>
  <c r="AC61" i="1"/>
  <c r="AD61" i="1"/>
  <c r="AE61" i="1"/>
  <c r="AF61" i="1"/>
  <c r="AG61" i="1"/>
  <c r="AH61" i="1"/>
  <c r="Y62" i="1"/>
  <c r="Z62" i="1"/>
  <c r="AA62" i="1"/>
  <c r="AB62" i="1"/>
  <c r="AC62" i="1"/>
  <c r="AD62" i="1"/>
  <c r="AE62" i="1"/>
  <c r="AF62" i="1"/>
  <c r="AG62" i="1"/>
  <c r="AH62" i="1"/>
  <c r="Y63" i="1"/>
  <c r="Z63" i="1"/>
  <c r="AA63" i="1"/>
  <c r="AB63" i="1"/>
  <c r="AC63" i="1"/>
  <c r="AD63" i="1"/>
  <c r="AE63" i="1"/>
  <c r="AF63" i="1"/>
  <c r="AG63" i="1"/>
  <c r="AH63" i="1"/>
  <c r="Y64" i="1"/>
  <c r="Z64" i="1"/>
  <c r="AA64" i="1"/>
  <c r="AB64" i="1"/>
  <c r="AC64" i="1"/>
  <c r="AD64" i="1"/>
  <c r="AE64" i="1"/>
  <c r="AF64" i="1"/>
  <c r="AG64" i="1"/>
  <c r="AH64" i="1"/>
  <c r="Y65" i="1"/>
  <c r="Z65" i="1"/>
  <c r="AA65" i="1"/>
  <c r="AB65" i="1"/>
  <c r="AC65" i="1"/>
  <c r="AD65" i="1"/>
  <c r="AE65" i="1"/>
  <c r="AF65" i="1"/>
  <c r="AG65" i="1"/>
  <c r="AH65" i="1"/>
  <c r="Y66" i="1"/>
  <c r="Z66" i="1"/>
  <c r="AA66" i="1"/>
  <c r="AB66" i="1"/>
  <c r="AC66" i="1"/>
  <c r="AD66" i="1"/>
  <c r="AE66" i="1"/>
  <c r="AF66" i="1"/>
  <c r="AG66" i="1"/>
  <c r="AH66" i="1"/>
  <c r="Y67" i="1"/>
  <c r="Z67" i="1"/>
  <c r="AA67" i="1"/>
  <c r="AB67" i="1"/>
  <c r="AC67" i="1"/>
  <c r="AD67" i="1"/>
  <c r="AE67" i="1"/>
  <c r="AF67" i="1"/>
  <c r="AG67" i="1"/>
  <c r="AH67" i="1"/>
  <c r="Y68" i="1"/>
  <c r="Z68" i="1"/>
  <c r="AA68" i="1"/>
  <c r="AB68" i="1"/>
  <c r="AC68" i="1"/>
  <c r="AD68" i="1"/>
  <c r="AE68" i="1"/>
  <c r="AF68" i="1"/>
  <c r="AG68" i="1"/>
  <c r="AH68" i="1"/>
  <c r="Y69" i="1"/>
  <c r="Z69" i="1"/>
  <c r="AA69" i="1"/>
  <c r="AB69" i="1"/>
  <c r="AC69" i="1"/>
  <c r="AD69" i="1"/>
  <c r="AE69" i="1"/>
  <c r="AF69" i="1"/>
  <c r="AG69" i="1"/>
  <c r="AH69" i="1"/>
  <c r="Y70" i="1"/>
  <c r="Z70" i="1"/>
  <c r="AA70" i="1"/>
  <c r="AB70" i="1"/>
  <c r="AC70" i="1"/>
  <c r="AD70" i="1"/>
  <c r="AE70" i="1"/>
  <c r="AF70" i="1"/>
  <c r="AG70" i="1"/>
  <c r="AH70" i="1"/>
  <c r="Y71" i="1"/>
  <c r="Z71" i="1"/>
  <c r="AA71" i="1"/>
  <c r="AB71" i="1"/>
  <c r="AC71" i="1"/>
  <c r="AD71" i="1"/>
  <c r="AE71" i="1"/>
  <c r="AF71" i="1"/>
  <c r="AG71" i="1"/>
  <c r="AH71" i="1"/>
  <c r="Y72" i="1"/>
  <c r="Z72" i="1"/>
  <c r="AA72" i="1"/>
  <c r="AB72" i="1"/>
  <c r="AC72" i="1"/>
  <c r="AD72" i="1"/>
  <c r="AE72" i="1"/>
  <c r="AF72" i="1"/>
  <c r="AG72" i="1"/>
  <c r="AH72" i="1"/>
  <c r="Y73" i="1"/>
  <c r="Z73" i="1"/>
  <c r="AA73" i="1"/>
  <c r="AB73" i="1"/>
  <c r="AC73" i="1"/>
  <c r="AD73" i="1"/>
  <c r="AE73" i="1"/>
  <c r="AF73" i="1"/>
  <c r="AG73" i="1"/>
  <c r="AH73" i="1"/>
  <c r="Y74" i="1"/>
  <c r="Z74" i="1"/>
  <c r="AA74" i="1"/>
  <c r="AB74" i="1"/>
  <c r="AC74" i="1"/>
  <c r="AD74" i="1"/>
  <c r="AE74" i="1"/>
  <c r="AF74" i="1"/>
  <c r="AG74" i="1"/>
  <c r="AH74" i="1"/>
  <c r="Y75" i="1"/>
  <c r="Z75" i="1"/>
  <c r="AA75" i="1"/>
  <c r="AB75" i="1"/>
  <c r="AC75" i="1"/>
  <c r="AD75" i="1"/>
  <c r="AE75" i="1"/>
  <c r="AF75" i="1"/>
  <c r="AG75" i="1"/>
  <c r="AH75" i="1"/>
  <c r="Y76" i="1"/>
  <c r="Z76" i="1"/>
  <c r="AA76" i="1"/>
  <c r="AB76" i="1"/>
  <c r="AC76" i="1"/>
  <c r="AD76" i="1"/>
  <c r="AE76" i="1"/>
  <c r="AF76" i="1"/>
  <c r="AG76" i="1"/>
  <c r="AH76" i="1"/>
  <c r="Y77" i="1"/>
  <c r="Z77" i="1"/>
  <c r="AA77" i="1"/>
  <c r="AB77" i="1"/>
  <c r="AC77" i="1"/>
  <c r="AD77" i="1"/>
  <c r="AE77" i="1"/>
  <c r="AF77" i="1"/>
  <c r="AG77" i="1"/>
  <c r="AH77" i="1"/>
  <c r="Y78" i="1"/>
  <c r="Z78" i="1"/>
  <c r="AA78" i="1"/>
  <c r="AB78" i="1"/>
  <c r="AC78" i="1"/>
  <c r="AD78" i="1"/>
  <c r="AE78" i="1"/>
  <c r="AF78" i="1"/>
  <c r="AG78" i="1"/>
  <c r="AH78" i="1"/>
  <c r="Y79" i="1"/>
  <c r="Z79" i="1"/>
  <c r="AA79" i="1"/>
  <c r="AB79" i="1"/>
  <c r="AC79" i="1"/>
  <c r="AD79" i="1"/>
  <c r="AE79" i="1"/>
  <c r="AF79" i="1"/>
  <c r="AG79" i="1"/>
  <c r="AH79" i="1"/>
  <c r="Y80" i="1"/>
  <c r="Z80" i="1"/>
  <c r="AA80" i="1"/>
  <c r="AB80" i="1"/>
  <c r="AC80" i="1"/>
  <c r="AD80" i="1"/>
  <c r="AE80" i="1"/>
  <c r="AF80" i="1"/>
  <c r="AG80" i="1"/>
  <c r="AH80" i="1"/>
  <c r="Y81" i="1"/>
  <c r="Z81" i="1"/>
  <c r="AA81" i="1"/>
  <c r="AB81" i="1"/>
  <c r="AC81" i="1"/>
  <c r="AD81" i="1"/>
  <c r="AE81" i="1"/>
  <c r="AF81" i="1"/>
  <c r="AG81" i="1"/>
  <c r="AH81" i="1"/>
  <c r="Y82" i="1"/>
  <c r="Z82" i="1"/>
  <c r="AA82" i="1"/>
  <c r="AB82" i="1"/>
  <c r="AC82" i="1"/>
  <c r="AD82" i="1"/>
  <c r="AE82" i="1"/>
  <c r="AF82" i="1"/>
  <c r="AG82" i="1"/>
  <c r="AH82" i="1"/>
  <c r="Y83" i="1"/>
  <c r="Z83" i="1"/>
  <c r="AA83" i="1"/>
  <c r="AB83" i="1"/>
  <c r="AC83" i="1"/>
  <c r="AD83" i="1"/>
  <c r="AE83" i="1"/>
  <c r="AF83" i="1"/>
  <c r="AG83" i="1"/>
  <c r="AH83" i="1"/>
  <c r="Y84" i="1"/>
  <c r="Z84" i="1"/>
  <c r="AA84" i="1"/>
  <c r="AB84" i="1"/>
  <c r="AC84" i="1"/>
  <c r="AD84" i="1"/>
  <c r="AE84" i="1"/>
  <c r="AF84" i="1"/>
  <c r="AG84" i="1"/>
  <c r="AH84" i="1"/>
  <c r="Y85" i="1"/>
  <c r="Z85" i="1"/>
  <c r="AA85" i="1"/>
  <c r="AB85" i="1"/>
  <c r="AC85" i="1"/>
  <c r="AD85" i="1"/>
  <c r="AE85" i="1"/>
  <c r="AF85" i="1"/>
  <c r="AG85" i="1"/>
  <c r="AH85" i="1"/>
  <c r="Y86" i="1"/>
  <c r="Z86" i="1"/>
  <c r="AA86" i="1"/>
  <c r="AB86" i="1"/>
  <c r="AC86" i="1"/>
  <c r="AD86" i="1"/>
  <c r="AE86" i="1"/>
  <c r="AF86" i="1"/>
  <c r="AG86" i="1"/>
  <c r="AH86" i="1"/>
  <c r="Y87" i="1"/>
  <c r="Z87" i="1"/>
  <c r="AA87" i="1"/>
  <c r="AB87" i="1"/>
  <c r="AC87" i="1"/>
  <c r="AD87" i="1"/>
  <c r="AE87" i="1"/>
  <c r="AF87" i="1"/>
  <c r="AG87" i="1"/>
  <c r="AH87" i="1"/>
  <c r="Y88" i="1"/>
  <c r="Z88" i="1"/>
  <c r="AA88" i="1"/>
  <c r="AB88" i="1"/>
  <c r="AC88" i="1"/>
  <c r="AD88" i="1"/>
  <c r="AE88" i="1"/>
  <c r="AF88" i="1"/>
  <c r="AG88" i="1"/>
  <c r="AH88" i="1"/>
  <c r="Y89" i="1"/>
  <c r="Z89" i="1"/>
  <c r="AA89" i="1"/>
  <c r="AB89" i="1"/>
  <c r="AC89" i="1"/>
  <c r="AD89" i="1"/>
  <c r="AE89" i="1"/>
  <c r="AF89" i="1"/>
  <c r="AG89" i="1"/>
  <c r="AH89" i="1"/>
  <c r="Y90" i="1"/>
  <c r="Z90" i="1"/>
  <c r="AA90" i="1"/>
  <c r="AB90" i="1"/>
  <c r="AC90" i="1"/>
  <c r="AD90" i="1"/>
  <c r="AE90" i="1"/>
  <c r="AF90" i="1"/>
  <c r="AG90" i="1"/>
  <c r="AH90" i="1"/>
  <c r="Y91" i="1"/>
  <c r="Z91" i="1"/>
  <c r="AA91" i="1"/>
  <c r="AB91" i="1"/>
  <c r="AC91" i="1"/>
  <c r="AD91" i="1"/>
  <c r="AE91" i="1"/>
  <c r="AF91" i="1"/>
  <c r="AG91" i="1"/>
  <c r="AH91" i="1"/>
  <c r="Y92" i="1"/>
  <c r="Z92" i="1"/>
  <c r="AA92" i="1"/>
  <c r="AB92" i="1"/>
  <c r="AC92" i="1"/>
  <c r="AD92" i="1"/>
  <c r="AE92" i="1"/>
  <c r="AF92" i="1"/>
  <c r="AG92" i="1"/>
  <c r="AH92" i="1"/>
  <c r="Y93" i="1"/>
  <c r="Z93" i="1"/>
  <c r="AA93" i="1"/>
  <c r="AB93" i="1"/>
  <c r="AC93" i="1"/>
  <c r="AD93" i="1"/>
  <c r="AE93" i="1"/>
  <c r="AF93" i="1"/>
  <c r="AG93" i="1"/>
  <c r="AH93" i="1"/>
  <c r="Y94" i="1"/>
  <c r="Z94" i="1"/>
  <c r="AA94" i="1"/>
  <c r="AB94" i="1"/>
  <c r="AC94" i="1"/>
  <c r="AD94" i="1"/>
  <c r="AE94" i="1"/>
  <c r="AF94" i="1"/>
  <c r="AG94" i="1"/>
  <c r="AH94" i="1"/>
  <c r="Y95" i="1"/>
  <c r="Z95" i="1"/>
  <c r="AA95" i="1"/>
  <c r="AB95" i="1"/>
  <c r="AC95" i="1"/>
  <c r="AD95" i="1"/>
  <c r="AE95" i="1"/>
  <c r="AF95" i="1"/>
  <c r="AG95" i="1"/>
  <c r="AH95" i="1"/>
  <c r="Y96" i="1"/>
  <c r="Z96" i="1"/>
  <c r="AA96" i="1"/>
  <c r="AB96" i="1"/>
  <c r="AC96" i="1"/>
  <c r="AD96" i="1"/>
  <c r="AE96" i="1"/>
  <c r="AF96" i="1"/>
  <c r="AG96" i="1"/>
  <c r="AH96" i="1"/>
  <c r="Y97" i="1"/>
  <c r="Z97" i="1"/>
  <c r="AA97" i="1"/>
  <c r="AB97" i="1"/>
  <c r="AC97" i="1"/>
  <c r="AD97" i="1"/>
  <c r="AE97" i="1"/>
  <c r="AF97" i="1"/>
  <c r="AG97" i="1"/>
  <c r="AH97" i="1"/>
  <c r="Y98" i="1"/>
  <c r="Z98" i="1"/>
  <c r="AA98" i="1"/>
  <c r="AB98" i="1"/>
  <c r="AC98" i="1"/>
  <c r="AD98" i="1"/>
  <c r="AE98" i="1"/>
  <c r="AF98" i="1"/>
  <c r="AG98" i="1"/>
  <c r="AH98" i="1"/>
  <c r="Y99" i="1"/>
  <c r="Z99" i="1"/>
  <c r="AA99" i="1"/>
  <c r="AB99" i="1"/>
  <c r="AC99" i="1"/>
  <c r="AD99" i="1"/>
  <c r="AE99" i="1"/>
  <c r="AF99" i="1"/>
  <c r="AG99" i="1"/>
  <c r="AH99" i="1"/>
  <c r="Y100" i="1"/>
  <c r="Z100" i="1"/>
  <c r="AA100" i="1"/>
  <c r="AB100" i="1"/>
  <c r="AC100" i="1"/>
  <c r="AD100" i="1"/>
  <c r="AE100" i="1"/>
  <c r="AF100" i="1"/>
  <c r="AG100" i="1"/>
  <c r="AH100" i="1"/>
  <c r="Y101" i="1"/>
  <c r="Z101" i="1"/>
  <c r="AA101" i="1"/>
  <c r="AB101" i="1"/>
  <c r="AC101" i="1"/>
  <c r="AD101" i="1"/>
  <c r="AE101" i="1"/>
  <c r="AF101" i="1"/>
  <c r="AG101" i="1"/>
  <c r="AH101" i="1"/>
  <c r="Y102" i="1"/>
  <c r="Z102" i="1"/>
  <c r="AA102" i="1"/>
  <c r="AB102" i="1"/>
  <c r="AC102" i="1"/>
  <c r="AD102" i="1"/>
  <c r="AE102" i="1"/>
  <c r="AF102" i="1"/>
  <c r="AG102" i="1"/>
  <c r="AH102" i="1"/>
  <c r="Y103" i="1"/>
  <c r="Z103" i="1"/>
  <c r="AA103" i="1"/>
  <c r="AB103" i="1"/>
  <c r="AC103" i="1"/>
  <c r="AD103" i="1"/>
  <c r="AE103" i="1"/>
  <c r="AF103" i="1"/>
  <c r="AG103" i="1"/>
  <c r="AH103" i="1"/>
  <c r="Y104" i="1"/>
  <c r="Z104" i="1"/>
  <c r="AA104" i="1"/>
  <c r="AB104" i="1"/>
  <c r="AC104" i="1"/>
  <c r="AD104" i="1"/>
  <c r="AE104" i="1"/>
  <c r="AF104" i="1"/>
  <c r="AG104" i="1"/>
  <c r="AH104" i="1"/>
  <c r="Y105" i="1"/>
  <c r="Z105" i="1"/>
  <c r="AA105" i="1"/>
  <c r="AB105" i="1"/>
  <c r="AC105" i="1"/>
  <c r="AD105" i="1"/>
  <c r="AE105" i="1"/>
  <c r="AF105" i="1"/>
  <c r="AG105" i="1"/>
  <c r="AH105" i="1"/>
  <c r="Y106" i="1"/>
  <c r="Z106" i="1"/>
  <c r="AA106" i="1"/>
  <c r="AB106" i="1"/>
  <c r="AC106" i="1"/>
  <c r="AD106" i="1"/>
  <c r="AE106" i="1"/>
  <c r="AF106" i="1"/>
  <c r="AG106" i="1"/>
  <c r="AH106" i="1"/>
  <c r="Y107" i="1"/>
  <c r="Z107" i="1"/>
  <c r="AA107" i="1"/>
  <c r="AB107" i="1"/>
  <c r="AC107" i="1"/>
  <c r="AD107" i="1"/>
  <c r="AE107" i="1"/>
  <c r="AF107" i="1"/>
  <c r="AG107" i="1"/>
  <c r="AH107" i="1"/>
  <c r="Y108" i="1"/>
  <c r="Z108" i="1"/>
  <c r="AA108" i="1"/>
  <c r="AB108" i="1"/>
  <c r="AC108" i="1"/>
  <c r="AD108" i="1"/>
  <c r="AE108" i="1"/>
  <c r="AF108" i="1"/>
  <c r="AG108" i="1"/>
  <c r="AH108" i="1"/>
  <c r="Y109" i="1"/>
  <c r="Z109" i="1"/>
  <c r="AA109" i="1"/>
  <c r="AB109" i="1"/>
  <c r="AC109" i="1"/>
  <c r="AD109" i="1"/>
  <c r="AE109" i="1"/>
  <c r="AF109" i="1"/>
  <c r="AG109" i="1"/>
  <c r="AH109" i="1"/>
  <c r="Y110" i="1"/>
  <c r="Z110" i="1"/>
  <c r="AA110" i="1"/>
  <c r="AB110" i="1"/>
  <c r="AC110" i="1"/>
  <c r="AD110" i="1"/>
  <c r="AE110" i="1"/>
  <c r="AF110" i="1"/>
  <c r="AG110" i="1"/>
  <c r="AH110" i="1"/>
  <c r="Y111" i="1"/>
  <c r="Z111" i="1"/>
  <c r="AA111" i="1"/>
  <c r="AB111" i="1"/>
  <c r="AC111" i="1"/>
  <c r="AD111" i="1"/>
  <c r="AE111" i="1"/>
  <c r="AF111" i="1"/>
  <c r="AG111" i="1"/>
  <c r="AH111" i="1"/>
  <c r="Y112" i="1"/>
  <c r="Z112" i="1"/>
  <c r="AA112" i="1"/>
  <c r="AB112" i="1"/>
  <c r="AC112" i="1"/>
  <c r="AD112" i="1"/>
  <c r="AE112" i="1"/>
  <c r="AF112" i="1"/>
  <c r="AG112" i="1"/>
  <c r="AH112" i="1"/>
  <c r="Y113" i="1"/>
  <c r="Z113" i="1"/>
  <c r="AA113" i="1"/>
  <c r="AB113" i="1"/>
  <c r="AC113" i="1"/>
  <c r="AD113" i="1"/>
  <c r="AE113" i="1"/>
  <c r="AF113" i="1"/>
  <c r="AG113" i="1"/>
  <c r="AH113" i="1"/>
  <c r="Y114" i="1"/>
  <c r="Z114" i="1"/>
  <c r="AA114" i="1"/>
  <c r="AB114" i="1"/>
  <c r="AC114" i="1"/>
  <c r="AD114" i="1"/>
  <c r="AE114" i="1"/>
  <c r="AF114" i="1"/>
  <c r="AG114" i="1"/>
  <c r="AH114" i="1"/>
  <c r="Y115" i="1"/>
  <c r="Z115" i="1"/>
  <c r="AA115" i="1"/>
  <c r="AB115" i="1"/>
  <c r="AC115" i="1"/>
  <c r="AD115" i="1"/>
  <c r="AE115" i="1"/>
  <c r="AF115" i="1"/>
  <c r="AG115" i="1"/>
  <c r="AH115" i="1"/>
  <c r="Y116" i="1"/>
  <c r="Z116" i="1"/>
  <c r="AA116" i="1"/>
  <c r="AB116" i="1"/>
  <c r="AC116" i="1"/>
  <c r="AD116" i="1"/>
  <c r="AE116" i="1"/>
  <c r="AF116" i="1"/>
  <c r="AG116" i="1"/>
  <c r="AH116" i="1"/>
  <c r="Y117" i="1"/>
  <c r="Z117" i="1"/>
  <c r="AA117" i="1"/>
  <c r="AB117" i="1"/>
  <c r="AC117" i="1"/>
  <c r="AD117" i="1"/>
  <c r="AE117" i="1"/>
  <c r="AF117" i="1"/>
  <c r="AG117" i="1"/>
  <c r="AH117" i="1"/>
  <c r="Y118" i="1"/>
  <c r="Z118" i="1"/>
  <c r="AA118" i="1"/>
  <c r="AB118" i="1"/>
  <c r="AC118" i="1"/>
  <c r="AD118" i="1"/>
  <c r="AE118" i="1"/>
  <c r="AF118" i="1"/>
  <c r="AG118" i="1"/>
  <c r="AH118" i="1"/>
  <c r="Y119" i="1"/>
  <c r="Z119" i="1"/>
  <c r="AA119" i="1"/>
  <c r="AB119" i="1"/>
  <c r="AC119" i="1"/>
  <c r="AD119" i="1"/>
  <c r="AE119" i="1"/>
  <c r="AF119" i="1"/>
  <c r="AG119" i="1"/>
  <c r="AH119" i="1"/>
  <c r="Y120" i="1"/>
  <c r="Z120" i="1"/>
  <c r="AA120" i="1"/>
  <c r="AB120" i="1"/>
  <c r="AC120" i="1"/>
  <c r="AD120" i="1"/>
  <c r="AE120" i="1"/>
  <c r="AF120" i="1"/>
  <c r="AG120" i="1"/>
  <c r="AH120" i="1"/>
  <c r="Y121" i="1"/>
  <c r="Z121" i="1"/>
  <c r="AA121" i="1"/>
  <c r="AB121" i="1"/>
  <c r="AC121" i="1"/>
  <c r="AD121" i="1"/>
  <c r="AE121" i="1"/>
  <c r="AF121" i="1"/>
  <c r="AG121" i="1"/>
  <c r="AH121" i="1"/>
  <c r="Y122" i="1"/>
  <c r="Z122" i="1"/>
  <c r="AA122" i="1"/>
  <c r="AB122" i="1"/>
  <c r="AC122" i="1"/>
  <c r="AD122" i="1"/>
  <c r="AE122" i="1"/>
  <c r="AF122" i="1"/>
  <c r="AG122" i="1"/>
  <c r="AH122" i="1"/>
  <c r="Y123" i="1"/>
  <c r="Z123" i="1"/>
  <c r="AA123" i="1"/>
  <c r="AB123" i="1"/>
  <c r="AC123" i="1"/>
  <c r="AD123" i="1"/>
  <c r="AE123" i="1"/>
  <c r="AF123" i="1"/>
  <c r="AG123" i="1"/>
  <c r="AH123" i="1"/>
  <c r="Y124" i="1"/>
  <c r="Z124" i="1"/>
  <c r="AA124" i="1"/>
  <c r="AB124" i="1"/>
  <c r="AC124" i="1"/>
  <c r="AD124" i="1"/>
  <c r="AE124" i="1"/>
  <c r="AF124" i="1"/>
  <c r="AG124" i="1"/>
  <c r="AH124" i="1"/>
  <c r="Y125" i="1"/>
  <c r="Z125" i="1"/>
  <c r="AA125" i="1"/>
  <c r="AB125" i="1"/>
  <c r="AC125" i="1"/>
  <c r="AD125" i="1"/>
  <c r="AE125" i="1"/>
  <c r="AF125" i="1"/>
  <c r="AG125" i="1"/>
  <c r="AH125" i="1"/>
  <c r="Y126" i="1"/>
  <c r="Z126" i="1"/>
  <c r="AA126" i="1"/>
  <c r="AB126" i="1"/>
  <c r="AC126" i="1"/>
  <c r="AD126" i="1"/>
  <c r="AE126" i="1"/>
  <c r="AF126" i="1"/>
  <c r="AG126" i="1"/>
  <c r="AH126" i="1"/>
  <c r="Y127" i="1"/>
  <c r="Z127" i="1"/>
  <c r="AA127" i="1"/>
  <c r="AB127" i="1"/>
  <c r="AC127" i="1"/>
  <c r="AD127" i="1"/>
  <c r="AE127" i="1"/>
  <c r="AF127" i="1"/>
  <c r="AG127" i="1"/>
  <c r="AH127" i="1"/>
  <c r="Y128" i="1"/>
  <c r="Z128" i="1"/>
  <c r="AA128" i="1"/>
  <c r="AB128" i="1"/>
  <c r="AC128" i="1"/>
  <c r="AD128" i="1"/>
  <c r="AE128" i="1"/>
  <c r="AF128" i="1"/>
  <c r="AG128" i="1"/>
  <c r="AH128" i="1"/>
  <c r="Y129" i="1"/>
  <c r="Z129" i="1"/>
  <c r="AA129" i="1"/>
  <c r="AB129" i="1"/>
  <c r="AC129" i="1"/>
  <c r="AD129" i="1"/>
  <c r="AE129" i="1"/>
  <c r="AF129" i="1"/>
  <c r="AG129" i="1"/>
  <c r="AH129" i="1"/>
  <c r="Y130" i="1"/>
  <c r="Z130" i="1"/>
  <c r="AA130" i="1"/>
  <c r="AB130" i="1"/>
  <c r="AC130" i="1"/>
  <c r="AD130" i="1"/>
  <c r="AE130" i="1"/>
  <c r="AF130" i="1"/>
  <c r="AG130" i="1"/>
  <c r="AH130" i="1"/>
  <c r="Y131" i="1"/>
  <c r="Z131" i="1"/>
  <c r="AA131" i="1"/>
  <c r="AB131" i="1"/>
  <c r="AC131" i="1"/>
  <c r="AD131" i="1"/>
  <c r="AE131" i="1"/>
  <c r="AF131" i="1"/>
  <c r="AG131" i="1"/>
  <c r="AH131" i="1"/>
  <c r="Y132" i="1"/>
  <c r="Z132" i="1"/>
  <c r="AA132" i="1"/>
  <c r="AB132" i="1"/>
  <c r="AC132" i="1"/>
  <c r="AD132" i="1"/>
  <c r="AE132" i="1"/>
  <c r="AF132" i="1"/>
  <c r="AG132" i="1"/>
  <c r="AH132" i="1"/>
  <c r="Y133" i="1"/>
  <c r="Z133" i="1"/>
  <c r="AA133" i="1"/>
  <c r="AB133" i="1"/>
  <c r="AC133" i="1"/>
  <c r="AD133" i="1"/>
  <c r="AE133" i="1"/>
  <c r="AF133" i="1"/>
  <c r="AG133" i="1"/>
  <c r="AH133" i="1"/>
  <c r="Y134" i="1"/>
  <c r="Z134" i="1"/>
  <c r="AA134" i="1"/>
  <c r="AB134" i="1"/>
  <c r="AC134" i="1"/>
  <c r="AD134" i="1"/>
  <c r="AE134" i="1"/>
  <c r="AF134" i="1"/>
  <c r="AG134" i="1"/>
  <c r="AH134" i="1"/>
  <c r="Y135" i="1"/>
  <c r="Z135" i="1"/>
  <c r="AA135" i="1"/>
  <c r="AB135" i="1"/>
  <c r="AC135" i="1"/>
  <c r="AD135" i="1"/>
  <c r="AE135" i="1"/>
  <c r="AF135" i="1"/>
  <c r="AG135" i="1"/>
  <c r="AH135" i="1"/>
  <c r="Y136" i="1"/>
  <c r="Z136" i="1"/>
  <c r="AA136" i="1"/>
  <c r="AB136" i="1"/>
  <c r="AC136" i="1"/>
  <c r="AD136" i="1"/>
  <c r="AE136" i="1"/>
  <c r="AF136" i="1"/>
  <c r="AG136" i="1"/>
  <c r="AH136" i="1"/>
  <c r="Y137" i="1"/>
  <c r="Z137" i="1"/>
  <c r="AA137" i="1"/>
  <c r="AB137" i="1"/>
  <c r="AC137" i="1"/>
  <c r="AD137" i="1"/>
  <c r="AE137" i="1"/>
  <c r="AF137" i="1"/>
  <c r="AG137" i="1"/>
  <c r="AH137" i="1"/>
  <c r="Y138" i="1"/>
  <c r="Z138" i="1"/>
  <c r="AA138" i="1"/>
  <c r="AB138" i="1"/>
  <c r="AC138" i="1"/>
  <c r="AD138" i="1"/>
  <c r="AE138" i="1"/>
  <c r="AF138" i="1"/>
  <c r="AG138" i="1"/>
  <c r="AH138" i="1"/>
  <c r="Y139" i="1"/>
  <c r="Z139" i="1"/>
  <c r="AA139" i="1"/>
  <c r="AB139" i="1"/>
  <c r="AC139" i="1"/>
  <c r="AD139" i="1"/>
  <c r="AE139" i="1"/>
  <c r="AF139" i="1"/>
  <c r="AG139" i="1"/>
  <c r="AH139" i="1"/>
  <c r="Y140" i="1"/>
  <c r="Z140" i="1"/>
  <c r="AA140" i="1"/>
  <c r="AB140" i="1"/>
  <c r="AC140" i="1"/>
  <c r="AD140" i="1"/>
  <c r="AE140" i="1"/>
  <c r="AF140" i="1"/>
  <c r="AG140" i="1"/>
  <c r="AH140" i="1"/>
  <c r="Y141" i="1"/>
  <c r="Z141" i="1"/>
  <c r="AA141" i="1"/>
  <c r="AB141" i="1"/>
  <c r="AC141" i="1"/>
  <c r="AD141" i="1"/>
  <c r="AE141" i="1"/>
  <c r="AF141" i="1"/>
  <c r="AG141" i="1"/>
  <c r="AH141" i="1"/>
  <c r="Y142" i="1"/>
  <c r="Z142" i="1"/>
  <c r="AA142" i="1"/>
  <c r="AB142" i="1"/>
  <c r="AC142" i="1"/>
  <c r="AD142" i="1"/>
  <c r="AE142" i="1"/>
  <c r="AF142" i="1"/>
  <c r="AG142" i="1"/>
  <c r="AH142" i="1"/>
  <c r="Y143" i="1"/>
  <c r="Z143" i="1"/>
  <c r="AA143" i="1"/>
  <c r="AB143" i="1"/>
  <c r="AC143" i="1"/>
  <c r="AD143" i="1"/>
  <c r="AE143" i="1"/>
  <c r="AF143" i="1"/>
  <c r="AG143" i="1"/>
  <c r="AH143" i="1"/>
  <c r="Y144" i="1"/>
  <c r="Z144" i="1"/>
  <c r="AA144" i="1"/>
  <c r="AB144" i="1"/>
  <c r="AC144" i="1"/>
  <c r="AD144" i="1"/>
  <c r="AE144" i="1"/>
  <c r="AF144" i="1"/>
  <c r="AG144" i="1"/>
  <c r="AH144" i="1"/>
  <c r="Y145" i="1"/>
  <c r="Z145" i="1"/>
  <c r="AA145" i="1"/>
  <c r="AB145" i="1"/>
  <c r="AC145" i="1"/>
  <c r="AD145" i="1"/>
  <c r="AE145" i="1"/>
  <c r="AF145" i="1"/>
  <c r="AG145" i="1"/>
  <c r="AH145" i="1"/>
  <c r="Y146" i="1"/>
  <c r="Z146" i="1"/>
  <c r="AA146" i="1"/>
  <c r="AB146" i="1"/>
  <c r="AC146" i="1"/>
  <c r="AD146" i="1"/>
  <c r="AE146" i="1"/>
  <c r="AF146" i="1"/>
  <c r="AG146" i="1"/>
  <c r="AH146" i="1"/>
  <c r="Y147" i="1"/>
  <c r="Z147" i="1"/>
  <c r="AA147" i="1"/>
  <c r="AB147" i="1"/>
  <c r="AC147" i="1"/>
  <c r="AD147" i="1"/>
  <c r="AE147" i="1"/>
  <c r="AF147" i="1"/>
  <c r="AG147" i="1"/>
  <c r="AH147" i="1"/>
  <c r="Y148" i="1"/>
  <c r="Z148" i="1"/>
  <c r="AA148" i="1"/>
  <c r="AB148" i="1"/>
  <c r="AC148" i="1"/>
  <c r="AD148" i="1"/>
  <c r="AE148" i="1"/>
  <c r="AF148" i="1"/>
  <c r="AG148" i="1"/>
  <c r="AH148" i="1"/>
  <c r="Y149" i="1"/>
  <c r="Z149" i="1"/>
  <c r="AA149" i="1"/>
  <c r="AB149" i="1"/>
  <c r="AC149" i="1"/>
  <c r="AD149" i="1"/>
  <c r="AE149" i="1"/>
  <c r="AF149" i="1"/>
  <c r="AG149" i="1"/>
  <c r="AH149" i="1"/>
  <c r="Y150" i="1"/>
  <c r="Z150" i="1"/>
  <c r="AA150" i="1"/>
  <c r="AB150" i="1"/>
  <c r="AC150" i="1"/>
  <c r="AD150" i="1"/>
  <c r="AE150" i="1"/>
  <c r="AF150" i="1"/>
  <c r="AG150" i="1"/>
  <c r="AH150" i="1"/>
  <c r="Y151" i="1"/>
  <c r="Z151" i="1"/>
  <c r="AA151" i="1"/>
  <c r="AB151" i="1"/>
  <c r="AC151" i="1"/>
  <c r="AD151" i="1"/>
  <c r="AE151" i="1"/>
  <c r="AF151" i="1"/>
  <c r="AG151" i="1"/>
  <c r="AH151" i="1"/>
  <c r="Y152" i="1"/>
  <c r="Z152" i="1"/>
  <c r="AA152" i="1"/>
  <c r="AB152" i="1"/>
  <c r="AC152" i="1"/>
  <c r="AD152" i="1"/>
  <c r="AE152" i="1"/>
  <c r="AF152" i="1"/>
  <c r="AG152" i="1"/>
  <c r="AH152" i="1"/>
  <c r="Y153" i="1"/>
  <c r="Z153" i="1"/>
  <c r="AA153" i="1"/>
  <c r="AB153" i="1"/>
  <c r="AC153" i="1"/>
  <c r="AD153" i="1"/>
  <c r="AE153" i="1"/>
  <c r="AF153" i="1"/>
  <c r="AG153" i="1"/>
  <c r="AH153" i="1"/>
  <c r="Y154" i="1"/>
  <c r="Z154" i="1"/>
  <c r="AA154" i="1"/>
  <c r="AB154" i="1"/>
  <c r="AC154" i="1"/>
  <c r="AD154" i="1"/>
  <c r="AE154" i="1"/>
  <c r="AF154" i="1"/>
  <c r="AG154" i="1"/>
  <c r="AH154" i="1"/>
  <c r="Y155" i="1"/>
  <c r="Z155" i="1"/>
  <c r="AA155" i="1"/>
  <c r="AB155" i="1"/>
  <c r="AC155" i="1"/>
  <c r="AD155" i="1"/>
  <c r="AE155" i="1"/>
  <c r="AF155" i="1"/>
  <c r="AG155" i="1"/>
  <c r="AH155" i="1"/>
  <c r="Y156" i="1"/>
  <c r="Z156" i="1"/>
  <c r="AA156" i="1"/>
  <c r="AB156" i="1"/>
  <c r="AC156" i="1"/>
  <c r="AD156" i="1"/>
  <c r="AE156" i="1"/>
  <c r="AF156" i="1"/>
  <c r="AG156" i="1"/>
  <c r="AH156" i="1"/>
  <c r="Y157" i="1"/>
  <c r="Z157" i="1"/>
  <c r="AA157" i="1"/>
  <c r="AB157" i="1"/>
  <c r="AC157" i="1"/>
  <c r="AD157" i="1"/>
  <c r="AE157" i="1"/>
  <c r="AF157" i="1"/>
  <c r="AG157" i="1"/>
  <c r="AH157" i="1"/>
  <c r="Y158" i="1"/>
  <c r="Z158" i="1"/>
  <c r="AA158" i="1"/>
  <c r="AB158" i="1"/>
  <c r="AC158" i="1"/>
  <c r="AD158" i="1"/>
  <c r="AE158" i="1"/>
  <c r="AF158" i="1"/>
  <c r="AG158" i="1"/>
  <c r="AH158" i="1"/>
  <c r="Y159" i="1"/>
  <c r="Z159" i="1"/>
  <c r="AA159" i="1"/>
  <c r="AB159" i="1"/>
  <c r="AC159" i="1"/>
  <c r="AD159" i="1"/>
  <c r="AE159" i="1"/>
  <c r="AF159" i="1"/>
  <c r="AG159" i="1"/>
  <c r="AH159" i="1"/>
  <c r="Y160" i="1"/>
  <c r="Z160" i="1"/>
  <c r="AA160" i="1"/>
  <c r="AB160" i="1"/>
  <c r="AC160" i="1"/>
  <c r="AD160" i="1"/>
  <c r="AE160" i="1"/>
  <c r="AF160" i="1"/>
  <c r="AG160" i="1"/>
  <c r="AH160" i="1"/>
  <c r="Y161" i="1"/>
  <c r="Z161" i="1"/>
  <c r="AA161" i="1"/>
  <c r="AB161" i="1"/>
  <c r="AC161" i="1"/>
  <c r="AD161" i="1"/>
  <c r="AE161" i="1"/>
  <c r="AF161" i="1"/>
  <c r="AG161" i="1"/>
  <c r="AH161" i="1"/>
  <c r="AH2" i="1"/>
  <c r="AG2" i="1"/>
  <c r="AF2" i="1"/>
  <c r="AE2" i="1"/>
  <c r="AD2" i="1"/>
  <c r="AC2" i="1"/>
  <c r="AB2" i="1"/>
  <c r="AA2" i="1"/>
  <c r="Z2" i="1"/>
  <c r="Y2" i="1"/>
  <c r="U162" i="1"/>
  <c r="V162" i="1"/>
  <c r="W162" i="1"/>
  <c r="X16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X2" i="1"/>
  <c r="W2" i="1"/>
  <c r="V2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T2" i="1"/>
  <c r="S2" i="1"/>
  <c r="R2" i="1"/>
  <c r="R162" i="1" l="1"/>
  <c r="Q162" i="1"/>
  <c r="S162" i="1"/>
  <c r="T162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D:\Cloud\Drive\1_Estudios\2_Universidad\1_Cursos\4º_2\Computación Neuronal y Evolutiva\Prácticas\0_repo\neural-networks\P3b_MLP\src\traincgf\results.csv" decimal="," thousands=".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<sst xmlns="http://schemas.openxmlformats.org/spreadsheetml/2006/main" count="1879" uniqueCount="873">
  <si>
    <t>funcion_entrenamiento</t>
  </si>
  <si>
    <t>C</t>
  </si>
  <si>
    <t>CM1_1</t>
  </si>
  <si>
    <t>CM1_2</t>
  </si>
  <si>
    <t>CM1_3</t>
  </si>
  <si>
    <t>CM2_1</t>
  </si>
  <si>
    <t>CM2_2</t>
  </si>
  <si>
    <t>CM2_3</t>
  </si>
  <si>
    <t>CM3_1</t>
  </si>
  <si>
    <t>CM3_2</t>
  </si>
  <si>
    <t>CM3_3</t>
  </si>
  <si>
    <t>tiempo_entrenamiento</t>
  </si>
  <si>
    <t>max_fail</t>
  </si>
  <si>
    <t>alpha</t>
  </si>
  <si>
    <t>beta</t>
  </si>
  <si>
    <t>traincgf</t>
  </si>
  <si>
    <t>128.95</t>
  </si>
  <si>
    <t>18.6</t>
  </si>
  <si>
    <t>18.45</t>
  </si>
  <si>
    <t>16.1</t>
  </si>
  <si>
    <t>89.5</t>
  </si>
  <si>
    <t>262.4</t>
  </si>
  <si>
    <t>13.75</t>
  </si>
  <si>
    <t>23.4</t>
  </si>
  <si>
    <t>6628.85</t>
  </si>
  <si>
    <t>0.001</t>
  </si>
  <si>
    <t>0.1</t>
  </si>
  <si>
    <t>129.6</t>
  </si>
  <si>
    <t>17.45</t>
  </si>
  <si>
    <t>18.95</t>
  </si>
  <si>
    <t>12.35</t>
  </si>
  <si>
    <t>72.15</t>
  </si>
  <si>
    <t>283.5</t>
  </si>
  <si>
    <t>17.5</t>
  </si>
  <si>
    <t>6628.5</t>
  </si>
  <si>
    <t>0.3</t>
  </si>
  <si>
    <t>131.65</t>
  </si>
  <si>
    <t>15.05</t>
  </si>
  <si>
    <t>19.3</t>
  </si>
  <si>
    <t>12.1</t>
  </si>
  <si>
    <t>53.05</t>
  </si>
  <si>
    <t>302.85</t>
  </si>
  <si>
    <t>16.7</t>
  </si>
  <si>
    <t>16.5</t>
  </si>
  <si>
    <t>6632.8</t>
  </si>
  <si>
    <t>0.5</t>
  </si>
  <si>
    <t>128.6</t>
  </si>
  <si>
    <t>16.3</t>
  </si>
  <si>
    <t>21.1</t>
  </si>
  <si>
    <t>7.7</t>
  </si>
  <si>
    <t>307.25</t>
  </si>
  <si>
    <t>17.75</t>
  </si>
  <si>
    <t>12.7</t>
  </si>
  <si>
    <t>6635.55</t>
  </si>
  <si>
    <t>0.7</t>
  </si>
  <si>
    <t>130.25</t>
  </si>
  <si>
    <t>17.1</t>
  </si>
  <si>
    <t>18.65</t>
  </si>
  <si>
    <t>13.85</t>
  </si>
  <si>
    <t>90.35</t>
  </si>
  <si>
    <t>263.8</t>
  </si>
  <si>
    <t>14.55</t>
  </si>
  <si>
    <t>19.2</t>
  </si>
  <si>
    <t>6632.25</t>
  </si>
  <si>
    <t>0.002</t>
  </si>
  <si>
    <t>129.05</t>
  </si>
  <si>
    <t>17.8</t>
  </si>
  <si>
    <t>19.15</t>
  </si>
  <si>
    <t>11.25</t>
  </si>
  <si>
    <t>62.05</t>
  </si>
  <si>
    <t>294.7</t>
  </si>
  <si>
    <t>16.15</t>
  </si>
  <si>
    <t>6633.35</t>
  </si>
  <si>
    <t>127.15</t>
  </si>
  <si>
    <t>20.55</t>
  </si>
  <si>
    <t>18.3</t>
  </si>
  <si>
    <t>10.2</t>
  </si>
  <si>
    <t>70.7</t>
  </si>
  <si>
    <t>287.1</t>
  </si>
  <si>
    <t>14.9</t>
  </si>
  <si>
    <t>21.05</t>
  </si>
  <si>
    <t>6630.05</t>
  </si>
  <si>
    <t>129.1</t>
  </si>
  <si>
    <t>15.8</t>
  </si>
  <si>
    <t>9.7</t>
  </si>
  <si>
    <t>32.85</t>
  </si>
  <si>
    <t>325.45</t>
  </si>
  <si>
    <t>11.7</t>
  </si>
  <si>
    <t>6635.35</t>
  </si>
  <si>
    <t>127.8</t>
  </si>
  <si>
    <t>19.25</t>
  </si>
  <si>
    <t>12.05</t>
  </si>
  <si>
    <t>99.05</t>
  </si>
  <si>
    <t>256.9</t>
  </si>
  <si>
    <t>21.5</t>
  </si>
  <si>
    <t>6631.8</t>
  </si>
  <si>
    <t>0.003</t>
  </si>
  <si>
    <t>119.25</t>
  </si>
  <si>
    <t>25.25</t>
  </si>
  <si>
    <t>8.25</t>
  </si>
  <si>
    <t>292.75</t>
  </si>
  <si>
    <t>15.5</t>
  </si>
  <si>
    <t>127.6</t>
  </si>
  <si>
    <t>17.25</t>
  </si>
  <si>
    <t>21.15</t>
  </si>
  <si>
    <t>8.85</t>
  </si>
  <si>
    <t>39.65</t>
  </si>
  <si>
    <t>319.5</t>
  </si>
  <si>
    <t>17.05</t>
  </si>
  <si>
    <t>16.2</t>
  </si>
  <si>
    <t>6632.75</t>
  </si>
  <si>
    <t>127.85</t>
  </si>
  <si>
    <t>19.55</t>
  </si>
  <si>
    <t>8.8</t>
  </si>
  <si>
    <t>43.45</t>
  </si>
  <si>
    <t>315.75</t>
  </si>
  <si>
    <t>17.35</t>
  </si>
  <si>
    <t>6632.5</t>
  </si>
  <si>
    <t>131.45</t>
  </si>
  <si>
    <t>9.4</t>
  </si>
  <si>
    <t>65.75</t>
  </si>
  <si>
    <t>292.85</t>
  </si>
  <si>
    <t>16.35</t>
  </si>
  <si>
    <t>6632.2</t>
  </si>
  <si>
    <t>0.004</t>
  </si>
  <si>
    <t>126.6</t>
  </si>
  <si>
    <t>19.4</t>
  </si>
  <si>
    <t>73.15</t>
  </si>
  <si>
    <t>283.6</t>
  </si>
  <si>
    <t>19.9</t>
  </si>
  <si>
    <t>6630.3</t>
  </si>
  <si>
    <t>119.05</t>
  </si>
  <si>
    <t>28.3</t>
  </si>
  <si>
    <t>10.65</t>
  </si>
  <si>
    <t>40.05</t>
  </si>
  <si>
    <t>317.3</t>
  </si>
  <si>
    <t>14.25</t>
  </si>
  <si>
    <t>14.35</t>
  </si>
  <si>
    <t>6637.4</t>
  </si>
  <si>
    <t>128.2</t>
  </si>
  <si>
    <t>20.05</t>
  </si>
  <si>
    <t>10.45</t>
  </si>
  <si>
    <t>40.15</t>
  </si>
  <si>
    <t>317.4</t>
  </si>
  <si>
    <t>15.25</t>
  </si>
  <si>
    <t>6634.75</t>
  </si>
  <si>
    <t>131.55</t>
  </si>
  <si>
    <t>17.4</t>
  </si>
  <si>
    <t>135.1</t>
  </si>
  <si>
    <t>217.85</t>
  </si>
  <si>
    <t>13.95</t>
  </si>
  <si>
    <t>23.8</t>
  </si>
  <si>
    <t>6628.25</t>
  </si>
  <si>
    <t>130.65</t>
  </si>
  <si>
    <t>18.8</t>
  </si>
  <si>
    <t>16.55</t>
  </si>
  <si>
    <t>14.45</t>
  </si>
  <si>
    <t>149.7</t>
  </si>
  <si>
    <t>203.85</t>
  </si>
  <si>
    <t>13.15</t>
  </si>
  <si>
    <t>26.9</t>
  </si>
  <si>
    <t>6625.95</t>
  </si>
  <si>
    <t>130.4</t>
  </si>
  <si>
    <t>18.15</t>
  </si>
  <si>
    <t>102.25</t>
  </si>
  <si>
    <t>253.05</t>
  </si>
  <si>
    <t>15.15</t>
  </si>
  <si>
    <t>21.7</t>
  </si>
  <si>
    <t>6629.15</t>
  </si>
  <si>
    <t>130.55</t>
  </si>
  <si>
    <t>266.3</t>
  </si>
  <si>
    <t>15.7</t>
  </si>
  <si>
    <t>22.3</t>
  </si>
  <si>
    <t>129.4</t>
  </si>
  <si>
    <t>15.1</t>
  </si>
  <si>
    <t>14.85</t>
  </si>
  <si>
    <t>173.75</t>
  </si>
  <si>
    <t>179.4</t>
  </si>
  <si>
    <t>31.25</t>
  </si>
  <si>
    <t>6619.25</t>
  </si>
  <si>
    <t>130.85</t>
  </si>
  <si>
    <t>16.4</t>
  </si>
  <si>
    <t>18.75</t>
  </si>
  <si>
    <t>11.9</t>
  </si>
  <si>
    <t>261.1</t>
  </si>
  <si>
    <t>16.9</t>
  </si>
  <si>
    <t>18.4</t>
  </si>
  <si>
    <t>6630.7</t>
  </si>
  <si>
    <t>130.3</t>
  </si>
  <si>
    <t>18.05</t>
  </si>
  <si>
    <t>17.65</t>
  </si>
  <si>
    <t>13.6</t>
  </si>
  <si>
    <t>150.45</t>
  </si>
  <si>
    <t>203.95</t>
  </si>
  <si>
    <t>24.2</t>
  </si>
  <si>
    <t>6626.95</t>
  </si>
  <si>
    <t>130.45</t>
  </si>
  <si>
    <t>16.45</t>
  </si>
  <si>
    <t>19.1</t>
  </si>
  <si>
    <t>117.75</t>
  </si>
  <si>
    <t>237.9</t>
  </si>
  <si>
    <t>14.3</t>
  </si>
  <si>
    <t>6632.95</t>
  </si>
  <si>
    <t>129.35</t>
  </si>
  <si>
    <t>20.4</t>
  </si>
  <si>
    <t>16.25</t>
  </si>
  <si>
    <t>166.2</t>
  </si>
  <si>
    <t>185.65</t>
  </si>
  <si>
    <t>25.75</t>
  </si>
  <si>
    <t>6625.25</t>
  </si>
  <si>
    <t>134.9</t>
  </si>
  <si>
    <t>12.85</t>
  </si>
  <si>
    <t>192.65</t>
  </si>
  <si>
    <t>162.5</t>
  </si>
  <si>
    <t>31.5</t>
  </si>
  <si>
    <t>6619.45</t>
  </si>
  <si>
    <t>10.85</t>
  </si>
  <si>
    <t>114.45</t>
  </si>
  <si>
    <t>242.7</t>
  </si>
  <si>
    <t>17.55</t>
  </si>
  <si>
    <t>20.9</t>
  </si>
  <si>
    <t>6627.55</t>
  </si>
  <si>
    <t>132.75</t>
  </si>
  <si>
    <t>17.15</t>
  </si>
  <si>
    <t>11.75</t>
  </si>
  <si>
    <t>123.25</t>
  </si>
  <si>
    <t>14.65</t>
  </si>
  <si>
    <t>18.9</t>
  </si>
  <si>
    <t>6632.45</t>
  </si>
  <si>
    <t>131.9</t>
  </si>
  <si>
    <t>16.95</t>
  </si>
  <si>
    <t>13.65</t>
  </si>
  <si>
    <t>166.55</t>
  </si>
  <si>
    <t>187.8</t>
  </si>
  <si>
    <t>27.2</t>
  </si>
  <si>
    <t>6626.1</t>
  </si>
  <si>
    <t>132.4</t>
  </si>
  <si>
    <t>16.05</t>
  </si>
  <si>
    <t>12.95</t>
  </si>
  <si>
    <t>124.25</t>
  </si>
  <si>
    <t>230.8</t>
  </si>
  <si>
    <t>24.25</t>
  </si>
  <si>
    <t>6622.75</t>
  </si>
  <si>
    <t>134.35</t>
  </si>
  <si>
    <t>15.2</t>
  </si>
  <si>
    <t>13.8</t>
  </si>
  <si>
    <t>120.15</t>
  </si>
  <si>
    <t>234.05</t>
  </si>
  <si>
    <t>25.5</t>
  </si>
  <si>
    <t>6623.05</t>
  </si>
  <si>
    <t>131.5</t>
  </si>
  <si>
    <t>18.2</t>
  </si>
  <si>
    <t>11.2</t>
  </si>
  <si>
    <t>66.45</t>
  </si>
  <si>
    <t>290.35</t>
  </si>
  <si>
    <t>6633.9</t>
  </si>
  <si>
    <t>134.7</t>
  </si>
  <si>
    <t>15.55</t>
  </si>
  <si>
    <t>15.75</t>
  </si>
  <si>
    <t>13.7</t>
  </si>
  <si>
    <t>208.75</t>
  </si>
  <si>
    <t>145.55</t>
  </si>
  <si>
    <t>26.15</t>
  </si>
  <si>
    <t>6626.25</t>
  </si>
  <si>
    <t>131.8</t>
  </si>
  <si>
    <t>17.6</t>
  </si>
  <si>
    <t>16.6</t>
  </si>
  <si>
    <t>14.6</t>
  </si>
  <si>
    <t>217.4</t>
  </si>
  <si>
    <t>12.75</t>
  </si>
  <si>
    <t>27.3</t>
  </si>
  <si>
    <t>128.35</t>
  </si>
  <si>
    <t>20.35</t>
  </si>
  <si>
    <t>17.3</t>
  </si>
  <si>
    <t>142.15</t>
  </si>
  <si>
    <t>209.7</t>
  </si>
  <si>
    <t>14.7</t>
  </si>
  <si>
    <t>25.6</t>
  </si>
  <si>
    <t>6625.7</t>
  </si>
  <si>
    <t>130.8</t>
  </si>
  <si>
    <t>15.9</t>
  </si>
  <si>
    <t>112.15</t>
  </si>
  <si>
    <t>245.65</t>
  </si>
  <si>
    <t>6636.55</t>
  </si>
  <si>
    <t>132.35</t>
  </si>
  <si>
    <t>18.1</t>
  </si>
  <si>
    <t>223.45</t>
  </si>
  <si>
    <t>132.8</t>
  </si>
  <si>
    <t>24.9</t>
  </si>
  <si>
    <t>6629.1</t>
  </si>
  <si>
    <t>133.45</t>
  </si>
  <si>
    <t>15.95</t>
  </si>
  <si>
    <t>214.75</t>
  </si>
  <si>
    <t>136.65</t>
  </si>
  <si>
    <t>11.85</t>
  </si>
  <si>
    <t>31.85</t>
  </si>
  <si>
    <t>6622.3</t>
  </si>
  <si>
    <t>23.05</t>
  </si>
  <si>
    <t>10.7</t>
  </si>
  <si>
    <t>217.1</t>
  </si>
  <si>
    <t>140.2</t>
  </si>
  <si>
    <t>31.65</t>
  </si>
  <si>
    <t>6620.35</t>
  </si>
  <si>
    <t>109.9</t>
  </si>
  <si>
    <t>246.4</t>
  </si>
  <si>
    <t>15.6</t>
  </si>
  <si>
    <t>6630.4</t>
  </si>
  <si>
    <t>19.8</t>
  </si>
  <si>
    <t>15.65</t>
  </si>
  <si>
    <t>11.5</t>
  </si>
  <si>
    <t>221.15</t>
  </si>
  <si>
    <t>135.35</t>
  </si>
  <si>
    <t>34.1</t>
  </si>
  <si>
    <t>6617.65</t>
  </si>
  <si>
    <t>131.7</t>
  </si>
  <si>
    <t>18.25</t>
  </si>
  <si>
    <t>16.65</t>
  </si>
  <si>
    <t>165.7</t>
  </si>
  <si>
    <t>6627.25</t>
  </si>
  <si>
    <t>128.15</t>
  </si>
  <si>
    <t>17.85</t>
  </si>
  <si>
    <t>11.05</t>
  </si>
  <si>
    <t>150.35</t>
  </si>
  <si>
    <t>206.6</t>
  </si>
  <si>
    <t>6627.2</t>
  </si>
  <si>
    <t>132.65</t>
  </si>
  <si>
    <t>155.2</t>
  </si>
  <si>
    <t>199.2</t>
  </si>
  <si>
    <t>13.05</t>
  </si>
  <si>
    <t>22.45</t>
  </si>
  <si>
    <t>6630.5</t>
  </si>
  <si>
    <t>135.75</t>
  </si>
  <si>
    <t>204.9</t>
  </si>
  <si>
    <t>149.1</t>
  </si>
  <si>
    <t>14.75</t>
  </si>
  <si>
    <t>28.4</t>
  </si>
  <si>
    <t>6622.85</t>
  </si>
  <si>
    <t>151.25</t>
  </si>
  <si>
    <t>204.65</t>
  </si>
  <si>
    <t>14.1</t>
  </si>
  <si>
    <t>25.15</t>
  </si>
  <si>
    <t>6626.75</t>
  </si>
  <si>
    <t>136.5</t>
  </si>
  <si>
    <t>120.9</t>
  </si>
  <si>
    <t>230.05</t>
  </si>
  <si>
    <t>6627.6</t>
  </si>
  <si>
    <t>17.9</t>
  </si>
  <si>
    <t>9.5</t>
  </si>
  <si>
    <t>130.15</t>
  </si>
  <si>
    <t>228.35</t>
  </si>
  <si>
    <t>6635.4</t>
  </si>
  <si>
    <t>215.3</t>
  </si>
  <si>
    <t>141.85</t>
  </si>
  <si>
    <t>25.2</t>
  </si>
  <si>
    <t>6626.85</t>
  </si>
  <si>
    <t>132.05</t>
  </si>
  <si>
    <t>206.25</t>
  </si>
  <si>
    <t>147.8</t>
  </si>
  <si>
    <t>24.35</t>
  </si>
  <si>
    <t>6628.6</t>
  </si>
  <si>
    <t>129.45</t>
  </si>
  <si>
    <t>21.35</t>
  </si>
  <si>
    <t>202.15</t>
  </si>
  <si>
    <t>149.75</t>
  </si>
  <si>
    <t>28.5</t>
  </si>
  <si>
    <t>6622.4</t>
  </si>
  <si>
    <t>128.7</t>
  </si>
  <si>
    <t>13.9</t>
  </si>
  <si>
    <t>168.75</t>
  </si>
  <si>
    <t>185.35</t>
  </si>
  <si>
    <t>23.1</t>
  </si>
  <si>
    <t>6629.75</t>
  </si>
  <si>
    <t>133.8</t>
  </si>
  <si>
    <t>249.5</t>
  </si>
  <si>
    <t>105.8</t>
  </si>
  <si>
    <t>12.25</t>
  </si>
  <si>
    <t>27.25</t>
  </si>
  <si>
    <t>6626.5</t>
  </si>
  <si>
    <t>132.2</t>
  </si>
  <si>
    <t>187.3</t>
  </si>
  <si>
    <t>167.55</t>
  </si>
  <si>
    <t>24.5</t>
  </si>
  <si>
    <t>6628.55</t>
  </si>
  <si>
    <t>4.35</t>
  </si>
  <si>
    <t>22.05</t>
  </si>
  <si>
    <t>200.95</t>
  </si>
  <si>
    <t>155.8</t>
  </si>
  <si>
    <t>11.65</t>
  </si>
  <si>
    <t>26.85</t>
  </si>
  <si>
    <t>6627.5</t>
  </si>
  <si>
    <t>134.8</t>
  </si>
  <si>
    <t>9.05</t>
  </si>
  <si>
    <t>164.85</t>
  </si>
  <si>
    <t>194.1</t>
  </si>
  <si>
    <t>13.3</t>
  </si>
  <si>
    <t>6634.4</t>
  </si>
  <si>
    <t>13.4</t>
  </si>
  <si>
    <t>212.9</t>
  </si>
  <si>
    <t>141.7</t>
  </si>
  <si>
    <t>27.55</t>
  </si>
  <si>
    <t>6624.85</t>
  </si>
  <si>
    <t>131.95</t>
  </si>
  <si>
    <t>19.35</t>
  </si>
  <si>
    <t>11.6</t>
  </si>
  <si>
    <t>236.55</t>
  </si>
  <si>
    <t>119.85</t>
  </si>
  <si>
    <t>30.15</t>
  </si>
  <si>
    <t>6621.9</t>
  </si>
  <si>
    <t>133.55</t>
  </si>
  <si>
    <t>12.6</t>
  </si>
  <si>
    <t>205.1</t>
  </si>
  <si>
    <t>150.3</t>
  </si>
  <si>
    <t>15.4</t>
  </si>
  <si>
    <t>26.55</t>
  </si>
  <si>
    <t>6624.05</t>
  </si>
  <si>
    <t>125.55</t>
  </si>
  <si>
    <t>7.2</t>
  </si>
  <si>
    <t>159.2</t>
  </si>
  <si>
    <t>201.6</t>
  </si>
  <si>
    <t>19.7</t>
  </si>
  <si>
    <t>6631.85</t>
  </si>
  <si>
    <t>132.45</t>
  </si>
  <si>
    <t>185.3</t>
  </si>
  <si>
    <t>169.55</t>
  </si>
  <si>
    <t>25.95</t>
  </si>
  <si>
    <t>6626.45</t>
  </si>
  <si>
    <t>12.8</t>
  </si>
  <si>
    <t>202.9</t>
  </si>
  <si>
    <t>152.3</t>
  </si>
  <si>
    <t>12.55</t>
  </si>
  <si>
    <t>6626.15</t>
  </si>
  <si>
    <t>132.7</t>
  </si>
  <si>
    <t>17.2</t>
  </si>
  <si>
    <t>11.45</t>
  </si>
  <si>
    <t>140.55</t>
  </si>
  <si>
    <t>31.9</t>
  </si>
  <si>
    <t>6621.55</t>
  </si>
  <si>
    <t>130.9</t>
  </si>
  <si>
    <t>8.05</t>
  </si>
  <si>
    <t>183.05</t>
  </si>
  <si>
    <t>176.9</t>
  </si>
  <si>
    <t>6633.95</t>
  </si>
  <si>
    <t>132.95</t>
  </si>
  <si>
    <t>216.35</t>
  </si>
  <si>
    <t>137.65</t>
  </si>
  <si>
    <t>28.7</t>
  </si>
  <si>
    <t>6623.55</t>
  </si>
  <si>
    <t>136.4</t>
  </si>
  <si>
    <t>14.8</t>
  </si>
  <si>
    <t>8.4</t>
  </si>
  <si>
    <t>271.15</t>
  </si>
  <si>
    <t>88.45</t>
  </si>
  <si>
    <t>225.4</t>
  </si>
  <si>
    <t>128.8</t>
  </si>
  <si>
    <t>23.9</t>
  </si>
  <si>
    <t>6628.45</t>
  </si>
  <si>
    <t>132.6</t>
  </si>
  <si>
    <t>14.4</t>
  </si>
  <si>
    <t>9.95</t>
  </si>
  <si>
    <t>195.9</t>
  </si>
  <si>
    <t>162.15</t>
  </si>
  <si>
    <t>22.9</t>
  </si>
  <si>
    <t>134.85</t>
  </si>
  <si>
    <t>15.45</t>
  </si>
  <si>
    <t>232.15</t>
  </si>
  <si>
    <t>24.8</t>
  </si>
  <si>
    <t>6627.45</t>
  </si>
  <si>
    <t>126.1</t>
  </si>
  <si>
    <t>223.5</t>
  </si>
  <si>
    <t>27.85</t>
  </si>
  <si>
    <t>130.05</t>
  </si>
  <si>
    <t>19.5</t>
  </si>
  <si>
    <t>11.4</t>
  </si>
  <si>
    <t>177.55</t>
  </si>
  <si>
    <t>179.05</t>
  </si>
  <si>
    <t>26.35</t>
  </si>
  <si>
    <t>133.6</t>
  </si>
  <si>
    <t>169.2</t>
  </si>
  <si>
    <t>184.85</t>
  </si>
  <si>
    <t>6631.95</t>
  </si>
  <si>
    <t>133.3</t>
  </si>
  <si>
    <t>136.95</t>
  </si>
  <si>
    <t>25.35</t>
  </si>
  <si>
    <t>248.95</t>
  </si>
  <si>
    <t>105.4</t>
  </si>
  <si>
    <t>24.3</t>
  </si>
  <si>
    <t>6630.1</t>
  </si>
  <si>
    <t>15.35</t>
  </si>
  <si>
    <t>172.7</t>
  </si>
  <si>
    <t>179.95</t>
  </si>
  <si>
    <t>24.4</t>
  </si>
  <si>
    <t>9.6</t>
  </si>
  <si>
    <t>199.05</t>
  </si>
  <si>
    <t>159.35</t>
  </si>
  <si>
    <t>13.45</t>
  </si>
  <si>
    <t>6630.55</t>
  </si>
  <si>
    <t>136.55</t>
  </si>
  <si>
    <t>11.35</t>
  </si>
  <si>
    <t>205.6</t>
  </si>
  <si>
    <t>151.05</t>
  </si>
  <si>
    <t>23.6</t>
  </si>
  <si>
    <t>135.4</t>
  </si>
  <si>
    <t>244.25</t>
  </si>
  <si>
    <t>107.75</t>
  </si>
  <si>
    <t>27.95</t>
  </si>
  <si>
    <t>135.2</t>
  </si>
  <si>
    <t>209.55</t>
  </si>
  <si>
    <t>144.7</t>
  </si>
  <si>
    <t>28.35</t>
  </si>
  <si>
    <t>134.15</t>
  </si>
  <si>
    <t>7.05</t>
  </si>
  <si>
    <t>140.95</t>
  </si>
  <si>
    <t>6634.1</t>
  </si>
  <si>
    <t>12.4</t>
  </si>
  <si>
    <t>251.5</t>
  </si>
  <si>
    <t>104.1</t>
  </si>
  <si>
    <t>6629.85</t>
  </si>
  <si>
    <t>132.5</t>
  </si>
  <si>
    <t>129.5</t>
  </si>
  <si>
    <t>23.85</t>
  </si>
  <si>
    <t>6629.35</t>
  </si>
  <si>
    <t>129.75</t>
  </si>
  <si>
    <t>20.8</t>
  </si>
  <si>
    <t>200.5</t>
  </si>
  <si>
    <t>154.5</t>
  </si>
  <si>
    <t>28.95</t>
  </si>
  <si>
    <t>6623.15</t>
  </si>
  <si>
    <t>135.45</t>
  </si>
  <si>
    <t>7.1</t>
  </si>
  <si>
    <t>221.45</t>
  </si>
  <si>
    <t>139.45</t>
  </si>
  <si>
    <t>243.25</t>
  </si>
  <si>
    <t>115.7</t>
  </si>
  <si>
    <t>27.35</t>
  </si>
  <si>
    <t>6627.05</t>
  </si>
  <si>
    <t>10.25</t>
  </si>
  <si>
    <t>278.75</t>
  </si>
  <si>
    <t>12.2</t>
  </si>
  <si>
    <t>6629.45</t>
  </si>
  <si>
    <t>12.15</t>
  </si>
  <si>
    <t>203.4</t>
  </si>
  <si>
    <t>152.45</t>
  </si>
  <si>
    <t>26.75</t>
  </si>
  <si>
    <t>5.45</t>
  </si>
  <si>
    <t>245.1</t>
  </si>
  <si>
    <t>117.45</t>
  </si>
  <si>
    <t>20.7</t>
  </si>
  <si>
    <t>6632.7</t>
  </si>
  <si>
    <t>14.05</t>
  </si>
  <si>
    <t>109.2</t>
  </si>
  <si>
    <t>6631.5</t>
  </si>
  <si>
    <t>133.35</t>
  </si>
  <si>
    <t>233.6</t>
  </si>
  <si>
    <t>121.4</t>
  </si>
  <si>
    <t>22.15</t>
  </si>
  <si>
    <t>131.75</t>
  </si>
  <si>
    <t>13.55</t>
  </si>
  <si>
    <t>253.65</t>
  </si>
  <si>
    <t>100.8</t>
  </si>
  <si>
    <t>26.1</t>
  </si>
  <si>
    <t>6627.35</t>
  </si>
  <si>
    <t>9.9</t>
  </si>
  <si>
    <t>200.15</t>
  </si>
  <si>
    <t>157.95</t>
  </si>
  <si>
    <t>18.5</t>
  </si>
  <si>
    <t>6634.05</t>
  </si>
  <si>
    <t>133.9</t>
  </si>
  <si>
    <t>244.85</t>
  </si>
  <si>
    <t>113.25</t>
  </si>
  <si>
    <t>6628.8</t>
  </si>
  <si>
    <t>134.45</t>
  </si>
  <si>
    <t>15.85</t>
  </si>
  <si>
    <t>263.85</t>
  </si>
  <si>
    <t>91.9</t>
  </si>
  <si>
    <t>12.5</t>
  </si>
  <si>
    <t>25.9</t>
  </si>
  <si>
    <t>127.2</t>
  </si>
  <si>
    <t>21.95</t>
  </si>
  <si>
    <t>16.85</t>
  </si>
  <si>
    <t>219.7</t>
  </si>
  <si>
    <t>13.2</t>
  </si>
  <si>
    <t>28.1</t>
  </si>
  <si>
    <t>6624.7</t>
  </si>
  <si>
    <t>8.5</t>
  </si>
  <si>
    <t>208.6</t>
  </si>
  <si>
    <t>150.9</t>
  </si>
  <si>
    <t>6633.75</t>
  </si>
  <si>
    <t>135.55</t>
  </si>
  <si>
    <t>9.85</t>
  </si>
  <si>
    <t>245.35</t>
  </si>
  <si>
    <t>112.8</t>
  </si>
  <si>
    <t>23.5</t>
  </si>
  <si>
    <t>134.3</t>
  </si>
  <si>
    <t>256.35</t>
  </si>
  <si>
    <t>100.95</t>
  </si>
  <si>
    <t>10.6</t>
  </si>
  <si>
    <t>27.8</t>
  </si>
  <si>
    <t>101.8</t>
  </si>
  <si>
    <t>26.95</t>
  </si>
  <si>
    <t>6627.7</t>
  </si>
  <si>
    <t>136.7</t>
  </si>
  <si>
    <t>8.2</t>
  </si>
  <si>
    <t>235.65</t>
  </si>
  <si>
    <t>124.15</t>
  </si>
  <si>
    <t>6635.1</t>
  </si>
  <si>
    <t>8.9</t>
  </si>
  <si>
    <t>247.5</t>
  </si>
  <si>
    <t>111.6</t>
  </si>
  <si>
    <t>23.35</t>
  </si>
  <si>
    <t>135.9</t>
  </si>
  <si>
    <t>263.4</t>
  </si>
  <si>
    <t>90.65</t>
  </si>
  <si>
    <t>6623.9</t>
  </si>
  <si>
    <t>6.7</t>
  </si>
  <si>
    <t>132.9</t>
  </si>
  <si>
    <t>235.2</t>
  </si>
  <si>
    <t>23.7</t>
  </si>
  <si>
    <t>6628.7</t>
  </si>
  <si>
    <t>6.5</t>
  </si>
  <si>
    <t>240.55</t>
  </si>
  <si>
    <t>120.95</t>
  </si>
  <si>
    <t>22.95</t>
  </si>
  <si>
    <t>6629.4</t>
  </si>
  <si>
    <t>242.8</t>
  </si>
  <si>
    <t>113.55</t>
  </si>
  <si>
    <t>21.65</t>
  </si>
  <si>
    <t>134.2</t>
  </si>
  <si>
    <t>13.1</t>
  </si>
  <si>
    <t>225.45</t>
  </si>
  <si>
    <t>246.45</t>
  </si>
  <si>
    <t>110.15</t>
  </si>
  <si>
    <t>27.75</t>
  </si>
  <si>
    <t>6624.95</t>
  </si>
  <si>
    <t>268.05</t>
  </si>
  <si>
    <t>93.45</t>
  </si>
  <si>
    <t>6631.9</t>
  </si>
  <si>
    <t>136.1</t>
  </si>
  <si>
    <t>214.45</t>
  </si>
  <si>
    <t>142.95</t>
  </si>
  <si>
    <t>21.9</t>
  </si>
  <si>
    <t>6631.35</t>
  </si>
  <si>
    <t>229.95</t>
  </si>
  <si>
    <t>125.7</t>
  </si>
  <si>
    <t>25.85</t>
  </si>
  <si>
    <t>131.25</t>
  </si>
  <si>
    <t>20.2</t>
  </si>
  <si>
    <t>255.35</t>
  </si>
  <si>
    <t>103.8</t>
  </si>
  <si>
    <t>28.05</t>
  </si>
  <si>
    <t>6625.8</t>
  </si>
  <si>
    <t>130.75</t>
  </si>
  <si>
    <t>7.65</t>
  </si>
  <si>
    <t>232.3</t>
  </si>
  <si>
    <t>128.05</t>
  </si>
  <si>
    <t>21.55</t>
  </si>
  <si>
    <t>6632.3</t>
  </si>
  <si>
    <t>133.2</t>
  </si>
  <si>
    <t>146.95</t>
  </si>
  <si>
    <t>12.9</t>
  </si>
  <si>
    <t>22.5</t>
  </si>
  <si>
    <t>6630.6</t>
  </si>
  <si>
    <t>136.15</t>
  </si>
  <si>
    <t>241.75</t>
  </si>
  <si>
    <t>113.3</t>
  </si>
  <si>
    <t>23.95</t>
  </si>
  <si>
    <t>6629.2</t>
  </si>
  <si>
    <t>136.9</t>
  </si>
  <si>
    <t>89.35</t>
  </si>
  <si>
    <t>28.2</t>
  </si>
  <si>
    <t>6624.2</t>
  </si>
  <si>
    <t>134.75</t>
  </si>
  <si>
    <t>15.3</t>
  </si>
  <si>
    <t>216.6</t>
  </si>
  <si>
    <t>142.9</t>
  </si>
  <si>
    <t>12.45</t>
  </si>
  <si>
    <t>6634.35</t>
  </si>
  <si>
    <t>136.75</t>
  </si>
  <si>
    <t>271.5</t>
  </si>
  <si>
    <t>87.5</t>
  </si>
  <si>
    <t>6631.4</t>
  </si>
  <si>
    <t>285.65</t>
  </si>
  <si>
    <t>72.35</t>
  </si>
  <si>
    <t>24.65</t>
  </si>
  <si>
    <t>135.95</t>
  </si>
  <si>
    <t>273.65</t>
  </si>
  <si>
    <t>82.45</t>
  </si>
  <si>
    <t>10.05</t>
  </si>
  <si>
    <t>249.35</t>
  </si>
  <si>
    <t>108.6</t>
  </si>
  <si>
    <t>20.15</t>
  </si>
  <si>
    <t>6633.4</t>
  </si>
  <si>
    <t>14.5</t>
  </si>
  <si>
    <t>14.95</t>
  </si>
  <si>
    <t>254.2</t>
  </si>
  <si>
    <t>102.6</t>
  </si>
  <si>
    <t>12.65</t>
  </si>
  <si>
    <t>23.3</t>
  </si>
  <si>
    <t>137.15</t>
  </si>
  <si>
    <t>10.3</t>
  </si>
  <si>
    <t>262.6</t>
  </si>
  <si>
    <t>95.1</t>
  </si>
  <si>
    <t>133.75</t>
  </si>
  <si>
    <t>205.65</t>
  </si>
  <si>
    <t>24.85</t>
  </si>
  <si>
    <t>6626.2</t>
  </si>
  <si>
    <t>215.35</t>
  </si>
  <si>
    <t>142.75</t>
  </si>
  <si>
    <t>8.75</t>
  </si>
  <si>
    <t>286.75</t>
  </si>
  <si>
    <t>72.5</t>
  </si>
  <si>
    <t>11.55</t>
  </si>
  <si>
    <t>22.8</t>
  </si>
  <si>
    <t>6631.65</t>
  </si>
  <si>
    <t>136.85</t>
  </si>
  <si>
    <t>10.4</t>
  </si>
  <si>
    <t>248.35</t>
  </si>
  <si>
    <t>109.25</t>
  </si>
  <si>
    <t>22.35</t>
  </si>
  <si>
    <t>6631.25</t>
  </si>
  <si>
    <t>232.2</t>
  </si>
  <si>
    <t>122.5</t>
  </si>
  <si>
    <t>6627.9</t>
  </si>
  <si>
    <t>218.75</t>
  </si>
  <si>
    <t>6627.95</t>
  </si>
  <si>
    <t>136.3</t>
  </si>
  <si>
    <t>274.15</t>
  </si>
  <si>
    <t>85.35</t>
  </si>
  <si>
    <t>139.15</t>
  </si>
  <si>
    <t>10.95</t>
  </si>
  <si>
    <t>11.3</t>
  </si>
  <si>
    <t>258.15</t>
  </si>
  <si>
    <t>98.55</t>
  </si>
  <si>
    <t>22.6</t>
  </si>
  <si>
    <t>6631.55</t>
  </si>
  <si>
    <t>9.2</t>
  </si>
  <si>
    <t>264.4</t>
  </si>
  <si>
    <t>94.4</t>
  </si>
  <si>
    <t>6625.45</t>
  </si>
  <si>
    <t>139.85</t>
  </si>
  <si>
    <t>11.15</t>
  </si>
  <si>
    <t>3.75</t>
  </si>
  <si>
    <t>278.5</t>
  </si>
  <si>
    <t>85.75</t>
  </si>
  <si>
    <t>6635.5</t>
  </si>
  <si>
    <t>140.1</t>
  </si>
  <si>
    <t>6.35</t>
  </si>
  <si>
    <t>272.3</t>
  </si>
  <si>
    <t>24.55</t>
  </si>
  <si>
    <t>6628.3</t>
  </si>
  <si>
    <t>28.15</t>
  </si>
  <si>
    <t>6625.85</t>
  </si>
  <si>
    <t>242.9</t>
  </si>
  <si>
    <t>111.95</t>
  </si>
  <si>
    <t>9.45</t>
  </si>
  <si>
    <t>241.4</t>
  </si>
  <si>
    <t>117.15</t>
  </si>
  <si>
    <t>6630.65</t>
  </si>
  <si>
    <t>93.75</t>
  </si>
  <si>
    <t>6632.05</t>
  </si>
  <si>
    <t>140.75</t>
  </si>
  <si>
    <t>8.7</t>
  </si>
  <si>
    <t>83.3</t>
  </si>
  <si>
    <t>11.8</t>
  </si>
  <si>
    <t>6631.3</t>
  </si>
  <si>
    <t>220.5</t>
  </si>
  <si>
    <t>29.25</t>
  </si>
  <si>
    <t>6623.45</t>
  </si>
  <si>
    <t>140.35</t>
  </si>
  <si>
    <t>5.95</t>
  </si>
  <si>
    <t>248.1</t>
  </si>
  <si>
    <t>113.95</t>
  </si>
  <si>
    <t>13.35</t>
  </si>
  <si>
    <t>6634.25</t>
  </si>
  <si>
    <t>276.75</t>
  </si>
  <si>
    <t>79.7</t>
  </si>
  <si>
    <t>10.35</t>
  </si>
  <si>
    <t>6631.1</t>
  </si>
  <si>
    <t>137.95</t>
  </si>
  <si>
    <t>9.8</t>
  </si>
  <si>
    <t>266.95</t>
  </si>
  <si>
    <t>91.25</t>
  </si>
  <si>
    <t>21.4</t>
  </si>
  <si>
    <t>242.35</t>
  </si>
  <si>
    <t>114.05</t>
  </si>
  <si>
    <t>10.9</t>
  </si>
  <si>
    <t>6630.9</t>
  </si>
  <si>
    <t>135.8</t>
  </si>
  <si>
    <t>7.9</t>
  </si>
  <si>
    <t>237.05</t>
  </si>
  <si>
    <t>123.05</t>
  </si>
  <si>
    <t>140.65</t>
  </si>
  <si>
    <t>289.5</t>
  </si>
  <si>
    <t>69.7</t>
  </si>
  <si>
    <t>6633.3</t>
  </si>
  <si>
    <t>139.3</t>
  </si>
  <si>
    <t>8.15</t>
  </si>
  <si>
    <t>300.7</t>
  </si>
  <si>
    <t>59.15</t>
  </si>
  <si>
    <t>6631.15</t>
  </si>
  <si>
    <t>133.7</t>
  </si>
  <si>
    <t>8.35</t>
  </si>
  <si>
    <t>229.8</t>
  </si>
  <si>
    <t>129.85</t>
  </si>
  <si>
    <t>5.35</t>
  </si>
  <si>
    <t>276.1</t>
  </si>
  <si>
    <t>86.55</t>
  </si>
  <si>
    <t>19.05</t>
  </si>
  <si>
    <t>138.45</t>
  </si>
  <si>
    <t>290.5</t>
  </si>
  <si>
    <t>66.85</t>
  </si>
  <si>
    <t>24.6</t>
  </si>
  <si>
    <t>137.2</t>
  </si>
  <si>
    <t>13.25</t>
  </si>
  <si>
    <t>277.6</t>
  </si>
  <si>
    <t>77.3</t>
  </si>
  <si>
    <t>278.9</t>
  </si>
  <si>
    <t>77.4</t>
  </si>
  <si>
    <t>6630.25</t>
  </si>
  <si>
    <t>7.4</t>
  </si>
  <si>
    <t>267.2</t>
  </si>
  <si>
    <t>93.4</t>
  </si>
  <si>
    <t>18.35</t>
  </si>
  <si>
    <t>137.85</t>
  </si>
  <si>
    <t>10.8</t>
  </si>
  <si>
    <t>259.65</t>
  </si>
  <si>
    <t>97.55</t>
  </si>
  <si>
    <t>23.55</t>
  </si>
  <si>
    <t>6629.9</t>
  </si>
  <si>
    <t>129.15</t>
  </si>
  <si>
    <t>20.95</t>
  </si>
  <si>
    <t>85.5</t>
  </si>
  <si>
    <t>135.25</t>
  </si>
  <si>
    <t>249.05</t>
  </si>
  <si>
    <t>25.4</t>
  </si>
  <si>
    <t>136.45</t>
  </si>
  <si>
    <t>8.95</t>
  </si>
  <si>
    <t>195.4</t>
  </si>
  <si>
    <t>163.65</t>
  </si>
  <si>
    <t>6634.7</t>
  </si>
  <si>
    <t>10.55</t>
  </si>
  <si>
    <t>268.15</t>
  </si>
  <si>
    <t>89.3</t>
  </si>
  <si>
    <t>22.75</t>
  </si>
  <si>
    <t>266.15</t>
  </si>
  <si>
    <t>92.45</t>
  </si>
  <si>
    <t>138.35</t>
  </si>
  <si>
    <t>9.25</t>
  </si>
  <si>
    <t>265.6</t>
  </si>
  <si>
    <t>93.15</t>
  </si>
  <si>
    <t>24.05</t>
  </si>
  <si>
    <t>137.75</t>
  </si>
  <si>
    <t>264.05</t>
  </si>
  <si>
    <t>96.85</t>
  </si>
  <si>
    <t>6634.9</t>
  </si>
  <si>
    <t>Beta 0.1</t>
  </si>
  <si>
    <t>Beta 0.3</t>
  </si>
  <si>
    <t>Beta 0.5</t>
  </si>
  <si>
    <t>Beta 0.7</t>
  </si>
  <si>
    <t>Total:</t>
  </si>
  <si>
    <t>Alpha 0.001</t>
  </si>
  <si>
    <t>Alpha 0.002</t>
  </si>
  <si>
    <t>Alpha 0.003</t>
  </si>
  <si>
    <t>Alpha 0.004</t>
  </si>
  <si>
    <t>MF 10</t>
  </si>
  <si>
    <t>MF 20</t>
  </si>
  <si>
    <t>MF 30</t>
  </si>
  <si>
    <t>MF 40</t>
  </si>
  <si>
    <t>MF 50</t>
  </si>
  <si>
    <t>MF 60</t>
  </si>
  <si>
    <t>MF 70</t>
  </si>
  <si>
    <t>MF 80</t>
  </si>
  <si>
    <t>MF 90</t>
  </si>
  <si>
    <t>MF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</si>
</sst>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6" formatCode="0.0000E+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3"/>
  <sheetViews>
    <sheetView tabSelected="1" topLeftCell="S1" workbookViewId="0">
      <selection activeCell="AH1" sqref="AH1"/>
    </sheetView>
  </sheetViews>
  <sheetFormatPr baseColWidth="10" defaultRowHeight="15" x14ac:dyDescent="0.25"/>
  <cols>
    <col min="1" max="1" width="22.42578125" bestFit="1" customWidth="1"/>
    <col min="2" max="2" width="13.7109375" customWidth="1"/>
    <col min="3" max="9" width="6.85546875" hidden="1" customWidth="1"/>
    <col min="10" max="10" width="21.42578125" hidden="1" customWidth="1"/>
    <col min="11" max="11" width="7.5703125" hidden="1" customWidth="1"/>
    <col min="12" max="12" width="22.140625" bestFit="1" customWidth="1"/>
    <col min="13" max="13" width="8.5703125" bestFit="1" customWidth="1"/>
    <col min="14" max="14" width="5.85546875" bestFit="1" customWidth="1"/>
    <col min="15" max="15" width="5" bestFit="1" customWidth="1"/>
    <col min="17" max="20" width="18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5" t="s">
        <v>854</v>
      </c>
      <c r="R1" t="s">
        <v>855</v>
      </c>
      <c r="S1" t="s">
        <v>856</v>
      </c>
      <c r="T1" t="s">
        <v>857</v>
      </c>
      <c r="U1" t="s">
        <v>859</v>
      </c>
      <c r="V1" s="5" t="s">
        <v>860</v>
      </c>
      <c r="W1" t="s">
        <v>861</v>
      </c>
      <c r="X1" t="s">
        <v>862</v>
      </c>
      <c r="Y1" t="s">
        <v>863</v>
      </c>
      <c r="Z1" t="s">
        <v>864</v>
      </c>
      <c r="AA1" t="s">
        <v>865</v>
      </c>
      <c r="AB1" t="s">
        <v>866</v>
      </c>
      <c r="AC1" t="s">
        <v>867</v>
      </c>
      <c r="AD1" t="s">
        <v>868</v>
      </c>
      <c r="AE1" t="s">
        <v>869</v>
      </c>
      <c r="AF1" t="s">
        <v>870</v>
      </c>
      <c r="AG1" t="s">
        <v>871</v>
      </c>
      <c r="AH1" s="5" t="s">
        <v>872</v>
      </c>
    </row>
    <row r="2" spans="1:34" x14ac:dyDescent="0.25">
      <c r="A2" t="s">
        <v>15</v>
      </c>
      <c r="B2" s="4">
        <v>4.8986111111111098E-2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s="1">
        <v>218125</v>
      </c>
      <c r="M2">
        <v>10</v>
      </c>
      <c r="N2" t="s">
        <v>25</v>
      </c>
      <c r="O2" t="s">
        <v>26</v>
      </c>
      <c r="Q2" s="2">
        <f>IF(O2="0.1",B2,"")</f>
        <v>4.8986111111111098E-2</v>
      </c>
      <c r="R2" s="2">
        <f>IF(O2="0.3",B2,0)</f>
        <v>0</v>
      </c>
      <c r="S2" s="2">
        <f>IF(O2="0.5",B2,0)</f>
        <v>0</v>
      </c>
      <c r="T2" s="2">
        <f>IF(O2="0.7",B2,0)</f>
        <v>0</v>
      </c>
      <c r="U2">
        <f>IF(N2="0.001",B2,0)</f>
        <v>4.8986111111111098E-2</v>
      </c>
      <c r="V2">
        <f>IF(N2="0.002",B2,0)</f>
        <v>0</v>
      </c>
      <c r="W2">
        <f>IF(N2="0.003",B2,0)</f>
        <v>0</v>
      </c>
      <c r="X2">
        <f>IF(N2="0.004",B2,0)</f>
        <v>0</v>
      </c>
      <c r="Y2" s="6">
        <f>IF($M2=10,$B2,0)</f>
        <v>4.8986111111111098E-2</v>
      </c>
      <c r="Z2" s="6">
        <f>IF($M2=20,$B2,0)</f>
        <v>0</v>
      </c>
      <c r="AA2" s="6">
        <f>IF($M2=30,$B2,0)</f>
        <v>0</v>
      </c>
      <c r="AB2" s="6">
        <f>IF($M2=40,$B2,0)</f>
        <v>0</v>
      </c>
      <c r="AC2" s="6">
        <f>IF($M2=50,$B2,0)</f>
        <v>0</v>
      </c>
      <c r="AD2" s="6">
        <f>IF($M2=60,$B2,0)</f>
        <v>0</v>
      </c>
      <c r="AE2" s="6">
        <f>IF($M2=70,$B2,0)</f>
        <v>0</v>
      </c>
      <c r="AF2" s="6">
        <f>IF($M2=20,$B2,0)</f>
        <v>0</v>
      </c>
      <c r="AG2" s="6">
        <f>IF($M2=90,$B2,0)</f>
        <v>0</v>
      </c>
      <c r="AH2" s="6">
        <f>IF($M2=100,$B2,0)</f>
        <v>0</v>
      </c>
    </row>
    <row r="3" spans="1:34" x14ac:dyDescent="0.25">
      <c r="A3" t="s">
        <v>15</v>
      </c>
      <c r="B3" s="4">
        <v>5.1354166666666701E-2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>
        <v>20</v>
      </c>
      <c r="K3" t="s">
        <v>34</v>
      </c>
      <c r="L3" s="1">
        <v>187734375</v>
      </c>
      <c r="M3">
        <v>10</v>
      </c>
      <c r="N3" t="s">
        <v>25</v>
      </c>
      <c r="O3" t="s">
        <v>35</v>
      </c>
      <c r="Q3" s="2" t="str">
        <f t="shared" ref="Q3:Q66" si="0">IF(O3="0.1",B3,"")</f>
        <v/>
      </c>
      <c r="R3" s="2">
        <f t="shared" ref="R3:R66" si="1">IF(O3="0.3",B3,0)</f>
        <v>5.1354166666666701E-2</v>
      </c>
      <c r="S3" s="2">
        <f t="shared" ref="S3:S66" si="2">IF(O3="0.5",B3,0)</f>
        <v>0</v>
      </c>
      <c r="T3" s="2">
        <f t="shared" ref="T3:T66" si="3">IF(O3="0.7",B3,0)</f>
        <v>0</v>
      </c>
      <c r="U3">
        <f t="shared" ref="U3:U66" si="4">IF(N3="0.001",B3,0)</f>
        <v>5.1354166666666701E-2</v>
      </c>
      <c r="V3">
        <f t="shared" ref="V3:V66" si="5">IF(N3="0.002",B3,0)</f>
        <v>0</v>
      </c>
      <c r="W3">
        <f t="shared" ref="W3:W66" si="6">IF(N3="0.003",B3,0)</f>
        <v>0</v>
      </c>
      <c r="X3">
        <f t="shared" ref="X3:X66" si="7">IF(N3="0.004",B3,0)</f>
        <v>0</v>
      </c>
      <c r="Y3" s="6">
        <f t="shared" ref="Y3:Y66" si="8">IF($M3=10,$B3,0)</f>
        <v>5.1354166666666701E-2</v>
      </c>
      <c r="Z3" s="6">
        <f t="shared" ref="Z3:Z66" si="9">IF($M3=20,$B3,0)</f>
        <v>0</v>
      </c>
      <c r="AA3" s="6">
        <f t="shared" ref="AA3:AA66" si="10">IF($M3=30,$B3,0)</f>
        <v>0</v>
      </c>
      <c r="AB3" s="6">
        <f t="shared" ref="AB3:AB66" si="11">IF($M3=40,$B3,0)</f>
        <v>0</v>
      </c>
      <c r="AC3" s="6">
        <f t="shared" ref="AC3:AC66" si="12">IF($M3=50,$B3,0)</f>
        <v>0</v>
      </c>
      <c r="AD3" s="6">
        <f t="shared" ref="AD3:AD66" si="13">IF($M3=60,$B3,0)</f>
        <v>0</v>
      </c>
      <c r="AE3" s="6">
        <f t="shared" ref="AE3:AE66" si="14">IF($M3=70,$B3,0)</f>
        <v>0</v>
      </c>
      <c r="AF3" s="6">
        <f t="shared" ref="AF3:AF66" si="15">IF($M3=20,$B3,0)</f>
        <v>0</v>
      </c>
      <c r="AG3" s="6">
        <f t="shared" ref="AG3:AG66" si="16">IF($M3=90,$B3,0)</f>
        <v>0</v>
      </c>
      <c r="AH3" s="6">
        <f t="shared" ref="AH3:AH66" si="17">IF($M3=100,$B3,0)</f>
        <v>0</v>
      </c>
    </row>
    <row r="4" spans="1:34" x14ac:dyDescent="0.25">
      <c r="A4" t="s">
        <v>15</v>
      </c>
      <c r="B4" s="4">
        <v>5.3124999999999999E-2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s="1">
        <v>142421875</v>
      </c>
      <c r="M4">
        <v>10</v>
      </c>
      <c r="N4" t="s">
        <v>25</v>
      </c>
      <c r="O4" t="s">
        <v>45</v>
      </c>
      <c r="Q4" s="2" t="str">
        <f t="shared" si="0"/>
        <v/>
      </c>
      <c r="R4" s="2">
        <f t="shared" si="1"/>
        <v>0</v>
      </c>
      <c r="S4" s="2">
        <f t="shared" si="2"/>
        <v>5.3124999999999999E-2</v>
      </c>
      <c r="T4" s="2">
        <f t="shared" si="3"/>
        <v>0</v>
      </c>
      <c r="U4">
        <f t="shared" si="4"/>
        <v>5.3124999999999999E-2</v>
      </c>
      <c r="V4">
        <f t="shared" si="5"/>
        <v>0</v>
      </c>
      <c r="W4">
        <f t="shared" si="6"/>
        <v>0</v>
      </c>
      <c r="X4">
        <f t="shared" si="7"/>
        <v>0</v>
      </c>
      <c r="Y4" s="6">
        <f t="shared" si="8"/>
        <v>5.3124999999999999E-2</v>
      </c>
      <c r="Z4" s="6">
        <f t="shared" si="9"/>
        <v>0</v>
      </c>
      <c r="AA4" s="6">
        <f t="shared" si="10"/>
        <v>0</v>
      </c>
      <c r="AB4" s="6">
        <f t="shared" si="11"/>
        <v>0</v>
      </c>
      <c r="AC4" s="6">
        <f t="shared" si="12"/>
        <v>0</v>
      </c>
      <c r="AD4" s="6">
        <f t="shared" si="13"/>
        <v>0</v>
      </c>
      <c r="AE4" s="6">
        <f t="shared" si="14"/>
        <v>0</v>
      </c>
      <c r="AF4" s="6">
        <f t="shared" si="15"/>
        <v>0</v>
      </c>
      <c r="AG4" s="6">
        <f t="shared" si="16"/>
        <v>0</v>
      </c>
      <c r="AH4" s="6">
        <f t="shared" si="17"/>
        <v>0</v>
      </c>
    </row>
    <row r="5" spans="1:34" x14ac:dyDescent="0.25">
      <c r="A5" t="s">
        <v>15</v>
      </c>
      <c r="B5" s="4">
        <v>5.3166666666666702E-2</v>
      </c>
      <c r="C5" t="s">
        <v>46</v>
      </c>
      <c r="D5" t="s">
        <v>47</v>
      </c>
      <c r="E5" t="s">
        <v>48</v>
      </c>
      <c r="F5" t="s">
        <v>49</v>
      </c>
      <c r="G5" t="s">
        <v>40</v>
      </c>
      <c r="H5" t="s">
        <v>50</v>
      </c>
      <c r="I5" t="s">
        <v>51</v>
      </c>
      <c r="J5" t="s">
        <v>52</v>
      </c>
      <c r="K5" t="s">
        <v>53</v>
      </c>
      <c r="L5" s="1">
        <v>15046875</v>
      </c>
      <c r="M5">
        <v>10</v>
      </c>
      <c r="N5" t="s">
        <v>25</v>
      </c>
      <c r="O5" t="s">
        <v>54</v>
      </c>
      <c r="Q5" s="2" t="str">
        <f t="shared" si="0"/>
        <v/>
      </c>
      <c r="R5" s="2">
        <f t="shared" si="1"/>
        <v>0</v>
      </c>
      <c r="S5" s="2">
        <f t="shared" si="2"/>
        <v>0</v>
      </c>
      <c r="T5" s="2">
        <f t="shared" si="3"/>
        <v>5.3166666666666702E-2</v>
      </c>
      <c r="U5">
        <f t="shared" si="4"/>
        <v>5.3166666666666702E-2</v>
      </c>
      <c r="V5">
        <f t="shared" si="5"/>
        <v>0</v>
      </c>
      <c r="W5">
        <f t="shared" si="6"/>
        <v>0</v>
      </c>
      <c r="X5">
        <f t="shared" si="7"/>
        <v>0</v>
      </c>
      <c r="Y5" s="6">
        <f t="shared" si="8"/>
        <v>5.3166666666666702E-2</v>
      </c>
      <c r="Z5" s="6">
        <f t="shared" si="9"/>
        <v>0</v>
      </c>
      <c r="AA5" s="6">
        <f t="shared" si="10"/>
        <v>0</v>
      </c>
      <c r="AB5" s="6">
        <f t="shared" si="11"/>
        <v>0</v>
      </c>
      <c r="AC5" s="6">
        <f t="shared" si="12"/>
        <v>0</v>
      </c>
      <c r="AD5" s="6">
        <f t="shared" si="13"/>
        <v>0</v>
      </c>
      <c r="AE5" s="6">
        <f t="shared" si="14"/>
        <v>0</v>
      </c>
      <c r="AF5" s="6">
        <f t="shared" si="15"/>
        <v>0</v>
      </c>
      <c r="AG5" s="6">
        <f t="shared" si="16"/>
        <v>0</v>
      </c>
      <c r="AH5" s="6">
        <f t="shared" si="17"/>
        <v>0</v>
      </c>
    </row>
    <row r="6" spans="1:34" x14ac:dyDescent="0.25">
      <c r="A6" t="s">
        <v>15</v>
      </c>
      <c r="B6" s="4">
        <v>4.8215277777777801E-2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 t="s">
        <v>62</v>
      </c>
      <c r="K6" t="s">
        <v>63</v>
      </c>
      <c r="L6" s="1">
        <v>197265625</v>
      </c>
      <c r="M6">
        <v>10</v>
      </c>
      <c r="N6" t="s">
        <v>64</v>
      </c>
      <c r="O6" t="s">
        <v>26</v>
      </c>
      <c r="Q6" s="2">
        <f t="shared" si="0"/>
        <v>4.8215277777777801E-2</v>
      </c>
      <c r="R6" s="2">
        <f t="shared" si="1"/>
        <v>0</v>
      </c>
      <c r="S6" s="2">
        <f t="shared" si="2"/>
        <v>0</v>
      </c>
      <c r="T6" s="2">
        <f t="shared" si="3"/>
        <v>0</v>
      </c>
      <c r="U6">
        <f t="shared" si="4"/>
        <v>0</v>
      </c>
      <c r="V6">
        <f t="shared" si="5"/>
        <v>4.8215277777777801E-2</v>
      </c>
      <c r="W6">
        <f t="shared" si="6"/>
        <v>0</v>
      </c>
      <c r="X6">
        <f t="shared" si="7"/>
        <v>0</v>
      </c>
      <c r="Y6" s="6">
        <f t="shared" si="8"/>
        <v>4.8215277777777801E-2</v>
      </c>
      <c r="Z6" s="6">
        <f t="shared" si="9"/>
        <v>0</v>
      </c>
      <c r="AA6" s="6">
        <f t="shared" si="10"/>
        <v>0</v>
      </c>
      <c r="AB6" s="6">
        <f t="shared" si="11"/>
        <v>0</v>
      </c>
      <c r="AC6" s="6">
        <f t="shared" si="12"/>
        <v>0</v>
      </c>
      <c r="AD6" s="6">
        <f t="shared" si="13"/>
        <v>0</v>
      </c>
      <c r="AE6" s="6">
        <f t="shared" si="14"/>
        <v>0</v>
      </c>
      <c r="AF6" s="6">
        <f t="shared" si="15"/>
        <v>0</v>
      </c>
      <c r="AG6" s="6">
        <f t="shared" si="16"/>
        <v>0</v>
      </c>
      <c r="AH6" s="6">
        <f t="shared" si="17"/>
        <v>0</v>
      </c>
    </row>
    <row r="7" spans="1:34" x14ac:dyDescent="0.25">
      <c r="A7" t="s">
        <v>15</v>
      </c>
      <c r="B7" s="4">
        <v>5.2159722222222198E-2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43</v>
      </c>
      <c r="K7" t="s">
        <v>72</v>
      </c>
      <c r="L7" s="1">
        <v>151796875</v>
      </c>
      <c r="M7">
        <v>10</v>
      </c>
      <c r="N7" t="s">
        <v>64</v>
      </c>
      <c r="O7" t="s">
        <v>35</v>
      </c>
      <c r="Q7" s="2" t="str">
        <f t="shared" si="0"/>
        <v/>
      </c>
      <c r="R7" s="2">
        <f t="shared" si="1"/>
        <v>5.2159722222222198E-2</v>
      </c>
      <c r="S7" s="2">
        <f t="shared" si="2"/>
        <v>0</v>
      </c>
      <c r="T7" s="2">
        <f t="shared" si="3"/>
        <v>0</v>
      </c>
      <c r="U7">
        <f t="shared" si="4"/>
        <v>0</v>
      </c>
      <c r="V7">
        <f t="shared" si="5"/>
        <v>5.2159722222222198E-2</v>
      </c>
      <c r="W7">
        <f t="shared" si="6"/>
        <v>0</v>
      </c>
      <c r="X7">
        <f t="shared" si="7"/>
        <v>0</v>
      </c>
      <c r="Y7" s="6">
        <f t="shared" si="8"/>
        <v>5.2159722222222198E-2</v>
      </c>
      <c r="Z7" s="6">
        <f t="shared" si="9"/>
        <v>0</v>
      </c>
      <c r="AA7" s="6">
        <f t="shared" si="10"/>
        <v>0</v>
      </c>
      <c r="AB7" s="6">
        <f t="shared" si="11"/>
        <v>0</v>
      </c>
      <c r="AC7" s="6">
        <f t="shared" si="12"/>
        <v>0</v>
      </c>
      <c r="AD7" s="6">
        <f t="shared" si="13"/>
        <v>0</v>
      </c>
      <c r="AE7" s="6">
        <f t="shared" si="14"/>
        <v>0</v>
      </c>
      <c r="AF7" s="6">
        <f t="shared" si="15"/>
        <v>0</v>
      </c>
      <c r="AG7" s="6">
        <f t="shared" si="16"/>
        <v>0</v>
      </c>
      <c r="AH7" s="6">
        <f t="shared" si="17"/>
        <v>0</v>
      </c>
    </row>
    <row r="8" spans="1:34" x14ac:dyDescent="0.25">
      <c r="A8" t="s">
        <v>15</v>
      </c>
      <c r="B8" s="4">
        <v>5.1680555555555598E-2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s="1">
        <v>153359375</v>
      </c>
      <c r="M8">
        <v>10</v>
      </c>
      <c r="N8" t="s">
        <v>64</v>
      </c>
      <c r="O8" t="s">
        <v>45</v>
      </c>
      <c r="Q8" s="2" t="str">
        <f t="shared" si="0"/>
        <v/>
      </c>
      <c r="R8" s="2">
        <f t="shared" si="1"/>
        <v>0</v>
      </c>
      <c r="S8" s="2">
        <f t="shared" si="2"/>
        <v>5.1680555555555598E-2</v>
      </c>
      <c r="T8" s="2">
        <f t="shared" si="3"/>
        <v>0</v>
      </c>
      <c r="U8">
        <f t="shared" si="4"/>
        <v>0</v>
      </c>
      <c r="V8">
        <f t="shared" si="5"/>
        <v>5.1680555555555598E-2</v>
      </c>
      <c r="W8">
        <f t="shared" si="6"/>
        <v>0</v>
      </c>
      <c r="X8">
        <f t="shared" si="7"/>
        <v>0</v>
      </c>
      <c r="Y8" s="6">
        <f t="shared" si="8"/>
        <v>5.1680555555555598E-2</v>
      </c>
      <c r="Z8" s="6">
        <f t="shared" si="9"/>
        <v>0</v>
      </c>
      <c r="AA8" s="6">
        <f t="shared" si="10"/>
        <v>0</v>
      </c>
      <c r="AB8" s="6">
        <f t="shared" si="11"/>
        <v>0</v>
      </c>
      <c r="AC8" s="6">
        <f t="shared" si="12"/>
        <v>0</v>
      </c>
      <c r="AD8" s="6">
        <f t="shared" si="13"/>
        <v>0</v>
      </c>
      <c r="AE8" s="6">
        <f t="shared" si="14"/>
        <v>0</v>
      </c>
      <c r="AF8" s="6">
        <f t="shared" si="15"/>
        <v>0</v>
      </c>
      <c r="AG8" s="6">
        <f t="shared" si="16"/>
        <v>0</v>
      </c>
      <c r="AH8" s="6">
        <f t="shared" si="17"/>
        <v>0</v>
      </c>
    </row>
    <row r="9" spans="1:34" x14ac:dyDescent="0.25">
      <c r="A9" t="s">
        <v>15</v>
      </c>
      <c r="B9" s="4">
        <v>5.5930555555555601E-2</v>
      </c>
      <c r="C9" t="s">
        <v>82</v>
      </c>
      <c r="D9" t="s">
        <v>83</v>
      </c>
      <c r="E9" t="s">
        <v>48</v>
      </c>
      <c r="F9" t="s">
        <v>84</v>
      </c>
      <c r="G9" t="s">
        <v>85</v>
      </c>
      <c r="H9" t="s">
        <v>86</v>
      </c>
      <c r="I9" t="s">
        <v>29</v>
      </c>
      <c r="J9" t="s">
        <v>87</v>
      </c>
      <c r="K9" t="s">
        <v>88</v>
      </c>
      <c r="L9" s="1">
        <v>1303125</v>
      </c>
      <c r="M9">
        <v>10</v>
      </c>
      <c r="N9" t="s">
        <v>64</v>
      </c>
      <c r="O9" t="s">
        <v>54</v>
      </c>
      <c r="Q9" s="2" t="str">
        <f t="shared" si="0"/>
        <v/>
      </c>
      <c r="R9" s="2">
        <f t="shared" si="1"/>
        <v>0</v>
      </c>
      <c r="S9" s="2">
        <f t="shared" si="2"/>
        <v>0</v>
      </c>
      <c r="T9" s="2">
        <f t="shared" si="3"/>
        <v>5.5930555555555601E-2</v>
      </c>
      <c r="U9">
        <f t="shared" si="4"/>
        <v>0</v>
      </c>
      <c r="V9">
        <f t="shared" si="5"/>
        <v>5.5930555555555601E-2</v>
      </c>
      <c r="W9">
        <f t="shared" si="6"/>
        <v>0</v>
      </c>
      <c r="X9">
        <f t="shared" si="7"/>
        <v>0</v>
      </c>
      <c r="Y9" s="6">
        <f t="shared" si="8"/>
        <v>5.5930555555555601E-2</v>
      </c>
      <c r="Z9" s="6">
        <f t="shared" si="9"/>
        <v>0</v>
      </c>
      <c r="AA9" s="6">
        <f t="shared" si="10"/>
        <v>0</v>
      </c>
      <c r="AB9" s="6">
        <f t="shared" si="11"/>
        <v>0</v>
      </c>
      <c r="AC9" s="6">
        <f t="shared" si="12"/>
        <v>0</v>
      </c>
      <c r="AD9" s="6">
        <f t="shared" si="13"/>
        <v>0</v>
      </c>
      <c r="AE9" s="6">
        <f t="shared" si="14"/>
        <v>0</v>
      </c>
      <c r="AF9" s="6">
        <f t="shared" si="15"/>
        <v>0</v>
      </c>
      <c r="AG9" s="6">
        <f t="shared" si="16"/>
        <v>0</v>
      </c>
      <c r="AH9" s="6">
        <f t="shared" si="17"/>
        <v>0</v>
      </c>
    </row>
    <row r="10" spans="1:34" x14ac:dyDescent="0.25">
      <c r="A10" t="s">
        <v>15</v>
      </c>
      <c r="B10" s="4">
        <v>4.74097222222222E-2</v>
      </c>
      <c r="C10" t="s">
        <v>89</v>
      </c>
      <c r="D10" t="s">
        <v>29</v>
      </c>
      <c r="E10" t="s">
        <v>90</v>
      </c>
      <c r="F10" t="s">
        <v>91</v>
      </c>
      <c r="G10" t="s">
        <v>92</v>
      </c>
      <c r="H10" t="s">
        <v>93</v>
      </c>
      <c r="I10" t="s">
        <v>52</v>
      </c>
      <c r="J10" t="s">
        <v>94</v>
      </c>
      <c r="K10" t="s">
        <v>95</v>
      </c>
      <c r="L10" s="1">
        <v>20609375</v>
      </c>
      <c r="M10">
        <v>10</v>
      </c>
      <c r="N10" t="s">
        <v>96</v>
      </c>
      <c r="O10" t="s">
        <v>26</v>
      </c>
      <c r="Q10" s="2">
        <f t="shared" si="0"/>
        <v>4.74097222222222E-2</v>
      </c>
      <c r="R10" s="2">
        <f t="shared" si="1"/>
        <v>0</v>
      </c>
      <c r="S10" s="2">
        <f t="shared" si="2"/>
        <v>0</v>
      </c>
      <c r="T10" s="2">
        <f t="shared" si="3"/>
        <v>0</v>
      </c>
      <c r="U10">
        <f t="shared" si="4"/>
        <v>0</v>
      </c>
      <c r="V10">
        <f t="shared" si="5"/>
        <v>0</v>
      </c>
      <c r="W10">
        <f t="shared" si="6"/>
        <v>4.74097222222222E-2</v>
      </c>
      <c r="X10">
        <f t="shared" si="7"/>
        <v>0</v>
      </c>
      <c r="Y10" s="6">
        <f t="shared" si="8"/>
        <v>4.74097222222222E-2</v>
      </c>
      <c r="Z10" s="6">
        <f t="shared" si="9"/>
        <v>0</v>
      </c>
      <c r="AA10" s="6">
        <f t="shared" si="10"/>
        <v>0</v>
      </c>
      <c r="AB10" s="6">
        <f t="shared" si="11"/>
        <v>0</v>
      </c>
      <c r="AC10" s="6">
        <f t="shared" si="12"/>
        <v>0</v>
      </c>
      <c r="AD10" s="6">
        <f t="shared" si="13"/>
        <v>0</v>
      </c>
      <c r="AE10" s="6">
        <f t="shared" si="14"/>
        <v>0</v>
      </c>
      <c r="AF10" s="6">
        <f t="shared" si="15"/>
        <v>0</v>
      </c>
      <c r="AG10" s="6">
        <f t="shared" si="16"/>
        <v>0</v>
      </c>
      <c r="AH10" s="6">
        <f t="shared" si="17"/>
        <v>0</v>
      </c>
    </row>
    <row r="11" spans="1:34" x14ac:dyDescent="0.25">
      <c r="A11" t="s">
        <v>15</v>
      </c>
      <c r="B11" s="4">
        <v>5.3437499999999999E-2</v>
      </c>
      <c r="C11" t="s">
        <v>97</v>
      </c>
      <c r="D11" t="s">
        <v>94</v>
      </c>
      <c r="E11" t="s">
        <v>98</v>
      </c>
      <c r="F11" t="s">
        <v>99</v>
      </c>
      <c r="G11">
        <v>67</v>
      </c>
      <c r="H11" t="s">
        <v>100</v>
      </c>
      <c r="I11" t="s">
        <v>101</v>
      </c>
      <c r="J11" t="s">
        <v>94</v>
      </c>
      <c r="K11">
        <v>6629</v>
      </c>
      <c r="L11" s="1">
        <v>15734375</v>
      </c>
      <c r="M11">
        <v>10</v>
      </c>
      <c r="N11" t="s">
        <v>96</v>
      </c>
      <c r="O11" t="s">
        <v>35</v>
      </c>
      <c r="Q11" s="2" t="str">
        <f t="shared" si="0"/>
        <v/>
      </c>
      <c r="R11" s="2">
        <f t="shared" si="1"/>
        <v>5.3437499999999999E-2</v>
      </c>
      <c r="S11" s="2">
        <f t="shared" si="2"/>
        <v>0</v>
      </c>
      <c r="T11" s="2">
        <f t="shared" si="3"/>
        <v>0</v>
      </c>
      <c r="U11">
        <f t="shared" si="4"/>
        <v>0</v>
      </c>
      <c r="V11">
        <f t="shared" si="5"/>
        <v>0</v>
      </c>
      <c r="W11">
        <f t="shared" si="6"/>
        <v>5.3437499999999999E-2</v>
      </c>
      <c r="X11">
        <f t="shared" si="7"/>
        <v>0</v>
      </c>
      <c r="Y11" s="6">
        <f t="shared" si="8"/>
        <v>5.3437499999999999E-2</v>
      </c>
      <c r="Z11" s="6">
        <f t="shared" si="9"/>
        <v>0</v>
      </c>
      <c r="AA11" s="6">
        <f t="shared" si="10"/>
        <v>0</v>
      </c>
      <c r="AB11" s="6">
        <f t="shared" si="11"/>
        <v>0</v>
      </c>
      <c r="AC11" s="6">
        <f t="shared" si="12"/>
        <v>0</v>
      </c>
      <c r="AD11" s="6">
        <f t="shared" si="13"/>
        <v>0</v>
      </c>
      <c r="AE11" s="6">
        <f t="shared" si="14"/>
        <v>0</v>
      </c>
      <c r="AF11" s="6">
        <f t="shared" si="15"/>
        <v>0</v>
      </c>
      <c r="AG11" s="6">
        <f t="shared" si="16"/>
        <v>0</v>
      </c>
      <c r="AH11" s="6">
        <f t="shared" si="17"/>
        <v>0</v>
      </c>
    </row>
    <row r="12" spans="1:34" x14ac:dyDescent="0.25">
      <c r="A12" t="s">
        <v>15</v>
      </c>
      <c r="B12" s="4">
        <v>5.5555555555555497E-2</v>
      </c>
      <c r="C12" t="s">
        <v>102</v>
      </c>
      <c r="D12" t="s">
        <v>103</v>
      </c>
      <c r="E12" t="s">
        <v>104</v>
      </c>
      <c r="F12" t="s">
        <v>105</v>
      </c>
      <c r="G12" t="s">
        <v>106</v>
      </c>
      <c r="H12" t="s">
        <v>107</v>
      </c>
      <c r="I12" t="s">
        <v>108</v>
      </c>
      <c r="J12" t="s">
        <v>109</v>
      </c>
      <c r="K12" t="s">
        <v>110</v>
      </c>
      <c r="L12" s="1">
        <v>166328125</v>
      </c>
      <c r="M12">
        <v>10</v>
      </c>
      <c r="N12" t="s">
        <v>96</v>
      </c>
      <c r="O12" t="s">
        <v>45</v>
      </c>
      <c r="Q12" s="2" t="str">
        <f t="shared" si="0"/>
        <v/>
      </c>
      <c r="R12" s="2">
        <f t="shared" si="1"/>
        <v>0</v>
      </c>
      <c r="S12" s="2">
        <f t="shared" si="2"/>
        <v>5.5555555555555497E-2</v>
      </c>
      <c r="T12" s="2">
        <f t="shared" si="3"/>
        <v>0</v>
      </c>
      <c r="U12">
        <f t="shared" si="4"/>
        <v>0</v>
      </c>
      <c r="V12">
        <f t="shared" si="5"/>
        <v>0</v>
      </c>
      <c r="W12">
        <f t="shared" si="6"/>
        <v>5.5555555555555497E-2</v>
      </c>
      <c r="X12">
        <f t="shared" si="7"/>
        <v>0</v>
      </c>
      <c r="Y12" s="6">
        <f t="shared" si="8"/>
        <v>5.5555555555555497E-2</v>
      </c>
      <c r="Z12" s="6">
        <f t="shared" si="9"/>
        <v>0</v>
      </c>
      <c r="AA12" s="6">
        <f t="shared" si="10"/>
        <v>0</v>
      </c>
      <c r="AB12" s="6">
        <f t="shared" si="11"/>
        <v>0</v>
      </c>
      <c r="AC12" s="6">
        <f t="shared" si="12"/>
        <v>0</v>
      </c>
      <c r="AD12" s="6">
        <f t="shared" si="13"/>
        <v>0</v>
      </c>
      <c r="AE12" s="6">
        <f t="shared" si="14"/>
        <v>0</v>
      </c>
      <c r="AF12" s="6">
        <f t="shared" si="15"/>
        <v>0</v>
      </c>
      <c r="AG12" s="6">
        <f t="shared" si="16"/>
        <v>0</v>
      </c>
      <c r="AH12" s="6">
        <f t="shared" si="17"/>
        <v>0</v>
      </c>
    </row>
    <row r="13" spans="1:34" x14ac:dyDescent="0.25">
      <c r="A13" t="s">
        <v>15</v>
      </c>
      <c r="B13" s="4">
        <v>5.50277777777778E-2</v>
      </c>
      <c r="C13" t="s">
        <v>111</v>
      </c>
      <c r="D13" t="s">
        <v>112</v>
      </c>
      <c r="E13" t="s">
        <v>17</v>
      </c>
      <c r="F13" t="s">
        <v>113</v>
      </c>
      <c r="G13" t="s">
        <v>114</v>
      </c>
      <c r="H13" t="s">
        <v>115</v>
      </c>
      <c r="I13" t="s">
        <v>71</v>
      </c>
      <c r="J13" t="s">
        <v>116</v>
      </c>
      <c r="K13" t="s">
        <v>117</v>
      </c>
      <c r="L13" s="1">
        <v>13671875</v>
      </c>
      <c r="M13">
        <v>10</v>
      </c>
      <c r="N13" t="s">
        <v>96</v>
      </c>
      <c r="O13" t="s">
        <v>54</v>
      </c>
      <c r="Q13" s="2" t="str">
        <f t="shared" si="0"/>
        <v/>
      </c>
      <c r="R13" s="2">
        <f t="shared" si="1"/>
        <v>0</v>
      </c>
      <c r="S13" s="2">
        <f t="shared" si="2"/>
        <v>0</v>
      </c>
      <c r="T13" s="2">
        <f t="shared" si="3"/>
        <v>5.50277777777778E-2</v>
      </c>
      <c r="U13">
        <f t="shared" si="4"/>
        <v>0</v>
      </c>
      <c r="V13">
        <f t="shared" si="5"/>
        <v>0</v>
      </c>
      <c r="W13">
        <f t="shared" si="6"/>
        <v>5.50277777777778E-2</v>
      </c>
      <c r="X13">
        <f t="shared" si="7"/>
        <v>0</v>
      </c>
      <c r="Y13" s="6">
        <f t="shared" si="8"/>
        <v>5.50277777777778E-2</v>
      </c>
      <c r="Z13" s="6">
        <f t="shared" si="9"/>
        <v>0</v>
      </c>
      <c r="AA13" s="6">
        <f t="shared" si="10"/>
        <v>0</v>
      </c>
      <c r="AB13" s="6">
        <f t="shared" si="11"/>
        <v>0</v>
      </c>
      <c r="AC13" s="6">
        <f t="shared" si="12"/>
        <v>0</v>
      </c>
      <c r="AD13" s="6">
        <f t="shared" si="13"/>
        <v>0</v>
      </c>
      <c r="AE13" s="6">
        <f t="shared" si="14"/>
        <v>0</v>
      </c>
      <c r="AF13" s="6">
        <f t="shared" si="15"/>
        <v>0</v>
      </c>
      <c r="AG13" s="6">
        <f t="shared" si="16"/>
        <v>0</v>
      </c>
      <c r="AH13" s="6">
        <f t="shared" si="17"/>
        <v>0</v>
      </c>
    </row>
    <row r="14" spans="1:34" x14ac:dyDescent="0.25">
      <c r="A14" t="s">
        <v>15</v>
      </c>
      <c r="B14" s="4">
        <v>5.1472222222222197E-2</v>
      </c>
      <c r="C14" t="s">
        <v>118</v>
      </c>
      <c r="D14">
        <v>15</v>
      </c>
      <c r="E14" t="s">
        <v>112</v>
      </c>
      <c r="F14" t="s">
        <v>119</v>
      </c>
      <c r="G14" t="s">
        <v>120</v>
      </c>
      <c r="H14" t="s">
        <v>121</v>
      </c>
      <c r="I14" t="s">
        <v>28</v>
      </c>
      <c r="J14" t="s">
        <v>122</v>
      </c>
      <c r="K14" t="s">
        <v>123</v>
      </c>
      <c r="L14" s="1">
        <v>17421875</v>
      </c>
      <c r="M14">
        <v>10</v>
      </c>
      <c r="N14" t="s">
        <v>124</v>
      </c>
      <c r="O14" t="s">
        <v>26</v>
      </c>
      <c r="Q14" s="2">
        <f t="shared" si="0"/>
        <v>5.1472222222222197E-2</v>
      </c>
      <c r="R14" s="2">
        <f t="shared" si="1"/>
        <v>0</v>
      </c>
      <c r="S14" s="2">
        <f t="shared" si="2"/>
        <v>0</v>
      </c>
      <c r="T14" s="2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5.1472222222222197E-2</v>
      </c>
      <c r="Y14" s="6">
        <f t="shared" si="8"/>
        <v>5.1472222222222197E-2</v>
      </c>
      <c r="Z14" s="6">
        <f t="shared" si="9"/>
        <v>0</v>
      </c>
      <c r="AA14" s="6">
        <f t="shared" si="10"/>
        <v>0</v>
      </c>
      <c r="AB14" s="6">
        <f t="shared" si="11"/>
        <v>0</v>
      </c>
      <c r="AC14" s="6">
        <f t="shared" si="12"/>
        <v>0</v>
      </c>
      <c r="AD14" s="6">
        <f t="shared" si="13"/>
        <v>0</v>
      </c>
      <c r="AE14" s="6">
        <f t="shared" si="14"/>
        <v>0</v>
      </c>
      <c r="AF14" s="6">
        <f t="shared" si="15"/>
        <v>0</v>
      </c>
      <c r="AG14" s="6">
        <f t="shared" si="16"/>
        <v>0</v>
      </c>
      <c r="AH14" s="6">
        <f t="shared" si="17"/>
        <v>0</v>
      </c>
    </row>
    <row r="15" spans="1:34" x14ac:dyDescent="0.25">
      <c r="A15" t="s">
        <v>15</v>
      </c>
      <c r="B15" s="4">
        <v>5.1381944444444501E-2</v>
      </c>
      <c r="C15" t="s">
        <v>125</v>
      </c>
      <c r="D15" t="s">
        <v>126</v>
      </c>
      <c r="E15">
        <v>20</v>
      </c>
      <c r="F15" t="s">
        <v>68</v>
      </c>
      <c r="G15" t="s">
        <v>127</v>
      </c>
      <c r="H15" t="s">
        <v>128</v>
      </c>
      <c r="I15" t="s">
        <v>83</v>
      </c>
      <c r="J15" t="s">
        <v>129</v>
      </c>
      <c r="K15" t="s">
        <v>130</v>
      </c>
      <c r="L15" s="1">
        <v>167109375</v>
      </c>
      <c r="M15">
        <v>10</v>
      </c>
      <c r="N15" t="s">
        <v>124</v>
      </c>
      <c r="O15" t="s">
        <v>35</v>
      </c>
      <c r="Q15" s="2" t="str">
        <f t="shared" si="0"/>
        <v/>
      </c>
      <c r="R15" s="2">
        <f t="shared" si="1"/>
        <v>5.1381944444444501E-2</v>
      </c>
      <c r="S15" s="2">
        <f t="shared" si="2"/>
        <v>0</v>
      </c>
      <c r="T15" s="2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5.1381944444444501E-2</v>
      </c>
      <c r="Y15" s="6">
        <f t="shared" si="8"/>
        <v>5.1381944444444501E-2</v>
      </c>
      <c r="Z15" s="6">
        <f t="shared" si="9"/>
        <v>0</v>
      </c>
      <c r="AA15" s="6">
        <f t="shared" si="10"/>
        <v>0</v>
      </c>
      <c r="AB15" s="6">
        <f t="shared" si="11"/>
        <v>0</v>
      </c>
      <c r="AC15" s="6">
        <f t="shared" si="12"/>
        <v>0</v>
      </c>
      <c r="AD15" s="6">
        <f t="shared" si="13"/>
        <v>0</v>
      </c>
      <c r="AE15" s="6">
        <f t="shared" si="14"/>
        <v>0</v>
      </c>
      <c r="AF15" s="6">
        <f t="shared" si="15"/>
        <v>0</v>
      </c>
      <c r="AG15" s="6">
        <f t="shared" si="16"/>
        <v>0</v>
      </c>
      <c r="AH15" s="6">
        <f t="shared" si="17"/>
        <v>0</v>
      </c>
    </row>
    <row r="16" spans="1:34" x14ac:dyDescent="0.25">
      <c r="A16" t="s">
        <v>15</v>
      </c>
      <c r="B16" s="4">
        <v>5.6041666666666698E-2</v>
      </c>
      <c r="C16" t="s">
        <v>131</v>
      </c>
      <c r="D16" t="s">
        <v>57</v>
      </c>
      <c r="E16" t="s">
        <v>132</v>
      </c>
      <c r="F16" t="s">
        <v>133</v>
      </c>
      <c r="G16" t="s">
        <v>134</v>
      </c>
      <c r="H16" t="s">
        <v>135</v>
      </c>
      <c r="I16" t="s">
        <v>136</v>
      </c>
      <c r="J16" t="s">
        <v>137</v>
      </c>
      <c r="K16" t="s">
        <v>138</v>
      </c>
      <c r="L16" s="1">
        <v>120078125</v>
      </c>
      <c r="M16">
        <v>10</v>
      </c>
      <c r="N16" t="s">
        <v>124</v>
      </c>
      <c r="O16" t="s">
        <v>45</v>
      </c>
      <c r="Q16" s="2" t="str">
        <f t="shared" si="0"/>
        <v/>
      </c>
      <c r="R16" s="2">
        <f t="shared" si="1"/>
        <v>0</v>
      </c>
      <c r="S16" s="2">
        <f t="shared" si="2"/>
        <v>5.6041666666666698E-2</v>
      </c>
      <c r="T16" s="2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5.6041666666666698E-2</v>
      </c>
      <c r="Y16" s="6">
        <f t="shared" si="8"/>
        <v>5.6041666666666698E-2</v>
      </c>
      <c r="Z16" s="6">
        <f t="shared" si="9"/>
        <v>0</v>
      </c>
      <c r="AA16" s="6">
        <f t="shared" si="10"/>
        <v>0</v>
      </c>
      <c r="AB16" s="6">
        <f t="shared" si="11"/>
        <v>0</v>
      </c>
      <c r="AC16" s="6">
        <f t="shared" si="12"/>
        <v>0</v>
      </c>
      <c r="AD16" s="6">
        <f t="shared" si="13"/>
        <v>0</v>
      </c>
      <c r="AE16" s="6">
        <f t="shared" si="14"/>
        <v>0</v>
      </c>
      <c r="AF16" s="6">
        <f t="shared" si="15"/>
        <v>0</v>
      </c>
      <c r="AG16" s="6">
        <f t="shared" si="16"/>
        <v>0</v>
      </c>
      <c r="AH16" s="6">
        <f t="shared" si="17"/>
        <v>0</v>
      </c>
    </row>
    <row r="17" spans="1:34" x14ac:dyDescent="0.25">
      <c r="A17" t="s">
        <v>15</v>
      </c>
      <c r="B17" s="4">
        <v>5.5125E-2</v>
      </c>
      <c r="C17" t="s">
        <v>139</v>
      </c>
      <c r="D17" t="s">
        <v>51</v>
      </c>
      <c r="E17" t="s">
        <v>140</v>
      </c>
      <c r="F17" t="s">
        <v>141</v>
      </c>
      <c r="G17" t="s">
        <v>142</v>
      </c>
      <c r="H17" t="s">
        <v>143</v>
      </c>
      <c r="I17" t="s">
        <v>144</v>
      </c>
      <c r="J17">
        <v>16</v>
      </c>
      <c r="K17" t="s">
        <v>145</v>
      </c>
      <c r="L17" s="1">
        <v>140390625</v>
      </c>
      <c r="M17">
        <v>10</v>
      </c>
      <c r="N17" t="s">
        <v>124</v>
      </c>
      <c r="O17" t="s">
        <v>54</v>
      </c>
      <c r="Q17" s="2" t="str">
        <f t="shared" si="0"/>
        <v/>
      </c>
      <c r="R17" s="2">
        <f t="shared" si="1"/>
        <v>0</v>
      </c>
      <c r="S17" s="2">
        <f t="shared" si="2"/>
        <v>0</v>
      </c>
      <c r="T17" s="2">
        <f t="shared" si="3"/>
        <v>5.5125E-2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5.5125E-2</v>
      </c>
      <c r="Y17" s="6">
        <f t="shared" si="8"/>
        <v>5.5125E-2</v>
      </c>
      <c r="Z17" s="6">
        <f t="shared" si="9"/>
        <v>0</v>
      </c>
      <c r="AA17" s="6">
        <f t="shared" si="10"/>
        <v>0</v>
      </c>
      <c r="AB17" s="6">
        <f t="shared" si="11"/>
        <v>0</v>
      </c>
      <c r="AC17" s="6">
        <f t="shared" si="12"/>
        <v>0</v>
      </c>
      <c r="AD17" s="6">
        <f t="shared" si="13"/>
        <v>0</v>
      </c>
      <c r="AE17" s="6">
        <f t="shared" si="14"/>
        <v>0</v>
      </c>
      <c r="AF17" s="6">
        <f t="shared" si="15"/>
        <v>0</v>
      </c>
      <c r="AG17" s="6">
        <f t="shared" si="16"/>
        <v>0</v>
      </c>
      <c r="AH17" s="6">
        <f t="shared" si="17"/>
        <v>0</v>
      </c>
    </row>
    <row r="18" spans="1:34" x14ac:dyDescent="0.25">
      <c r="A18" t="s">
        <v>15</v>
      </c>
      <c r="B18" s="4">
        <v>4.2375000000000003E-2</v>
      </c>
      <c r="C18" t="s">
        <v>146</v>
      </c>
      <c r="D18" t="s">
        <v>147</v>
      </c>
      <c r="E18" t="s">
        <v>108</v>
      </c>
      <c r="F18" t="s">
        <v>37</v>
      </c>
      <c r="G18" t="s">
        <v>148</v>
      </c>
      <c r="H18" t="s">
        <v>149</v>
      </c>
      <c r="I18" t="s">
        <v>150</v>
      </c>
      <c r="J18" t="s">
        <v>151</v>
      </c>
      <c r="K18" t="s">
        <v>152</v>
      </c>
      <c r="L18" s="1">
        <v>30765625</v>
      </c>
      <c r="M18">
        <v>20</v>
      </c>
      <c r="N18" t="s">
        <v>25</v>
      </c>
      <c r="O18" t="s">
        <v>26</v>
      </c>
      <c r="Q18" s="2">
        <f t="shared" si="0"/>
        <v>4.2375000000000003E-2</v>
      </c>
      <c r="R18" s="2">
        <f t="shared" si="1"/>
        <v>0</v>
      </c>
      <c r="S18" s="2">
        <f t="shared" si="2"/>
        <v>0</v>
      </c>
      <c r="T18" s="2">
        <f t="shared" si="3"/>
        <v>0</v>
      </c>
      <c r="U18">
        <f t="shared" si="4"/>
        <v>4.2375000000000003E-2</v>
      </c>
      <c r="V18">
        <f t="shared" si="5"/>
        <v>0</v>
      </c>
      <c r="W18">
        <f t="shared" si="6"/>
        <v>0</v>
      </c>
      <c r="X18">
        <f t="shared" si="7"/>
        <v>0</v>
      </c>
      <c r="Y18" s="6">
        <f t="shared" si="8"/>
        <v>0</v>
      </c>
      <c r="Z18" s="6">
        <f t="shared" si="9"/>
        <v>4.2375000000000003E-2</v>
      </c>
      <c r="AA18" s="6">
        <f t="shared" si="10"/>
        <v>0</v>
      </c>
      <c r="AB18" s="6">
        <f t="shared" si="11"/>
        <v>0</v>
      </c>
      <c r="AC18" s="6">
        <f t="shared" si="12"/>
        <v>0</v>
      </c>
      <c r="AD18" s="6">
        <f t="shared" si="13"/>
        <v>0</v>
      </c>
      <c r="AE18" s="6">
        <f t="shared" si="14"/>
        <v>0</v>
      </c>
      <c r="AF18" s="6">
        <f t="shared" si="15"/>
        <v>4.2375000000000003E-2</v>
      </c>
      <c r="AG18" s="6">
        <f t="shared" si="16"/>
        <v>0</v>
      </c>
      <c r="AH18" s="6">
        <f t="shared" si="17"/>
        <v>0</v>
      </c>
    </row>
    <row r="19" spans="1:34" x14ac:dyDescent="0.25">
      <c r="A19" t="s">
        <v>15</v>
      </c>
      <c r="B19" s="4">
        <v>4.0791666666666698E-2</v>
      </c>
      <c r="C19" t="s">
        <v>153</v>
      </c>
      <c r="D19" t="s">
        <v>154</v>
      </c>
      <c r="E19" t="s">
        <v>155</v>
      </c>
      <c r="F19" t="s">
        <v>156</v>
      </c>
      <c r="G19" t="s">
        <v>157</v>
      </c>
      <c r="H19" t="s">
        <v>158</v>
      </c>
      <c r="I19" t="s">
        <v>159</v>
      </c>
      <c r="J19" t="s">
        <v>160</v>
      </c>
      <c r="K19" t="s">
        <v>161</v>
      </c>
      <c r="L19" s="1">
        <v>289296875</v>
      </c>
      <c r="M19">
        <v>20</v>
      </c>
      <c r="N19" t="s">
        <v>25</v>
      </c>
      <c r="O19" t="s">
        <v>35</v>
      </c>
      <c r="Q19" s="2" t="str">
        <f t="shared" si="0"/>
        <v/>
      </c>
      <c r="R19" s="2">
        <f t="shared" si="1"/>
        <v>4.0791666666666698E-2</v>
      </c>
      <c r="S19" s="2">
        <f t="shared" si="2"/>
        <v>0</v>
      </c>
      <c r="T19" s="2">
        <f t="shared" si="3"/>
        <v>0</v>
      </c>
      <c r="U19">
        <f t="shared" si="4"/>
        <v>4.0791666666666698E-2</v>
      </c>
      <c r="V19">
        <f t="shared" si="5"/>
        <v>0</v>
      </c>
      <c r="W19">
        <f t="shared" si="6"/>
        <v>0</v>
      </c>
      <c r="X19">
        <f t="shared" si="7"/>
        <v>0</v>
      </c>
      <c r="Y19" s="6">
        <f t="shared" si="8"/>
        <v>0</v>
      </c>
      <c r="Z19" s="6">
        <f t="shared" si="9"/>
        <v>4.0791666666666698E-2</v>
      </c>
      <c r="AA19" s="6">
        <f t="shared" si="10"/>
        <v>0</v>
      </c>
      <c r="AB19" s="6">
        <f t="shared" si="11"/>
        <v>0</v>
      </c>
      <c r="AC19" s="6">
        <f t="shared" si="12"/>
        <v>0</v>
      </c>
      <c r="AD19" s="6">
        <f t="shared" si="13"/>
        <v>0</v>
      </c>
      <c r="AE19" s="6">
        <f t="shared" si="14"/>
        <v>0</v>
      </c>
      <c r="AF19" s="6">
        <f t="shared" si="15"/>
        <v>4.0791666666666698E-2</v>
      </c>
      <c r="AG19" s="6">
        <f t="shared" si="16"/>
        <v>0</v>
      </c>
      <c r="AH19" s="6">
        <f t="shared" si="17"/>
        <v>0</v>
      </c>
    </row>
    <row r="20" spans="1:34" x14ac:dyDescent="0.25">
      <c r="A20" t="s">
        <v>15</v>
      </c>
      <c r="B20" s="4">
        <v>4.69722222222222E-2</v>
      </c>
      <c r="C20" t="s">
        <v>162</v>
      </c>
      <c r="D20" t="s">
        <v>163</v>
      </c>
      <c r="E20" t="s">
        <v>28</v>
      </c>
      <c r="F20" t="s">
        <v>52</v>
      </c>
      <c r="G20" t="s">
        <v>164</v>
      </c>
      <c r="H20" t="s">
        <v>165</v>
      </c>
      <c r="I20" t="s">
        <v>166</v>
      </c>
      <c r="J20" t="s">
        <v>167</v>
      </c>
      <c r="K20" t="s">
        <v>168</v>
      </c>
      <c r="L20" s="1">
        <v>238125</v>
      </c>
      <c r="M20">
        <v>20</v>
      </c>
      <c r="N20" t="s">
        <v>25</v>
      </c>
      <c r="O20" t="s">
        <v>45</v>
      </c>
      <c r="Q20" s="2" t="str">
        <f t="shared" si="0"/>
        <v/>
      </c>
      <c r="R20" s="2">
        <f t="shared" si="1"/>
        <v>0</v>
      </c>
      <c r="S20" s="2">
        <f t="shared" si="2"/>
        <v>4.69722222222222E-2</v>
      </c>
      <c r="T20" s="2">
        <f t="shared" si="3"/>
        <v>0</v>
      </c>
      <c r="U20">
        <f t="shared" si="4"/>
        <v>4.69722222222222E-2</v>
      </c>
      <c r="V20">
        <f t="shared" si="5"/>
        <v>0</v>
      </c>
      <c r="W20">
        <f t="shared" si="6"/>
        <v>0</v>
      </c>
      <c r="X20">
        <f t="shared" si="7"/>
        <v>0</v>
      </c>
      <c r="Y20" s="6">
        <f t="shared" si="8"/>
        <v>0</v>
      </c>
      <c r="Z20" s="6">
        <f t="shared" si="9"/>
        <v>4.69722222222222E-2</v>
      </c>
      <c r="AA20" s="6">
        <f t="shared" si="10"/>
        <v>0</v>
      </c>
      <c r="AB20" s="6">
        <f t="shared" si="11"/>
        <v>0</v>
      </c>
      <c r="AC20" s="6">
        <f t="shared" si="12"/>
        <v>0</v>
      </c>
      <c r="AD20" s="6">
        <f t="shared" si="13"/>
        <v>0</v>
      </c>
      <c r="AE20" s="6">
        <f t="shared" si="14"/>
        <v>0</v>
      </c>
      <c r="AF20" s="6">
        <f t="shared" si="15"/>
        <v>4.69722222222222E-2</v>
      </c>
      <c r="AG20" s="6">
        <f t="shared" si="16"/>
        <v>0</v>
      </c>
      <c r="AH20" s="6">
        <f t="shared" si="17"/>
        <v>0</v>
      </c>
    </row>
    <row r="21" spans="1:34" x14ac:dyDescent="0.25">
      <c r="A21" t="s">
        <v>15</v>
      </c>
      <c r="B21" s="4">
        <v>4.8534722222222201E-2</v>
      </c>
      <c r="C21" t="s">
        <v>169</v>
      </c>
      <c r="D21" t="s">
        <v>18</v>
      </c>
      <c r="E21">
        <v>17</v>
      </c>
      <c r="F21" t="s">
        <v>84</v>
      </c>
      <c r="G21">
        <v>92</v>
      </c>
      <c r="H21" t="s">
        <v>170</v>
      </c>
      <c r="I21" t="s">
        <v>171</v>
      </c>
      <c r="J21" t="s">
        <v>172</v>
      </c>
      <c r="K21">
        <v>6628</v>
      </c>
      <c r="L21" s="1">
        <v>22875</v>
      </c>
      <c r="M21">
        <v>20</v>
      </c>
      <c r="N21" t="s">
        <v>25</v>
      </c>
      <c r="O21" t="s">
        <v>54</v>
      </c>
      <c r="Q21" s="2" t="str">
        <f t="shared" si="0"/>
        <v/>
      </c>
      <c r="R21" s="2">
        <f t="shared" si="1"/>
        <v>0</v>
      </c>
      <c r="S21" s="2">
        <f t="shared" si="2"/>
        <v>0</v>
      </c>
      <c r="T21" s="2">
        <f t="shared" si="3"/>
        <v>4.8534722222222201E-2</v>
      </c>
      <c r="U21">
        <f t="shared" si="4"/>
        <v>4.8534722222222201E-2</v>
      </c>
      <c r="V21">
        <f t="shared" si="5"/>
        <v>0</v>
      </c>
      <c r="W21">
        <f t="shared" si="6"/>
        <v>0</v>
      </c>
      <c r="X21">
        <f t="shared" si="7"/>
        <v>0</v>
      </c>
      <c r="Y21" s="6">
        <f t="shared" si="8"/>
        <v>0</v>
      </c>
      <c r="Z21" s="6">
        <f t="shared" si="9"/>
        <v>4.8534722222222201E-2</v>
      </c>
      <c r="AA21" s="6">
        <f t="shared" si="10"/>
        <v>0</v>
      </c>
      <c r="AB21" s="6">
        <f t="shared" si="11"/>
        <v>0</v>
      </c>
      <c r="AC21" s="6">
        <f t="shared" si="12"/>
        <v>0</v>
      </c>
      <c r="AD21" s="6">
        <f t="shared" si="13"/>
        <v>0</v>
      </c>
      <c r="AE21" s="6">
        <f t="shared" si="14"/>
        <v>0</v>
      </c>
      <c r="AF21" s="6">
        <f t="shared" si="15"/>
        <v>4.8534722222222201E-2</v>
      </c>
      <c r="AG21" s="6">
        <f t="shared" si="16"/>
        <v>0</v>
      </c>
      <c r="AH21" s="6">
        <f t="shared" si="17"/>
        <v>0</v>
      </c>
    </row>
    <row r="22" spans="1:34" x14ac:dyDescent="0.25">
      <c r="A22" t="s">
        <v>15</v>
      </c>
      <c r="B22" s="4">
        <v>3.85555555555556E-2</v>
      </c>
      <c r="C22" t="s">
        <v>173</v>
      </c>
      <c r="D22" t="s">
        <v>94</v>
      </c>
      <c r="E22" t="s">
        <v>174</v>
      </c>
      <c r="F22" t="s">
        <v>175</v>
      </c>
      <c r="G22" t="s">
        <v>176</v>
      </c>
      <c r="H22" t="s">
        <v>177</v>
      </c>
      <c r="I22" t="s">
        <v>101</v>
      </c>
      <c r="J22" t="s">
        <v>178</v>
      </c>
      <c r="K22" t="s">
        <v>179</v>
      </c>
      <c r="L22" s="1">
        <v>330625</v>
      </c>
      <c r="M22">
        <v>20</v>
      </c>
      <c r="N22" t="s">
        <v>64</v>
      </c>
      <c r="O22" t="s">
        <v>26</v>
      </c>
      <c r="Q22" s="2">
        <f t="shared" si="0"/>
        <v>3.85555555555556E-2</v>
      </c>
      <c r="R22" s="2">
        <f t="shared" si="1"/>
        <v>0</v>
      </c>
      <c r="S22" s="2">
        <f t="shared" si="2"/>
        <v>0</v>
      </c>
      <c r="T22" s="2">
        <f t="shared" si="3"/>
        <v>0</v>
      </c>
      <c r="U22">
        <f t="shared" si="4"/>
        <v>0</v>
      </c>
      <c r="V22">
        <f t="shared" si="5"/>
        <v>3.85555555555556E-2</v>
      </c>
      <c r="W22">
        <f t="shared" si="6"/>
        <v>0</v>
      </c>
      <c r="X22">
        <f t="shared" si="7"/>
        <v>0</v>
      </c>
      <c r="Y22" s="6">
        <f t="shared" si="8"/>
        <v>0</v>
      </c>
      <c r="Z22" s="6">
        <f t="shared" si="9"/>
        <v>3.85555555555556E-2</v>
      </c>
      <c r="AA22" s="6">
        <f t="shared" si="10"/>
        <v>0</v>
      </c>
      <c r="AB22" s="6">
        <f t="shared" si="11"/>
        <v>0</v>
      </c>
      <c r="AC22" s="6">
        <f t="shared" si="12"/>
        <v>0</v>
      </c>
      <c r="AD22" s="6">
        <f t="shared" si="13"/>
        <v>0</v>
      </c>
      <c r="AE22" s="6">
        <f t="shared" si="14"/>
        <v>0</v>
      </c>
      <c r="AF22" s="6">
        <f t="shared" si="15"/>
        <v>3.85555555555556E-2</v>
      </c>
      <c r="AG22" s="6">
        <f t="shared" si="16"/>
        <v>0</v>
      </c>
      <c r="AH22" s="6">
        <f t="shared" si="17"/>
        <v>0</v>
      </c>
    </row>
    <row r="23" spans="1:34" x14ac:dyDescent="0.25">
      <c r="A23" t="s">
        <v>15</v>
      </c>
      <c r="B23" s="4">
        <v>4.7701388888888897E-2</v>
      </c>
      <c r="C23" t="s">
        <v>180</v>
      </c>
      <c r="D23" t="s">
        <v>181</v>
      </c>
      <c r="E23" t="s">
        <v>182</v>
      </c>
      <c r="F23" t="s">
        <v>183</v>
      </c>
      <c r="G23">
        <v>95</v>
      </c>
      <c r="H23" t="s">
        <v>184</v>
      </c>
      <c r="I23" t="s">
        <v>185</v>
      </c>
      <c r="J23" t="s">
        <v>186</v>
      </c>
      <c r="K23" t="s">
        <v>187</v>
      </c>
      <c r="L23" s="1">
        <v>229609375</v>
      </c>
      <c r="M23">
        <v>20</v>
      </c>
      <c r="N23" t="s">
        <v>64</v>
      </c>
      <c r="O23" t="s">
        <v>35</v>
      </c>
      <c r="Q23" s="2" t="str">
        <f t="shared" si="0"/>
        <v/>
      </c>
      <c r="R23" s="2">
        <f t="shared" si="1"/>
        <v>4.7701388888888897E-2</v>
      </c>
      <c r="S23" s="2">
        <f t="shared" si="2"/>
        <v>0</v>
      </c>
      <c r="T23" s="2">
        <f t="shared" si="3"/>
        <v>0</v>
      </c>
      <c r="U23">
        <f t="shared" si="4"/>
        <v>0</v>
      </c>
      <c r="V23">
        <f t="shared" si="5"/>
        <v>4.7701388888888897E-2</v>
      </c>
      <c r="W23">
        <f t="shared" si="6"/>
        <v>0</v>
      </c>
      <c r="X23">
        <f t="shared" si="7"/>
        <v>0</v>
      </c>
      <c r="Y23" s="6">
        <f t="shared" si="8"/>
        <v>0</v>
      </c>
      <c r="Z23" s="6">
        <f t="shared" si="9"/>
        <v>4.7701388888888897E-2</v>
      </c>
      <c r="AA23" s="6">
        <f t="shared" si="10"/>
        <v>0</v>
      </c>
      <c r="AB23" s="6">
        <f t="shared" si="11"/>
        <v>0</v>
      </c>
      <c r="AC23" s="6">
        <f t="shared" si="12"/>
        <v>0</v>
      </c>
      <c r="AD23" s="6">
        <f t="shared" si="13"/>
        <v>0</v>
      </c>
      <c r="AE23" s="6">
        <f t="shared" si="14"/>
        <v>0</v>
      </c>
      <c r="AF23" s="6">
        <f t="shared" si="15"/>
        <v>4.7701388888888897E-2</v>
      </c>
      <c r="AG23" s="6">
        <f t="shared" si="16"/>
        <v>0</v>
      </c>
      <c r="AH23" s="6">
        <f t="shared" si="17"/>
        <v>0</v>
      </c>
    </row>
    <row r="24" spans="1:34" x14ac:dyDescent="0.25">
      <c r="A24" t="s">
        <v>15</v>
      </c>
      <c r="B24" s="4">
        <v>4.0597222222222201E-2</v>
      </c>
      <c r="C24" t="s">
        <v>188</v>
      </c>
      <c r="D24" t="s">
        <v>189</v>
      </c>
      <c r="E24" t="s">
        <v>190</v>
      </c>
      <c r="F24" t="s">
        <v>191</v>
      </c>
      <c r="G24" t="s">
        <v>192</v>
      </c>
      <c r="H24" t="s">
        <v>193</v>
      </c>
      <c r="I24" t="s">
        <v>175</v>
      </c>
      <c r="J24" t="s">
        <v>194</v>
      </c>
      <c r="K24" t="s">
        <v>195</v>
      </c>
      <c r="L24" s="1">
        <v>276171875</v>
      </c>
      <c r="M24">
        <v>20</v>
      </c>
      <c r="N24" t="s">
        <v>64</v>
      </c>
      <c r="O24" t="s">
        <v>45</v>
      </c>
      <c r="Q24" s="2" t="str">
        <f t="shared" si="0"/>
        <v/>
      </c>
      <c r="R24" s="2">
        <f t="shared" si="1"/>
        <v>0</v>
      </c>
      <c r="S24" s="2">
        <f t="shared" si="2"/>
        <v>4.0597222222222201E-2</v>
      </c>
      <c r="T24" s="2">
        <f t="shared" si="3"/>
        <v>0</v>
      </c>
      <c r="U24">
        <f t="shared" si="4"/>
        <v>0</v>
      </c>
      <c r="V24">
        <f t="shared" si="5"/>
        <v>4.0597222222222201E-2</v>
      </c>
      <c r="W24">
        <f t="shared" si="6"/>
        <v>0</v>
      </c>
      <c r="X24">
        <f t="shared" si="7"/>
        <v>0</v>
      </c>
      <c r="Y24" s="6">
        <f t="shared" si="8"/>
        <v>0</v>
      </c>
      <c r="Z24" s="6">
        <f t="shared" si="9"/>
        <v>4.0597222222222201E-2</v>
      </c>
      <c r="AA24" s="6">
        <f t="shared" si="10"/>
        <v>0</v>
      </c>
      <c r="AB24" s="6">
        <f t="shared" si="11"/>
        <v>0</v>
      </c>
      <c r="AC24" s="6">
        <f t="shared" si="12"/>
        <v>0</v>
      </c>
      <c r="AD24" s="6">
        <f t="shared" si="13"/>
        <v>0</v>
      </c>
      <c r="AE24" s="6">
        <f t="shared" si="14"/>
        <v>0</v>
      </c>
      <c r="AF24" s="6">
        <f t="shared" si="15"/>
        <v>4.0597222222222201E-2</v>
      </c>
      <c r="AG24" s="6">
        <f t="shared" si="16"/>
        <v>0</v>
      </c>
      <c r="AH24" s="6">
        <f t="shared" si="17"/>
        <v>0</v>
      </c>
    </row>
    <row r="25" spans="1:34" x14ac:dyDescent="0.25">
      <c r="A25" t="s">
        <v>15</v>
      </c>
      <c r="B25" s="4">
        <v>4.4284722222222198E-2</v>
      </c>
      <c r="C25" t="s">
        <v>196</v>
      </c>
      <c r="D25" t="s">
        <v>197</v>
      </c>
      <c r="E25" t="s">
        <v>198</v>
      </c>
      <c r="F25" t="s">
        <v>30</v>
      </c>
      <c r="G25" t="s">
        <v>199</v>
      </c>
      <c r="H25" t="s">
        <v>200</v>
      </c>
      <c r="I25" t="s">
        <v>201</v>
      </c>
      <c r="J25" t="s">
        <v>182</v>
      </c>
      <c r="K25" t="s">
        <v>202</v>
      </c>
      <c r="L25" s="1">
        <v>27265625</v>
      </c>
      <c r="M25">
        <v>20</v>
      </c>
      <c r="N25" t="s">
        <v>64</v>
      </c>
      <c r="O25" t="s">
        <v>54</v>
      </c>
      <c r="Q25" s="2" t="str">
        <f t="shared" si="0"/>
        <v/>
      </c>
      <c r="R25" s="2">
        <f t="shared" si="1"/>
        <v>0</v>
      </c>
      <c r="S25" s="2">
        <f t="shared" si="2"/>
        <v>0</v>
      </c>
      <c r="T25" s="2">
        <f t="shared" si="3"/>
        <v>4.4284722222222198E-2</v>
      </c>
      <c r="U25">
        <f t="shared" si="4"/>
        <v>0</v>
      </c>
      <c r="V25">
        <f t="shared" si="5"/>
        <v>4.4284722222222198E-2</v>
      </c>
      <c r="W25">
        <f t="shared" si="6"/>
        <v>0</v>
      </c>
      <c r="X25">
        <f t="shared" si="7"/>
        <v>0</v>
      </c>
      <c r="Y25" s="6">
        <f t="shared" si="8"/>
        <v>0</v>
      </c>
      <c r="Z25" s="6">
        <f t="shared" si="9"/>
        <v>4.4284722222222198E-2</v>
      </c>
      <c r="AA25" s="6">
        <f t="shared" si="10"/>
        <v>0</v>
      </c>
      <c r="AB25" s="6">
        <f t="shared" si="11"/>
        <v>0</v>
      </c>
      <c r="AC25" s="6">
        <f t="shared" si="12"/>
        <v>0</v>
      </c>
      <c r="AD25" s="6">
        <f t="shared" si="13"/>
        <v>0</v>
      </c>
      <c r="AE25" s="6">
        <f t="shared" si="14"/>
        <v>0</v>
      </c>
      <c r="AF25" s="6">
        <f t="shared" si="15"/>
        <v>4.4284722222222198E-2</v>
      </c>
      <c r="AG25" s="6">
        <f t="shared" si="16"/>
        <v>0</v>
      </c>
      <c r="AH25" s="6">
        <f t="shared" si="17"/>
        <v>0</v>
      </c>
    </row>
    <row r="26" spans="1:34" x14ac:dyDescent="0.25">
      <c r="A26" t="s">
        <v>15</v>
      </c>
      <c r="B26" s="4">
        <v>3.87777777777778E-2</v>
      </c>
      <c r="C26" t="s">
        <v>203</v>
      </c>
      <c r="D26" t="s">
        <v>204</v>
      </c>
      <c r="E26" t="s">
        <v>205</v>
      </c>
      <c r="F26" t="s">
        <v>71</v>
      </c>
      <c r="G26" t="s">
        <v>206</v>
      </c>
      <c r="H26" t="s">
        <v>207</v>
      </c>
      <c r="I26">
        <v>15</v>
      </c>
      <c r="J26" t="s">
        <v>208</v>
      </c>
      <c r="K26" t="s">
        <v>209</v>
      </c>
      <c r="L26" s="1">
        <v>356953125</v>
      </c>
      <c r="M26">
        <v>20</v>
      </c>
      <c r="N26" t="s">
        <v>96</v>
      </c>
      <c r="O26" t="s">
        <v>26</v>
      </c>
      <c r="Q26" s="2">
        <f t="shared" si="0"/>
        <v>3.87777777777778E-2</v>
      </c>
      <c r="R26" s="2">
        <f t="shared" si="1"/>
        <v>0</v>
      </c>
      <c r="S26" s="2">
        <f t="shared" si="2"/>
        <v>0</v>
      </c>
      <c r="T26" s="2">
        <f t="shared" si="3"/>
        <v>0</v>
      </c>
      <c r="U26">
        <f t="shared" si="4"/>
        <v>0</v>
      </c>
      <c r="V26">
        <f t="shared" si="5"/>
        <v>0</v>
      </c>
      <c r="W26">
        <f t="shared" si="6"/>
        <v>3.87777777777778E-2</v>
      </c>
      <c r="X26">
        <f t="shared" si="7"/>
        <v>0</v>
      </c>
      <c r="Y26" s="6">
        <f t="shared" si="8"/>
        <v>0</v>
      </c>
      <c r="Z26" s="6">
        <f t="shared" si="9"/>
        <v>3.87777777777778E-2</v>
      </c>
      <c r="AA26" s="6">
        <f t="shared" si="10"/>
        <v>0</v>
      </c>
      <c r="AB26" s="6">
        <f t="shared" si="11"/>
        <v>0</v>
      </c>
      <c r="AC26" s="6">
        <f t="shared" si="12"/>
        <v>0</v>
      </c>
      <c r="AD26" s="6">
        <f t="shared" si="13"/>
        <v>0</v>
      </c>
      <c r="AE26" s="6">
        <f t="shared" si="14"/>
        <v>0</v>
      </c>
      <c r="AF26" s="6">
        <f t="shared" si="15"/>
        <v>3.87777777777778E-2</v>
      </c>
      <c r="AG26" s="6">
        <f t="shared" si="16"/>
        <v>0</v>
      </c>
      <c r="AH26" s="6">
        <f t="shared" si="17"/>
        <v>0</v>
      </c>
    </row>
    <row r="27" spans="1:34" x14ac:dyDescent="0.25">
      <c r="A27" t="s">
        <v>15</v>
      </c>
      <c r="B27" s="4">
        <v>3.51388888888889E-2</v>
      </c>
      <c r="C27" t="s">
        <v>210</v>
      </c>
      <c r="D27" t="s">
        <v>155</v>
      </c>
      <c r="E27" t="s">
        <v>61</v>
      </c>
      <c r="F27" t="s">
        <v>211</v>
      </c>
      <c r="G27" t="s">
        <v>212</v>
      </c>
      <c r="H27" t="s">
        <v>213</v>
      </c>
      <c r="I27" t="s">
        <v>37</v>
      </c>
      <c r="J27" t="s">
        <v>214</v>
      </c>
      <c r="K27" t="s">
        <v>215</v>
      </c>
      <c r="L27" s="1">
        <v>356875</v>
      </c>
      <c r="M27">
        <v>20</v>
      </c>
      <c r="N27" t="s">
        <v>96</v>
      </c>
      <c r="O27" t="s">
        <v>35</v>
      </c>
      <c r="Q27" s="2" t="str">
        <f t="shared" si="0"/>
        <v/>
      </c>
      <c r="R27" s="2">
        <f t="shared" si="1"/>
        <v>3.51388888888889E-2</v>
      </c>
      <c r="S27" s="2">
        <f t="shared" si="2"/>
        <v>0</v>
      </c>
      <c r="T27" s="2">
        <f t="shared" si="3"/>
        <v>0</v>
      </c>
      <c r="U27">
        <f t="shared" si="4"/>
        <v>0</v>
      </c>
      <c r="V27">
        <f t="shared" si="5"/>
        <v>0</v>
      </c>
      <c r="W27">
        <f t="shared" si="6"/>
        <v>3.51388888888889E-2</v>
      </c>
      <c r="X27">
        <f t="shared" si="7"/>
        <v>0</v>
      </c>
      <c r="Y27" s="6">
        <f t="shared" si="8"/>
        <v>0</v>
      </c>
      <c r="Z27" s="6">
        <f t="shared" si="9"/>
        <v>3.51388888888889E-2</v>
      </c>
      <c r="AA27" s="6">
        <f t="shared" si="10"/>
        <v>0</v>
      </c>
      <c r="AB27" s="6">
        <f t="shared" si="11"/>
        <v>0</v>
      </c>
      <c r="AC27" s="6">
        <f t="shared" si="12"/>
        <v>0</v>
      </c>
      <c r="AD27" s="6">
        <f t="shared" si="13"/>
        <v>0</v>
      </c>
      <c r="AE27" s="6">
        <f t="shared" si="14"/>
        <v>0</v>
      </c>
      <c r="AF27" s="6">
        <f t="shared" si="15"/>
        <v>3.51388888888889E-2</v>
      </c>
      <c r="AG27" s="6">
        <f t="shared" si="16"/>
        <v>0</v>
      </c>
      <c r="AH27" s="6">
        <f t="shared" si="17"/>
        <v>0</v>
      </c>
    </row>
    <row r="28" spans="1:34" x14ac:dyDescent="0.25">
      <c r="A28" t="s">
        <v>15</v>
      </c>
      <c r="B28" s="4">
        <v>4.5479166666666702E-2</v>
      </c>
      <c r="C28" t="s">
        <v>169</v>
      </c>
      <c r="D28" t="s">
        <v>189</v>
      </c>
      <c r="E28" t="s">
        <v>147</v>
      </c>
      <c r="F28" t="s">
        <v>216</v>
      </c>
      <c r="G28" t="s">
        <v>217</v>
      </c>
      <c r="H28" t="s">
        <v>218</v>
      </c>
      <c r="I28" t="s">
        <v>219</v>
      </c>
      <c r="J28" t="s">
        <v>220</v>
      </c>
      <c r="K28" t="s">
        <v>221</v>
      </c>
      <c r="L28" s="1">
        <v>227578125</v>
      </c>
      <c r="M28">
        <v>20</v>
      </c>
      <c r="N28" t="s">
        <v>96</v>
      </c>
      <c r="O28" t="s">
        <v>45</v>
      </c>
      <c r="Q28" s="2" t="str">
        <f t="shared" si="0"/>
        <v/>
      </c>
      <c r="R28" s="2">
        <f t="shared" si="1"/>
        <v>0</v>
      </c>
      <c r="S28" s="2">
        <f t="shared" si="2"/>
        <v>4.5479166666666702E-2</v>
      </c>
      <c r="T28" s="2">
        <f t="shared" si="3"/>
        <v>0</v>
      </c>
      <c r="U28">
        <f t="shared" si="4"/>
        <v>0</v>
      </c>
      <c r="V28">
        <f t="shared" si="5"/>
        <v>0</v>
      </c>
      <c r="W28">
        <f t="shared" si="6"/>
        <v>4.5479166666666702E-2</v>
      </c>
      <c r="X28">
        <f t="shared" si="7"/>
        <v>0</v>
      </c>
      <c r="Y28" s="6">
        <f t="shared" si="8"/>
        <v>0</v>
      </c>
      <c r="Z28" s="6">
        <f t="shared" si="9"/>
        <v>4.5479166666666702E-2</v>
      </c>
      <c r="AA28" s="6">
        <f t="shared" si="10"/>
        <v>0</v>
      </c>
      <c r="AB28" s="6">
        <f t="shared" si="11"/>
        <v>0</v>
      </c>
      <c r="AC28" s="6">
        <f t="shared" si="12"/>
        <v>0</v>
      </c>
      <c r="AD28" s="6">
        <f t="shared" si="13"/>
        <v>0</v>
      </c>
      <c r="AE28" s="6">
        <f t="shared" si="14"/>
        <v>0</v>
      </c>
      <c r="AF28" s="6">
        <f t="shared" si="15"/>
        <v>4.5479166666666702E-2</v>
      </c>
      <c r="AG28" s="6">
        <f t="shared" si="16"/>
        <v>0</v>
      </c>
      <c r="AH28" s="6">
        <f t="shared" si="17"/>
        <v>0</v>
      </c>
    </row>
    <row r="29" spans="1:34" x14ac:dyDescent="0.25">
      <c r="A29" t="s">
        <v>15</v>
      </c>
      <c r="B29" s="4">
        <v>4.32708333333333E-2</v>
      </c>
      <c r="C29" t="s">
        <v>222</v>
      </c>
      <c r="D29" t="s">
        <v>223</v>
      </c>
      <c r="E29" t="s">
        <v>19</v>
      </c>
      <c r="F29" t="s">
        <v>224</v>
      </c>
      <c r="G29" t="s">
        <v>225</v>
      </c>
      <c r="H29">
        <v>233</v>
      </c>
      <c r="I29" t="s">
        <v>226</v>
      </c>
      <c r="J29" t="s">
        <v>227</v>
      </c>
      <c r="K29" t="s">
        <v>228</v>
      </c>
      <c r="L29" s="1">
        <v>27828125</v>
      </c>
      <c r="M29">
        <v>20</v>
      </c>
      <c r="N29" t="s">
        <v>96</v>
      </c>
      <c r="O29" t="s">
        <v>54</v>
      </c>
      <c r="Q29" s="2" t="str">
        <f t="shared" si="0"/>
        <v/>
      </c>
      <c r="R29" s="2">
        <f t="shared" si="1"/>
        <v>0</v>
      </c>
      <c r="S29" s="2">
        <f t="shared" si="2"/>
        <v>0</v>
      </c>
      <c r="T29" s="2">
        <f t="shared" si="3"/>
        <v>4.32708333333333E-2</v>
      </c>
      <c r="U29">
        <f t="shared" si="4"/>
        <v>0</v>
      </c>
      <c r="V29">
        <f t="shared" si="5"/>
        <v>0</v>
      </c>
      <c r="W29">
        <f t="shared" si="6"/>
        <v>4.32708333333333E-2</v>
      </c>
      <c r="X29">
        <f t="shared" si="7"/>
        <v>0</v>
      </c>
      <c r="Y29" s="6">
        <f t="shared" si="8"/>
        <v>0</v>
      </c>
      <c r="Z29" s="6">
        <f t="shared" si="9"/>
        <v>4.32708333333333E-2</v>
      </c>
      <c r="AA29" s="6">
        <f t="shared" si="10"/>
        <v>0</v>
      </c>
      <c r="AB29" s="6">
        <f t="shared" si="11"/>
        <v>0</v>
      </c>
      <c r="AC29" s="6">
        <f t="shared" si="12"/>
        <v>0</v>
      </c>
      <c r="AD29" s="6">
        <f t="shared" si="13"/>
        <v>0</v>
      </c>
      <c r="AE29" s="6">
        <f t="shared" si="14"/>
        <v>0</v>
      </c>
      <c r="AF29" s="6">
        <f t="shared" si="15"/>
        <v>4.32708333333333E-2</v>
      </c>
      <c r="AG29" s="6">
        <f t="shared" si="16"/>
        <v>0</v>
      </c>
      <c r="AH29" s="6">
        <f t="shared" si="17"/>
        <v>0</v>
      </c>
    </row>
    <row r="30" spans="1:34" x14ac:dyDescent="0.25">
      <c r="A30" t="s">
        <v>15</v>
      </c>
      <c r="B30" s="4">
        <v>3.8256944444444399E-2</v>
      </c>
      <c r="C30" t="s">
        <v>229</v>
      </c>
      <c r="D30" t="s">
        <v>223</v>
      </c>
      <c r="E30" t="s">
        <v>230</v>
      </c>
      <c r="F30" t="s">
        <v>231</v>
      </c>
      <c r="G30" t="s">
        <v>232</v>
      </c>
      <c r="H30" t="s">
        <v>233</v>
      </c>
      <c r="I30" t="s">
        <v>52</v>
      </c>
      <c r="J30" t="s">
        <v>234</v>
      </c>
      <c r="K30" t="s">
        <v>235</v>
      </c>
      <c r="L30" s="1">
        <v>339453125</v>
      </c>
      <c r="M30">
        <v>20</v>
      </c>
      <c r="N30" t="s">
        <v>124</v>
      </c>
      <c r="O30" t="s">
        <v>26</v>
      </c>
      <c r="Q30" s="2">
        <f t="shared" si="0"/>
        <v>3.8256944444444399E-2</v>
      </c>
      <c r="R30" s="2">
        <f t="shared" si="1"/>
        <v>0</v>
      </c>
      <c r="S30" s="2">
        <f t="shared" si="2"/>
        <v>0</v>
      </c>
      <c r="T30" s="2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3.8256944444444399E-2</v>
      </c>
      <c r="Y30" s="6">
        <f t="shared" si="8"/>
        <v>0</v>
      </c>
      <c r="Z30" s="6">
        <f t="shared" si="9"/>
        <v>3.8256944444444399E-2</v>
      </c>
      <c r="AA30" s="6">
        <f t="shared" si="10"/>
        <v>0</v>
      </c>
      <c r="AB30" s="6">
        <f t="shared" si="11"/>
        <v>0</v>
      </c>
      <c r="AC30" s="6">
        <f t="shared" si="12"/>
        <v>0</v>
      </c>
      <c r="AD30" s="6">
        <f t="shared" si="13"/>
        <v>0</v>
      </c>
      <c r="AE30" s="6">
        <f t="shared" si="14"/>
        <v>0</v>
      </c>
      <c r="AF30" s="6">
        <f t="shared" si="15"/>
        <v>3.8256944444444399E-2</v>
      </c>
      <c r="AG30" s="6">
        <f t="shared" si="16"/>
        <v>0</v>
      </c>
      <c r="AH30" s="6">
        <f t="shared" si="17"/>
        <v>0</v>
      </c>
    </row>
    <row r="31" spans="1:34" x14ac:dyDescent="0.25">
      <c r="A31" t="s">
        <v>15</v>
      </c>
      <c r="B31" s="4">
        <v>4.4527777777777798E-2</v>
      </c>
      <c r="C31" t="s">
        <v>236</v>
      </c>
      <c r="D31" t="s">
        <v>237</v>
      </c>
      <c r="E31" t="s">
        <v>219</v>
      </c>
      <c r="F31" t="s">
        <v>238</v>
      </c>
      <c r="G31" t="s">
        <v>239</v>
      </c>
      <c r="H31" t="s">
        <v>240</v>
      </c>
      <c r="I31">
        <v>19</v>
      </c>
      <c r="J31" t="s">
        <v>241</v>
      </c>
      <c r="K31" t="s">
        <v>242</v>
      </c>
      <c r="L31" s="1">
        <v>284609375</v>
      </c>
      <c r="M31">
        <v>20</v>
      </c>
      <c r="N31" t="s">
        <v>124</v>
      </c>
      <c r="O31" t="s">
        <v>35</v>
      </c>
      <c r="Q31" s="2" t="str">
        <f t="shared" si="0"/>
        <v/>
      </c>
      <c r="R31" s="2">
        <f t="shared" si="1"/>
        <v>4.4527777777777798E-2</v>
      </c>
      <c r="S31" s="2">
        <f t="shared" si="2"/>
        <v>0</v>
      </c>
      <c r="T31" s="2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4.4527777777777798E-2</v>
      </c>
      <c r="Y31" s="6">
        <f t="shared" si="8"/>
        <v>0</v>
      </c>
      <c r="Z31" s="6">
        <f t="shared" si="9"/>
        <v>4.4527777777777798E-2</v>
      </c>
      <c r="AA31" s="6">
        <f t="shared" si="10"/>
        <v>0</v>
      </c>
      <c r="AB31" s="6">
        <f t="shared" si="11"/>
        <v>0</v>
      </c>
      <c r="AC31" s="6">
        <f t="shared" si="12"/>
        <v>0</v>
      </c>
      <c r="AD31" s="6">
        <f t="shared" si="13"/>
        <v>0</v>
      </c>
      <c r="AE31" s="6">
        <f t="shared" si="14"/>
        <v>0</v>
      </c>
      <c r="AF31" s="6">
        <f t="shared" si="15"/>
        <v>4.4527777777777798E-2</v>
      </c>
      <c r="AG31" s="6">
        <f t="shared" si="16"/>
        <v>0</v>
      </c>
      <c r="AH31" s="6">
        <f t="shared" si="17"/>
        <v>0</v>
      </c>
    </row>
    <row r="32" spans="1:34" x14ac:dyDescent="0.25">
      <c r="A32" t="s">
        <v>15</v>
      </c>
      <c r="B32" s="4">
        <v>4.4784722222222198E-2</v>
      </c>
      <c r="C32" t="s">
        <v>243</v>
      </c>
      <c r="D32" t="s">
        <v>197</v>
      </c>
      <c r="E32" t="s">
        <v>244</v>
      </c>
      <c r="F32" t="s">
        <v>245</v>
      </c>
      <c r="G32" t="s">
        <v>246</v>
      </c>
      <c r="H32" t="s">
        <v>247</v>
      </c>
      <c r="I32" t="s">
        <v>28</v>
      </c>
      <c r="J32" t="s">
        <v>248</v>
      </c>
      <c r="K32" t="s">
        <v>249</v>
      </c>
      <c r="L32" s="1">
        <v>241015625</v>
      </c>
      <c r="M32">
        <v>20</v>
      </c>
      <c r="N32" t="s">
        <v>124</v>
      </c>
      <c r="O32" t="s">
        <v>45</v>
      </c>
      <c r="Q32" s="2" t="str">
        <f t="shared" si="0"/>
        <v/>
      </c>
      <c r="R32" s="2">
        <f t="shared" si="1"/>
        <v>0</v>
      </c>
      <c r="S32" s="2">
        <f t="shared" si="2"/>
        <v>4.4784722222222198E-2</v>
      </c>
      <c r="T32" s="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4.4784722222222198E-2</v>
      </c>
      <c r="Y32" s="6">
        <f t="shared" si="8"/>
        <v>0</v>
      </c>
      <c r="Z32" s="6">
        <f t="shared" si="9"/>
        <v>4.4784722222222198E-2</v>
      </c>
      <c r="AA32" s="6">
        <f t="shared" si="10"/>
        <v>0</v>
      </c>
      <c r="AB32" s="6">
        <f t="shared" si="11"/>
        <v>0</v>
      </c>
      <c r="AC32" s="6">
        <f t="shared" si="12"/>
        <v>0</v>
      </c>
      <c r="AD32" s="6">
        <f t="shared" si="13"/>
        <v>0</v>
      </c>
      <c r="AE32" s="6">
        <f t="shared" si="14"/>
        <v>0</v>
      </c>
      <c r="AF32" s="6">
        <f t="shared" si="15"/>
        <v>4.4784722222222198E-2</v>
      </c>
      <c r="AG32" s="6">
        <f t="shared" si="16"/>
        <v>0</v>
      </c>
      <c r="AH32" s="6">
        <f t="shared" si="17"/>
        <v>0</v>
      </c>
    </row>
    <row r="33" spans="1:34" x14ac:dyDescent="0.25">
      <c r="A33" t="s">
        <v>15</v>
      </c>
      <c r="B33" s="4">
        <v>5.1131944444444397E-2</v>
      </c>
      <c r="C33" t="s">
        <v>250</v>
      </c>
      <c r="D33" t="s">
        <v>47</v>
      </c>
      <c r="E33" t="s">
        <v>251</v>
      </c>
      <c r="F33" t="s">
        <v>252</v>
      </c>
      <c r="G33" t="s">
        <v>253</v>
      </c>
      <c r="H33" t="s">
        <v>254</v>
      </c>
      <c r="I33" t="s">
        <v>66</v>
      </c>
      <c r="J33" t="s">
        <v>201</v>
      </c>
      <c r="K33" t="s">
        <v>255</v>
      </c>
      <c r="L33" s="1">
        <v>197421875</v>
      </c>
      <c r="M33">
        <v>20</v>
      </c>
      <c r="N33" t="s">
        <v>124</v>
      </c>
      <c r="O33" t="s">
        <v>54</v>
      </c>
      <c r="Q33" s="2" t="str">
        <f t="shared" si="0"/>
        <v/>
      </c>
      <c r="R33" s="2">
        <f t="shared" si="1"/>
        <v>0</v>
      </c>
      <c r="S33" s="2">
        <f t="shared" si="2"/>
        <v>0</v>
      </c>
      <c r="T33" s="2">
        <f t="shared" si="3"/>
        <v>5.1131944444444397E-2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5.1131944444444397E-2</v>
      </c>
      <c r="Y33" s="6">
        <f t="shared" si="8"/>
        <v>0</v>
      </c>
      <c r="Z33" s="6">
        <f t="shared" si="9"/>
        <v>5.1131944444444397E-2</v>
      </c>
      <c r="AA33" s="6">
        <f t="shared" si="10"/>
        <v>0</v>
      </c>
      <c r="AB33" s="6">
        <f t="shared" si="11"/>
        <v>0</v>
      </c>
      <c r="AC33" s="6">
        <f t="shared" si="12"/>
        <v>0</v>
      </c>
      <c r="AD33" s="6">
        <f t="shared" si="13"/>
        <v>0</v>
      </c>
      <c r="AE33" s="6">
        <f t="shared" si="14"/>
        <v>0</v>
      </c>
      <c r="AF33" s="6">
        <f t="shared" si="15"/>
        <v>5.1131944444444397E-2</v>
      </c>
      <c r="AG33" s="6">
        <f t="shared" si="16"/>
        <v>0</v>
      </c>
      <c r="AH33" s="6">
        <f t="shared" si="17"/>
        <v>0</v>
      </c>
    </row>
    <row r="34" spans="1:34" x14ac:dyDescent="0.25">
      <c r="A34" t="s">
        <v>15</v>
      </c>
      <c r="B34" s="4">
        <v>3.1986111111111097E-2</v>
      </c>
      <c r="C34" t="s">
        <v>256</v>
      </c>
      <c r="D34" t="s">
        <v>257</v>
      </c>
      <c r="E34" t="s">
        <v>258</v>
      </c>
      <c r="F34" t="s">
        <v>259</v>
      </c>
      <c r="G34" t="s">
        <v>260</v>
      </c>
      <c r="H34" t="s">
        <v>261</v>
      </c>
      <c r="I34" t="s">
        <v>191</v>
      </c>
      <c r="J34" t="s">
        <v>262</v>
      </c>
      <c r="K34" t="s">
        <v>263</v>
      </c>
      <c r="L34" s="1">
        <v>47375</v>
      </c>
      <c r="M34">
        <v>30</v>
      </c>
      <c r="N34" t="s">
        <v>25</v>
      </c>
      <c r="O34" t="s">
        <v>26</v>
      </c>
      <c r="Q34" s="2">
        <f t="shared" si="0"/>
        <v>3.1986111111111097E-2</v>
      </c>
      <c r="R34" s="2">
        <f t="shared" si="1"/>
        <v>0</v>
      </c>
      <c r="S34" s="2">
        <f t="shared" si="2"/>
        <v>0</v>
      </c>
      <c r="T34" s="2">
        <f t="shared" si="3"/>
        <v>0</v>
      </c>
      <c r="U34">
        <f t="shared" si="4"/>
        <v>3.1986111111111097E-2</v>
      </c>
      <c r="V34">
        <f t="shared" si="5"/>
        <v>0</v>
      </c>
      <c r="W34">
        <f t="shared" si="6"/>
        <v>0</v>
      </c>
      <c r="X34">
        <f t="shared" si="7"/>
        <v>0</v>
      </c>
      <c r="Y34" s="6">
        <f t="shared" si="8"/>
        <v>0</v>
      </c>
      <c r="Z34" s="6">
        <f t="shared" si="9"/>
        <v>0</v>
      </c>
      <c r="AA34" s="6">
        <f t="shared" si="10"/>
        <v>3.1986111111111097E-2</v>
      </c>
      <c r="AB34" s="6">
        <f t="shared" si="11"/>
        <v>0</v>
      </c>
      <c r="AC34" s="6">
        <f t="shared" si="12"/>
        <v>0</v>
      </c>
      <c r="AD34" s="6">
        <f t="shared" si="13"/>
        <v>0</v>
      </c>
      <c r="AE34" s="6">
        <f t="shared" si="14"/>
        <v>0</v>
      </c>
      <c r="AF34" s="6">
        <f t="shared" si="15"/>
        <v>0</v>
      </c>
      <c r="AG34" s="6">
        <f t="shared" si="16"/>
        <v>0</v>
      </c>
      <c r="AH34" s="6">
        <f t="shared" si="17"/>
        <v>0</v>
      </c>
    </row>
    <row r="35" spans="1:34" x14ac:dyDescent="0.25">
      <c r="A35" t="s">
        <v>15</v>
      </c>
      <c r="B35" s="4">
        <v>3.12291666666667E-2</v>
      </c>
      <c r="C35" t="s">
        <v>264</v>
      </c>
      <c r="D35" t="s">
        <v>265</v>
      </c>
      <c r="E35" t="s">
        <v>266</v>
      </c>
      <c r="F35" t="s">
        <v>267</v>
      </c>
      <c r="G35" t="s">
        <v>268</v>
      </c>
      <c r="H35">
        <v>136</v>
      </c>
      <c r="I35" t="s">
        <v>269</v>
      </c>
      <c r="J35" t="s">
        <v>270</v>
      </c>
      <c r="K35" t="s">
        <v>161</v>
      </c>
      <c r="L35" s="1">
        <v>407109375</v>
      </c>
      <c r="M35">
        <v>30</v>
      </c>
      <c r="N35" t="s">
        <v>25</v>
      </c>
      <c r="O35" t="s">
        <v>35</v>
      </c>
      <c r="Q35" s="2" t="str">
        <f t="shared" si="0"/>
        <v/>
      </c>
      <c r="R35" s="2">
        <f t="shared" si="1"/>
        <v>3.12291666666667E-2</v>
      </c>
      <c r="S35" s="2">
        <f t="shared" si="2"/>
        <v>0</v>
      </c>
      <c r="T35" s="2">
        <f t="shared" si="3"/>
        <v>0</v>
      </c>
      <c r="U35">
        <f t="shared" si="4"/>
        <v>3.12291666666667E-2</v>
      </c>
      <c r="V35">
        <f t="shared" si="5"/>
        <v>0</v>
      </c>
      <c r="W35">
        <f t="shared" si="6"/>
        <v>0</v>
      </c>
      <c r="X35">
        <f t="shared" si="7"/>
        <v>0</v>
      </c>
      <c r="Y35" s="6">
        <f t="shared" si="8"/>
        <v>0</v>
      </c>
      <c r="Z35" s="6">
        <f t="shared" si="9"/>
        <v>0</v>
      </c>
      <c r="AA35" s="6">
        <f t="shared" si="10"/>
        <v>3.12291666666667E-2</v>
      </c>
      <c r="AB35" s="6">
        <f t="shared" si="11"/>
        <v>0</v>
      </c>
      <c r="AC35" s="6">
        <f t="shared" si="12"/>
        <v>0</v>
      </c>
      <c r="AD35" s="6">
        <f t="shared" si="13"/>
        <v>0</v>
      </c>
      <c r="AE35" s="6">
        <f t="shared" si="14"/>
        <v>0</v>
      </c>
      <c r="AF35" s="6">
        <f t="shared" si="15"/>
        <v>0</v>
      </c>
      <c r="AG35" s="6">
        <f t="shared" si="16"/>
        <v>0</v>
      </c>
      <c r="AH35" s="6">
        <f t="shared" si="17"/>
        <v>0</v>
      </c>
    </row>
    <row r="36" spans="1:34" x14ac:dyDescent="0.25">
      <c r="A36" t="s">
        <v>15</v>
      </c>
      <c r="B36" s="4">
        <v>4.2194444444444403E-2</v>
      </c>
      <c r="C36" t="s">
        <v>271</v>
      </c>
      <c r="D36" t="s">
        <v>272</v>
      </c>
      <c r="E36" t="s">
        <v>273</v>
      </c>
      <c r="F36" t="s">
        <v>71</v>
      </c>
      <c r="G36" t="s">
        <v>274</v>
      </c>
      <c r="H36" t="s">
        <v>275</v>
      </c>
      <c r="I36" t="s">
        <v>276</v>
      </c>
      <c r="J36" t="s">
        <v>277</v>
      </c>
      <c r="K36" t="s">
        <v>278</v>
      </c>
      <c r="L36" s="1">
        <v>313203125</v>
      </c>
      <c r="M36">
        <v>30</v>
      </c>
      <c r="N36" t="s">
        <v>25</v>
      </c>
      <c r="O36" t="s">
        <v>45</v>
      </c>
      <c r="Q36" s="2" t="str">
        <f t="shared" si="0"/>
        <v/>
      </c>
      <c r="R36" s="2">
        <f t="shared" si="1"/>
        <v>0</v>
      </c>
      <c r="S36" s="2">
        <f t="shared" si="2"/>
        <v>4.2194444444444403E-2</v>
      </c>
      <c r="T36" s="2">
        <f t="shared" si="3"/>
        <v>0</v>
      </c>
      <c r="U36">
        <f t="shared" si="4"/>
        <v>4.2194444444444403E-2</v>
      </c>
      <c r="V36">
        <f t="shared" si="5"/>
        <v>0</v>
      </c>
      <c r="W36">
        <f t="shared" si="6"/>
        <v>0</v>
      </c>
      <c r="X36">
        <f t="shared" si="7"/>
        <v>0</v>
      </c>
      <c r="Y36" s="6">
        <f t="shared" si="8"/>
        <v>0</v>
      </c>
      <c r="Z36" s="6">
        <f t="shared" si="9"/>
        <v>0</v>
      </c>
      <c r="AA36" s="6">
        <f t="shared" si="10"/>
        <v>4.2194444444444403E-2</v>
      </c>
      <c r="AB36" s="6">
        <f t="shared" si="11"/>
        <v>0</v>
      </c>
      <c r="AC36" s="6">
        <f t="shared" si="12"/>
        <v>0</v>
      </c>
      <c r="AD36" s="6">
        <f t="shared" si="13"/>
        <v>0</v>
      </c>
      <c r="AE36" s="6">
        <f t="shared" si="14"/>
        <v>0</v>
      </c>
      <c r="AF36" s="6">
        <f t="shared" si="15"/>
        <v>0</v>
      </c>
      <c r="AG36" s="6">
        <f t="shared" si="16"/>
        <v>0</v>
      </c>
      <c r="AH36" s="6">
        <f t="shared" si="17"/>
        <v>0</v>
      </c>
    </row>
    <row r="37" spans="1:34" x14ac:dyDescent="0.25">
      <c r="A37" t="s">
        <v>15</v>
      </c>
      <c r="B37" s="4">
        <v>4.4513888888888901E-2</v>
      </c>
      <c r="C37" t="s">
        <v>279</v>
      </c>
      <c r="D37" t="s">
        <v>280</v>
      </c>
      <c r="E37" t="s">
        <v>38</v>
      </c>
      <c r="F37" t="s">
        <v>76</v>
      </c>
      <c r="G37" t="s">
        <v>281</v>
      </c>
      <c r="H37" t="s">
        <v>282</v>
      </c>
      <c r="I37" t="s">
        <v>174</v>
      </c>
      <c r="J37" t="s">
        <v>137</v>
      </c>
      <c r="K37" t="s">
        <v>283</v>
      </c>
      <c r="L37" s="1">
        <v>301015625</v>
      </c>
      <c r="M37">
        <v>30</v>
      </c>
      <c r="N37" t="s">
        <v>25</v>
      </c>
      <c r="O37" t="s">
        <v>54</v>
      </c>
      <c r="Q37" s="2" t="str">
        <f t="shared" si="0"/>
        <v/>
      </c>
      <c r="R37" s="2">
        <f t="shared" si="1"/>
        <v>0</v>
      </c>
      <c r="S37" s="2">
        <f t="shared" si="2"/>
        <v>0</v>
      </c>
      <c r="T37" s="2">
        <f t="shared" si="3"/>
        <v>4.4513888888888901E-2</v>
      </c>
      <c r="U37">
        <f t="shared" si="4"/>
        <v>4.4513888888888901E-2</v>
      </c>
      <c r="V37">
        <f t="shared" si="5"/>
        <v>0</v>
      </c>
      <c r="W37">
        <f t="shared" si="6"/>
        <v>0</v>
      </c>
      <c r="X37">
        <f t="shared" si="7"/>
        <v>0</v>
      </c>
      <c r="Y37" s="6">
        <f t="shared" si="8"/>
        <v>0</v>
      </c>
      <c r="Z37" s="6">
        <f t="shared" si="9"/>
        <v>0</v>
      </c>
      <c r="AA37" s="6">
        <f t="shared" si="10"/>
        <v>4.4513888888888901E-2</v>
      </c>
      <c r="AB37" s="6">
        <f t="shared" si="11"/>
        <v>0</v>
      </c>
      <c r="AC37" s="6">
        <f t="shared" si="12"/>
        <v>0</v>
      </c>
      <c r="AD37" s="6">
        <f t="shared" si="13"/>
        <v>0</v>
      </c>
      <c r="AE37" s="6">
        <f t="shared" si="14"/>
        <v>0</v>
      </c>
      <c r="AF37" s="6">
        <f t="shared" si="15"/>
        <v>0</v>
      </c>
      <c r="AG37" s="6">
        <f t="shared" si="16"/>
        <v>0</v>
      </c>
      <c r="AH37" s="6">
        <f t="shared" si="17"/>
        <v>0</v>
      </c>
    </row>
    <row r="38" spans="1:34" x14ac:dyDescent="0.25">
      <c r="A38" t="s">
        <v>15</v>
      </c>
      <c r="B38" s="4">
        <v>2.9874999999999999E-2</v>
      </c>
      <c r="C38" t="s">
        <v>284</v>
      </c>
      <c r="D38" t="s">
        <v>285</v>
      </c>
      <c r="E38" t="s">
        <v>257</v>
      </c>
      <c r="F38" t="s">
        <v>224</v>
      </c>
      <c r="G38" t="s">
        <v>286</v>
      </c>
      <c r="H38" t="s">
        <v>287</v>
      </c>
      <c r="I38">
        <v>12</v>
      </c>
      <c r="J38" t="s">
        <v>288</v>
      </c>
      <c r="K38" t="s">
        <v>289</v>
      </c>
      <c r="L38" s="1">
        <v>447578125</v>
      </c>
      <c r="M38">
        <v>30</v>
      </c>
      <c r="N38" t="s">
        <v>64</v>
      </c>
      <c r="O38" t="s">
        <v>26</v>
      </c>
      <c r="Q38" s="2">
        <f t="shared" si="0"/>
        <v>2.9874999999999999E-2</v>
      </c>
      <c r="R38" s="2">
        <f t="shared" si="1"/>
        <v>0</v>
      </c>
      <c r="S38" s="2">
        <f t="shared" si="2"/>
        <v>0</v>
      </c>
      <c r="T38" s="2">
        <f t="shared" si="3"/>
        <v>0</v>
      </c>
      <c r="U38">
        <f t="shared" si="4"/>
        <v>0</v>
      </c>
      <c r="V38">
        <f t="shared" si="5"/>
        <v>2.9874999999999999E-2</v>
      </c>
      <c r="W38">
        <f t="shared" si="6"/>
        <v>0</v>
      </c>
      <c r="X38">
        <f t="shared" si="7"/>
        <v>0</v>
      </c>
      <c r="Y38" s="6">
        <f t="shared" si="8"/>
        <v>0</v>
      </c>
      <c r="Z38" s="6">
        <f t="shared" si="9"/>
        <v>0</v>
      </c>
      <c r="AA38" s="6">
        <f t="shared" si="10"/>
        <v>2.9874999999999999E-2</v>
      </c>
      <c r="AB38" s="6">
        <f t="shared" si="11"/>
        <v>0</v>
      </c>
      <c r="AC38" s="6">
        <f t="shared" si="12"/>
        <v>0</v>
      </c>
      <c r="AD38" s="6">
        <f t="shared" si="13"/>
        <v>0</v>
      </c>
      <c r="AE38" s="6">
        <f t="shared" si="14"/>
        <v>0</v>
      </c>
      <c r="AF38" s="6">
        <f t="shared" si="15"/>
        <v>0</v>
      </c>
      <c r="AG38" s="6">
        <f t="shared" si="16"/>
        <v>0</v>
      </c>
      <c r="AH38" s="6">
        <f t="shared" si="17"/>
        <v>0</v>
      </c>
    </row>
    <row r="39" spans="1:34" x14ac:dyDescent="0.25">
      <c r="A39" t="s">
        <v>15</v>
      </c>
      <c r="B39" s="4">
        <v>3.1875000000000001E-2</v>
      </c>
      <c r="C39" t="s">
        <v>290</v>
      </c>
      <c r="D39" t="s">
        <v>266</v>
      </c>
      <c r="E39" t="s">
        <v>291</v>
      </c>
      <c r="F39" t="s">
        <v>266</v>
      </c>
      <c r="G39" t="s">
        <v>292</v>
      </c>
      <c r="H39" t="s">
        <v>293</v>
      </c>
      <c r="I39" t="s">
        <v>294</v>
      </c>
      <c r="J39" t="s">
        <v>295</v>
      </c>
      <c r="K39" t="s">
        <v>296</v>
      </c>
      <c r="L39" s="1">
        <v>42484375</v>
      </c>
      <c r="M39">
        <v>30</v>
      </c>
      <c r="N39" t="s">
        <v>64</v>
      </c>
      <c r="O39" t="s">
        <v>35</v>
      </c>
      <c r="Q39" s="2" t="str">
        <f t="shared" si="0"/>
        <v/>
      </c>
      <c r="R39" s="2">
        <f t="shared" si="1"/>
        <v>3.1875000000000001E-2</v>
      </c>
      <c r="S39" s="2">
        <f t="shared" si="2"/>
        <v>0</v>
      </c>
      <c r="T39" s="2">
        <f t="shared" si="3"/>
        <v>0</v>
      </c>
      <c r="U39">
        <f t="shared" si="4"/>
        <v>0</v>
      </c>
      <c r="V39">
        <f t="shared" si="5"/>
        <v>3.1875000000000001E-2</v>
      </c>
      <c r="W39">
        <f t="shared" si="6"/>
        <v>0</v>
      </c>
      <c r="X39">
        <f t="shared" si="7"/>
        <v>0</v>
      </c>
      <c r="Y39" s="6">
        <f t="shared" si="8"/>
        <v>0</v>
      </c>
      <c r="Z39" s="6">
        <f t="shared" si="9"/>
        <v>0</v>
      </c>
      <c r="AA39" s="6">
        <f t="shared" si="10"/>
        <v>3.1875000000000001E-2</v>
      </c>
      <c r="AB39" s="6">
        <f t="shared" si="11"/>
        <v>0</v>
      </c>
      <c r="AC39" s="6">
        <f t="shared" si="12"/>
        <v>0</v>
      </c>
      <c r="AD39" s="6">
        <f t="shared" si="13"/>
        <v>0</v>
      </c>
      <c r="AE39" s="6">
        <f t="shared" si="14"/>
        <v>0</v>
      </c>
      <c r="AF39" s="6">
        <f t="shared" si="15"/>
        <v>0</v>
      </c>
      <c r="AG39" s="6">
        <f t="shared" si="16"/>
        <v>0</v>
      </c>
      <c r="AH39" s="6">
        <f t="shared" si="17"/>
        <v>0</v>
      </c>
    </row>
    <row r="40" spans="1:34" x14ac:dyDescent="0.25">
      <c r="A40" t="s">
        <v>15</v>
      </c>
      <c r="B40" s="4">
        <v>3.2493055555555601E-2</v>
      </c>
      <c r="C40" t="s">
        <v>46</v>
      </c>
      <c r="D40" t="s">
        <v>297</v>
      </c>
      <c r="E40" t="s">
        <v>137</v>
      </c>
      <c r="F40" t="s">
        <v>298</v>
      </c>
      <c r="G40" t="s">
        <v>299</v>
      </c>
      <c r="H40" t="s">
        <v>300</v>
      </c>
      <c r="I40">
        <v>14</v>
      </c>
      <c r="J40" t="s">
        <v>301</v>
      </c>
      <c r="K40" t="s">
        <v>302</v>
      </c>
      <c r="L40" s="1">
        <v>38375</v>
      </c>
      <c r="M40">
        <v>30</v>
      </c>
      <c r="N40" t="s">
        <v>64</v>
      </c>
      <c r="O40" t="s">
        <v>45</v>
      </c>
      <c r="Q40" s="2" t="str">
        <f t="shared" si="0"/>
        <v/>
      </c>
      <c r="R40" s="2">
        <f t="shared" si="1"/>
        <v>0</v>
      </c>
      <c r="S40" s="2">
        <f t="shared" si="2"/>
        <v>3.2493055555555601E-2</v>
      </c>
      <c r="T40" s="2">
        <f t="shared" si="3"/>
        <v>0</v>
      </c>
      <c r="U40">
        <f t="shared" si="4"/>
        <v>0</v>
      </c>
      <c r="V40">
        <f t="shared" si="5"/>
        <v>3.2493055555555601E-2</v>
      </c>
      <c r="W40">
        <f t="shared" si="6"/>
        <v>0</v>
      </c>
      <c r="X40">
        <f t="shared" si="7"/>
        <v>0</v>
      </c>
      <c r="Y40" s="6">
        <f t="shared" si="8"/>
        <v>0</v>
      </c>
      <c r="Z40" s="6">
        <f t="shared" si="9"/>
        <v>0</v>
      </c>
      <c r="AA40" s="6">
        <f t="shared" si="10"/>
        <v>3.2493055555555601E-2</v>
      </c>
      <c r="AB40" s="6">
        <f t="shared" si="11"/>
        <v>0</v>
      </c>
      <c r="AC40" s="6">
        <f t="shared" si="12"/>
        <v>0</v>
      </c>
      <c r="AD40" s="6">
        <f t="shared" si="13"/>
        <v>0</v>
      </c>
      <c r="AE40" s="6">
        <f t="shared" si="14"/>
        <v>0</v>
      </c>
      <c r="AF40" s="6">
        <f t="shared" si="15"/>
        <v>0</v>
      </c>
      <c r="AG40" s="6">
        <f t="shared" si="16"/>
        <v>0</v>
      </c>
      <c r="AH40" s="6">
        <f t="shared" si="17"/>
        <v>0</v>
      </c>
    </row>
    <row r="41" spans="1:34" x14ac:dyDescent="0.25">
      <c r="A41" t="s">
        <v>15</v>
      </c>
      <c r="B41" s="4">
        <v>4.5673611111111102E-2</v>
      </c>
      <c r="C41" t="s">
        <v>180</v>
      </c>
      <c r="D41" t="s">
        <v>108</v>
      </c>
      <c r="E41" t="s">
        <v>285</v>
      </c>
      <c r="F41" t="s">
        <v>87</v>
      </c>
      <c r="G41" t="s">
        <v>303</v>
      </c>
      <c r="H41" t="s">
        <v>304</v>
      </c>
      <c r="I41" t="s">
        <v>305</v>
      </c>
      <c r="J41">
        <v>20</v>
      </c>
      <c r="K41" t="s">
        <v>306</v>
      </c>
      <c r="L41" s="1">
        <v>2871875</v>
      </c>
      <c r="M41">
        <v>30</v>
      </c>
      <c r="N41" t="s">
        <v>64</v>
      </c>
      <c r="O41" t="s">
        <v>54</v>
      </c>
      <c r="Q41" s="2" t="str">
        <f t="shared" si="0"/>
        <v/>
      </c>
      <c r="R41" s="2">
        <f t="shared" si="1"/>
        <v>0</v>
      </c>
      <c r="S41" s="2">
        <f t="shared" si="2"/>
        <v>0</v>
      </c>
      <c r="T41" s="2">
        <f t="shared" si="3"/>
        <v>4.5673611111111102E-2</v>
      </c>
      <c r="U41">
        <f t="shared" si="4"/>
        <v>0</v>
      </c>
      <c r="V41">
        <f t="shared" si="5"/>
        <v>4.5673611111111102E-2</v>
      </c>
      <c r="W41">
        <f t="shared" si="6"/>
        <v>0</v>
      </c>
      <c r="X41">
        <f t="shared" si="7"/>
        <v>0</v>
      </c>
      <c r="Y41" s="6">
        <f t="shared" si="8"/>
        <v>0</v>
      </c>
      <c r="Z41" s="6">
        <f t="shared" si="9"/>
        <v>0</v>
      </c>
      <c r="AA41" s="6">
        <f t="shared" si="10"/>
        <v>4.5673611111111102E-2</v>
      </c>
      <c r="AB41" s="6">
        <f t="shared" si="11"/>
        <v>0</v>
      </c>
      <c r="AC41" s="6">
        <f t="shared" si="12"/>
        <v>0</v>
      </c>
      <c r="AD41" s="6">
        <f t="shared" si="13"/>
        <v>0</v>
      </c>
      <c r="AE41" s="6">
        <f t="shared" si="14"/>
        <v>0</v>
      </c>
      <c r="AF41" s="6">
        <f t="shared" si="15"/>
        <v>0</v>
      </c>
      <c r="AG41" s="6">
        <f t="shared" si="16"/>
        <v>0</v>
      </c>
      <c r="AH41" s="6">
        <f t="shared" si="17"/>
        <v>0</v>
      </c>
    </row>
    <row r="42" spans="1:34" x14ac:dyDescent="0.25">
      <c r="A42" t="s">
        <v>15</v>
      </c>
      <c r="B42" s="4">
        <v>3.2034722222222201E-2</v>
      </c>
      <c r="C42" t="s">
        <v>169</v>
      </c>
      <c r="D42" t="s">
        <v>307</v>
      </c>
      <c r="E42" t="s">
        <v>308</v>
      </c>
      <c r="F42" t="s">
        <v>309</v>
      </c>
      <c r="G42" t="s">
        <v>310</v>
      </c>
      <c r="H42" t="s">
        <v>311</v>
      </c>
      <c r="I42" t="s">
        <v>136</v>
      </c>
      <c r="J42" t="s">
        <v>312</v>
      </c>
      <c r="K42" t="s">
        <v>313</v>
      </c>
      <c r="L42" s="1">
        <v>45515625</v>
      </c>
      <c r="M42">
        <v>30</v>
      </c>
      <c r="N42" t="s">
        <v>96</v>
      </c>
      <c r="O42" t="s">
        <v>26</v>
      </c>
      <c r="Q42" s="2">
        <f t="shared" si="0"/>
        <v>3.2034722222222201E-2</v>
      </c>
      <c r="R42" s="2">
        <f t="shared" si="1"/>
        <v>0</v>
      </c>
      <c r="S42" s="2">
        <f t="shared" si="2"/>
        <v>0</v>
      </c>
      <c r="T42" s="2">
        <f t="shared" si="3"/>
        <v>0</v>
      </c>
      <c r="U42">
        <f t="shared" si="4"/>
        <v>0</v>
      </c>
      <c r="V42">
        <f t="shared" si="5"/>
        <v>0</v>
      </c>
      <c r="W42">
        <f t="shared" si="6"/>
        <v>3.2034722222222201E-2</v>
      </c>
      <c r="X42">
        <f t="shared" si="7"/>
        <v>0</v>
      </c>
      <c r="Y42" s="6">
        <f t="shared" si="8"/>
        <v>0</v>
      </c>
      <c r="Z42" s="6">
        <f t="shared" si="9"/>
        <v>0</v>
      </c>
      <c r="AA42" s="6">
        <f t="shared" si="10"/>
        <v>3.2034722222222201E-2</v>
      </c>
      <c r="AB42" s="6">
        <f t="shared" si="11"/>
        <v>0</v>
      </c>
      <c r="AC42" s="6">
        <f t="shared" si="12"/>
        <v>0</v>
      </c>
      <c r="AD42" s="6">
        <f t="shared" si="13"/>
        <v>0</v>
      </c>
      <c r="AE42" s="6">
        <f t="shared" si="14"/>
        <v>0</v>
      </c>
      <c r="AF42" s="6">
        <f t="shared" si="15"/>
        <v>0</v>
      </c>
      <c r="AG42" s="6">
        <f t="shared" si="16"/>
        <v>0</v>
      </c>
      <c r="AH42" s="6">
        <f t="shared" si="17"/>
        <v>0</v>
      </c>
    </row>
    <row r="43" spans="1:34" x14ac:dyDescent="0.25">
      <c r="A43" t="s">
        <v>15</v>
      </c>
      <c r="B43" s="4">
        <v>3.82430555555556E-2</v>
      </c>
      <c r="C43" t="s">
        <v>314</v>
      </c>
      <c r="D43" t="s">
        <v>237</v>
      </c>
      <c r="E43" t="s">
        <v>315</v>
      </c>
      <c r="F43" t="s">
        <v>316</v>
      </c>
      <c r="G43" t="s">
        <v>317</v>
      </c>
      <c r="H43" t="s">
        <v>207</v>
      </c>
      <c r="I43">
        <v>13</v>
      </c>
      <c r="J43" t="s">
        <v>208</v>
      </c>
      <c r="K43" t="s">
        <v>318</v>
      </c>
      <c r="L43" s="1">
        <v>381796875</v>
      </c>
      <c r="M43">
        <v>30</v>
      </c>
      <c r="N43" t="s">
        <v>96</v>
      </c>
      <c r="O43" t="s">
        <v>35</v>
      </c>
      <c r="Q43" s="2" t="str">
        <f t="shared" si="0"/>
        <v/>
      </c>
      <c r="R43" s="2">
        <f t="shared" si="1"/>
        <v>3.82430555555556E-2</v>
      </c>
      <c r="S43" s="2">
        <f t="shared" si="2"/>
        <v>0</v>
      </c>
      <c r="T43" s="2">
        <f t="shared" si="3"/>
        <v>0</v>
      </c>
      <c r="U43">
        <f t="shared" si="4"/>
        <v>0</v>
      </c>
      <c r="V43">
        <f t="shared" si="5"/>
        <v>0</v>
      </c>
      <c r="W43">
        <f t="shared" si="6"/>
        <v>3.82430555555556E-2</v>
      </c>
      <c r="X43">
        <f t="shared" si="7"/>
        <v>0</v>
      </c>
      <c r="Y43" s="6">
        <f t="shared" si="8"/>
        <v>0</v>
      </c>
      <c r="Z43" s="6">
        <f t="shared" si="9"/>
        <v>0</v>
      </c>
      <c r="AA43" s="6">
        <f t="shared" si="10"/>
        <v>3.82430555555556E-2</v>
      </c>
      <c r="AB43" s="6">
        <f t="shared" si="11"/>
        <v>0</v>
      </c>
      <c r="AC43" s="6">
        <f t="shared" si="12"/>
        <v>0</v>
      </c>
      <c r="AD43" s="6">
        <f t="shared" si="13"/>
        <v>0</v>
      </c>
      <c r="AE43" s="6">
        <f t="shared" si="14"/>
        <v>0</v>
      </c>
      <c r="AF43" s="6">
        <f t="shared" si="15"/>
        <v>0</v>
      </c>
      <c r="AG43" s="6">
        <f t="shared" si="16"/>
        <v>0</v>
      </c>
      <c r="AH43" s="6">
        <f t="shared" si="17"/>
        <v>0</v>
      </c>
    </row>
    <row r="44" spans="1:34" x14ac:dyDescent="0.25">
      <c r="A44" t="s">
        <v>15</v>
      </c>
      <c r="B44" s="4">
        <v>4.0875000000000002E-2</v>
      </c>
      <c r="C44" t="s">
        <v>319</v>
      </c>
      <c r="D44">
        <v>20</v>
      </c>
      <c r="E44" t="s">
        <v>320</v>
      </c>
      <c r="F44" t="s">
        <v>321</v>
      </c>
      <c r="G44" t="s">
        <v>322</v>
      </c>
      <c r="H44" t="s">
        <v>323</v>
      </c>
      <c r="I44" t="s">
        <v>245</v>
      </c>
      <c r="J44">
        <v>25</v>
      </c>
      <c r="K44" t="s">
        <v>324</v>
      </c>
      <c r="L44" s="1">
        <v>3365625</v>
      </c>
      <c r="M44">
        <v>30</v>
      </c>
      <c r="N44" t="s">
        <v>96</v>
      </c>
      <c r="O44" t="s">
        <v>45</v>
      </c>
      <c r="Q44" s="2" t="str">
        <f t="shared" si="0"/>
        <v/>
      </c>
      <c r="R44" s="2">
        <f t="shared" si="1"/>
        <v>0</v>
      </c>
      <c r="S44" s="2">
        <f t="shared" si="2"/>
        <v>4.0875000000000002E-2</v>
      </c>
      <c r="T44" s="2">
        <f t="shared" si="3"/>
        <v>0</v>
      </c>
      <c r="U44">
        <f t="shared" si="4"/>
        <v>0</v>
      </c>
      <c r="V44">
        <f t="shared" si="5"/>
        <v>0</v>
      </c>
      <c r="W44">
        <f t="shared" si="6"/>
        <v>4.0875000000000002E-2</v>
      </c>
      <c r="X44">
        <f t="shared" si="7"/>
        <v>0</v>
      </c>
      <c r="Y44" s="6">
        <f t="shared" si="8"/>
        <v>0</v>
      </c>
      <c r="Z44" s="6">
        <f t="shared" si="9"/>
        <v>0</v>
      </c>
      <c r="AA44" s="6">
        <f t="shared" si="10"/>
        <v>4.0875000000000002E-2</v>
      </c>
      <c r="AB44" s="6">
        <f t="shared" si="11"/>
        <v>0</v>
      </c>
      <c r="AC44" s="6">
        <f t="shared" si="12"/>
        <v>0</v>
      </c>
      <c r="AD44" s="6">
        <f t="shared" si="13"/>
        <v>0</v>
      </c>
      <c r="AE44" s="6">
        <f t="shared" si="14"/>
        <v>0</v>
      </c>
      <c r="AF44" s="6">
        <f t="shared" si="15"/>
        <v>0</v>
      </c>
      <c r="AG44" s="6">
        <f t="shared" si="16"/>
        <v>0</v>
      </c>
      <c r="AH44" s="6">
        <f t="shared" si="17"/>
        <v>0</v>
      </c>
    </row>
    <row r="45" spans="1:34" x14ac:dyDescent="0.25">
      <c r="A45" t="s">
        <v>15</v>
      </c>
      <c r="B45" s="4">
        <v>3.9118055555555503E-2</v>
      </c>
      <c r="C45" t="s">
        <v>325</v>
      </c>
      <c r="D45" t="s">
        <v>185</v>
      </c>
      <c r="E45" t="s">
        <v>197</v>
      </c>
      <c r="F45" t="s">
        <v>191</v>
      </c>
      <c r="G45" t="s">
        <v>326</v>
      </c>
      <c r="H45" t="s">
        <v>327</v>
      </c>
      <c r="I45" t="s">
        <v>328</v>
      </c>
      <c r="J45" t="s">
        <v>329</v>
      </c>
      <c r="K45" t="s">
        <v>330</v>
      </c>
      <c r="L45" s="1">
        <v>3671875</v>
      </c>
      <c r="M45">
        <v>30</v>
      </c>
      <c r="N45" t="s">
        <v>96</v>
      </c>
      <c r="O45" t="s">
        <v>54</v>
      </c>
      <c r="Q45" s="2" t="str">
        <f t="shared" si="0"/>
        <v/>
      </c>
      <c r="R45" s="2">
        <f t="shared" si="1"/>
        <v>0</v>
      </c>
      <c r="S45" s="2">
        <f t="shared" si="2"/>
        <v>0</v>
      </c>
      <c r="T45" s="2">
        <f t="shared" si="3"/>
        <v>3.9118055555555503E-2</v>
      </c>
      <c r="U45">
        <f t="shared" si="4"/>
        <v>0</v>
      </c>
      <c r="V45">
        <f t="shared" si="5"/>
        <v>0</v>
      </c>
      <c r="W45">
        <f t="shared" si="6"/>
        <v>3.9118055555555503E-2</v>
      </c>
      <c r="X45">
        <f t="shared" si="7"/>
        <v>0</v>
      </c>
      <c r="Y45" s="6">
        <f t="shared" si="8"/>
        <v>0</v>
      </c>
      <c r="Z45" s="6">
        <f t="shared" si="9"/>
        <v>0</v>
      </c>
      <c r="AA45" s="6">
        <f t="shared" si="10"/>
        <v>3.9118055555555503E-2</v>
      </c>
      <c r="AB45" s="6">
        <f t="shared" si="11"/>
        <v>0</v>
      </c>
      <c r="AC45" s="6">
        <f t="shared" si="12"/>
        <v>0</v>
      </c>
      <c r="AD45" s="6">
        <f t="shared" si="13"/>
        <v>0</v>
      </c>
      <c r="AE45" s="6">
        <f t="shared" si="14"/>
        <v>0</v>
      </c>
      <c r="AF45" s="6">
        <f t="shared" si="15"/>
        <v>0</v>
      </c>
      <c r="AG45" s="6">
        <f t="shared" si="16"/>
        <v>0</v>
      </c>
      <c r="AH45" s="6">
        <f t="shared" si="17"/>
        <v>0</v>
      </c>
    </row>
    <row r="46" spans="1:34" x14ac:dyDescent="0.25">
      <c r="A46" t="s">
        <v>15</v>
      </c>
      <c r="B46" s="4">
        <v>3.2847222222222201E-2</v>
      </c>
      <c r="C46" t="s">
        <v>331</v>
      </c>
      <c r="D46" t="s">
        <v>43</v>
      </c>
      <c r="E46" t="s">
        <v>22</v>
      </c>
      <c r="F46">
        <v>14</v>
      </c>
      <c r="G46" t="s">
        <v>332</v>
      </c>
      <c r="H46" t="s">
        <v>333</v>
      </c>
      <c r="I46" t="s">
        <v>334</v>
      </c>
      <c r="J46" t="s">
        <v>335</v>
      </c>
      <c r="K46" t="s">
        <v>336</v>
      </c>
      <c r="L46" s="1">
        <v>42703125</v>
      </c>
      <c r="M46">
        <v>30</v>
      </c>
      <c r="N46" t="s">
        <v>124</v>
      </c>
      <c r="O46" t="s">
        <v>26</v>
      </c>
      <c r="Q46" s="2">
        <f t="shared" si="0"/>
        <v>3.2847222222222201E-2</v>
      </c>
      <c r="R46" s="2">
        <f t="shared" si="1"/>
        <v>0</v>
      </c>
      <c r="S46" s="2">
        <f t="shared" si="2"/>
        <v>0</v>
      </c>
      <c r="T46" s="2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3.2847222222222201E-2</v>
      </c>
      <c r="Y46" s="6">
        <f t="shared" si="8"/>
        <v>0</v>
      </c>
      <c r="Z46" s="6">
        <f t="shared" si="9"/>
        <v>0</v>
      </c>
      <c r="AA46" s="6">
        <f t="shared" si="10"/>
        <v>3.2847222222222201E-2</v>
      </c>
      <c r="AB46" s="6">
        <f t="shared" si="11"/>
        <v>0</v>
      </c>
      <c r="AC46" s="6">
        <f t="shared" si="12"/>
        <v>0</v>
      </c>
      <c r="AD46" s="6">
        <f t="shared" si="13"/>
        <v>0</v>
      </c>
      <c r="AE46" s="6">
        <f t="shared" si="14"/>
        <v>0</v>
      </c>
      <c r="AF46" s="6">
        <f t="shared" si="15"/>
        <v>0</v>
      </c>
      <c r="AG46" s="6">
        <f t="shared" si="16"/>
        <v>0</v>
      </c>
      <c r="AH46" s="6">
        <f t="shared" si="17"/>
        <v>0</v>
      </c>
    </row>
    <row r="47" spans="1:34" x14ac:dyDescent="0.25">
      <c r="A47" t="s">
        <v>15</v>
      </c>
      <c r="B47" s="4">
        <v>4.0222222222222201E-2</v>
      </c>
      <c r="C47" t="s">
        <v>236</v>
      </c>
      <c r="D47">
        <v>18</v>
      </c>
      <c r="E47" t="s">
        <v>305</v>
      </c>
      <c r="F47" t="s">
        <v>39</v>
      </c>
      <c r="G47" t="s">
        <v>337</v>
      </c>
      <c r="H47" t="s">
        <v>338</v>
      </c>
      <c r="I47" t="s">
        <v>339</v>
      </c>
      <c r="J47" t="s">
        <v>340</v>
      </c>
      <c r="K47" t="s">
        <v>341</v>
      </c>
      <c r="L47" s="1">
        <v>34703125</v>
      </c>
      <c r="M47">
        <v>30</v>
      </c>
      <c r="N47" t="s">
        <v>124</v>
      </c>
      <c r="O47" t="s">
        <v>35</v>
      </c>
      <c r="Q47" s="2" t="str">
        <f t="shared" si="0"/>
        <v/>
      </c>
      <c r="R47" s="2">
        <f t="shared" si="1"/>
        <v>4.0222222222222201E-2</v>
      </c>
      <c r="S47" s="2">
        <f t="shared" si="2"/>
        <v>0</v>
      </c>
      <c r="T47" s="2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4.0222222222222201E-2</v>
      </c>
      <c r="Y47" s="6">
        <f t="shared" si="8"/>
        <v>0</v>
      </c>
      <c r="Z47" s="6">
        <f t="shared" si="9"/>
        <v>0</v>
      </c>
      <c r="AA47" s="6">
        <f t="shared" si="10"/>
        <v>4.0222222222222201E-2</v>
      </c>
      <c r="AB47" s="6">
        <f t="shared" si="11"/>
        <v>0</v>
      </c>
      <c r="AC47" s="6">
        <f t="shared" si="12"/>
        <v>0</v>
      </c>
      <c r="AD47" s="6">
        <f t="shared" si="13"/>
        <v>0</v>
      </c>
      <c r="AE47" s="6">
        <f t="shared" si="14"/>
        <v>0</v>
      </c>
      <c r="AF47" s="6">
        <f t="shared" si="15"/>
        <v>0</v>
      </c>
      <c r="AG47" s="6">
        <f t="shared" si="16"/>
        <v>0</v>
      </c>
      <c r="AH47" s="6">
        <f t="shared" si="17"/>
        <v>0</v>
      </c>
    </row>
    <row r="48" spans="1:34" x14ac:dyDescent="0.25">
      <c r="A48" t="s">
        <v>15</v>
      </c>
      <c r="B48" s="4">
        <v>4.3749999999999997E-2</v>
      </c>
      <c r="C48" t="s">
        <v>342</v>
      </c>
      <c r="D48" t="s">
        <v>259</v>
      </c>
      <c r="E48" t="s">
        <v>83</v>
      </c>
      <c r="F48" t="s">
        <v>108</v>
      </c>
      <c r="G48" t="s">
        <v>343</v>
      </c>
      <c r="H48" t="s">
        <v>344</v>
      </c>
      <c r="I48" t="s">
        <v>67</v>
      </c>
      <c r="J48" t="s">
        <v>90</v>
      </c>
      <c r="K48" t="s">
        <v>345</v>
      </c>
      <c r="L48" s="1">
        <v>285546875</v>
      </c>
      <c r="M48">
        <v>30</v>
      </c>
      <c r="N48" t="s">
        <v>124</v>
      </c>
      <c r="O48" t="s">
        <v>45</v>
      </c>
      <c r="Q48" s="2" t="str">
        <f t="shared" si="0"/>
        <v/>
      </c>
      <c r="R48" s="2">
        <f t="shared" si="1"/>
        <v>0</v>
      </c>
      <c r="S48" s="2">
        <f t="shared" si="2"/>
        <v>4.3749999999999997E-2</v>
      </c>
      <c r="T48" s="2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4.3749999999999997E-2</v>
      </c>
      <c r="Y48" s="6">
        <f t="shared" si="8"/>
        <v>0</v>
      </c>
      <c r="Z48" s="6">
        <f t="shared" si="9"/>
        <v>0</v>
      </c>
      <c r="AA48" s="6">
        <f t="shared" si="10"/>
        <v>4.3749999999999997E-2</v>
      </c>
      <c r="AB48" s="6">
        <f t="shared" si="11"/>
        <v>0</v>
      </c>
      <c r="AC48" s="6">
        <f t="shared" si="12"/>
        <v>0</v>
      </c>
      <c r="AD48" s="6">
        <f t="shared" si="13"/>
        <v>0</v>
      </c>
      <c r="AE48" s="6">
        <f t="shared" si="14"/>
        <v>0</v>
      </c>
      <c r="AF48" s="6">
        <f t="shared" si="15"/>
        <v>0</v>
      </c>
      <c r="AG48" s="6">
        <f t="shared" si="16"/>
        <v>0</v>
      </c>
      <c r="AH48" s="6">
        <f t="shared" si="17"/>
        <v>0</v>
      </c>
    </row>
    <row r="49" spans="1:34" x14ac:dyDescent="0.25">
      <c r="A49" t="s">
        <v>15</v>
      </c>
      <c r="B49" s="4">
        <v>4.2222222222222203E-2</v>
      </c>
      <c r="C49" t="s">
        <v>196</v>
      </c>
      <c r="D49" t="s">
        <v>346</v>
      </c>
      <c r="E49" t="s">
        <v>190</v>
      </c>
      <c r="F49" t="s">
        <v>347</v>
      </c>
      <c r="G49" t="s">
        <v>348</v>
      </c>
      <c r="H49" t="s">
        <v>349</v>
      </c>
      <c r="I49" t="s">
        <v>175</v>
      </c>
      <c r="J49" t="s">
        <v>258</v>
      </c>
      <c r="K49" t="s">
        <v>350</v>
      </c>
      <c r="L49" s="1">
        <v>3478125</v>
      </c>
      <c r="M49">
        <v>30</v>
      </c>
      <c r="N49" t="s">
        <v>124</v>
      </c>
      <c r="O49" t="s">
        <v>54</v>
      </c>
      <c r="Q49" s="2" t="str">
        <f t="shared" si="0"/>
        <v/>
      </c>
      <c r="R49" s="2">
        <f t="shared" si="1"/>
        <v>0</v>
      </c>
      <c r="S49" s="2">
        <f t="shared" si="2"/>
        <v>0</v>
      </c>
      <c r="T49" s="2">
        <f t="shared" si="3"/>
        <v>4.2222222222222203E-2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4.2222222222222203E-2</v>
      </c>
      <c r="Y49" s="6">
        <f t="shared" si="8"/>
        <v>0</v>
      </c>
      <c r="Z49" s="6">
        <f t="shared" si="9"/>
        <v>0</v>
      </c>
      <c r="AA49" s="6">
        <f t="shared" si="10"/>
        <v>4.2222222222222203E-2</v>
      </c>
      <c r="AB49" s="6">
        <f t="shared" si="11"/>
        <v>0</v>
      </c>
      <c r="AC49" s="6">
        <f t="shared" si="12"/>
        <v>0</v>
      </c>
      <c r="AD49" s="6">
        <f t="shared" si="13"/>
        <v>0</v>
      </c>
      <c r="AE49" s="6">
        <f t="shared" si="14"/>
        <v>0</v>
      </c>
      <c r="AF49" s="6">
        <f t="shared" si="15"/>
        <v>0</v>
      </c>
      <c r="AG49" s="6">
        <f t="shared" si="16"/>
        <v>0</v>
      </c>
      <c r="AH49" s="6">
        <f t="shared" si="17"/>
        <v>0</v>
      </c>
    </row>
    <row r="50" spans="1:34" x14ac:dyDescent="0.25">
      <c r="A50" t="s">
        <v>15</v>
      </c>
      <c r="B50" s="4">
        <v>3.1368055555555503E-2</v>
      </c>
      <c r="C50">
        <v>132</v>
      </c>
      <c r="D50" t="s">
        <v>90</v>
      </c>
      <c r="E50" t="s">
        <v>334</v>
      </c>
      <c r="F50" t="s">
        <v>216</v>
      </c>
      <c r="G50" t="s">
        <v>351</v>
      </c>
      <c r="H50" t="s">
        <v>352</v>
      </c>
      <c r="I50" t="s">
        <v>150</v>
      </c>
      <c r="J50" t="s">
        <v>353</v>
      </c>
      <c r="K50" t="s">
        <v>354</v>
      </c>
      <c r="L50" s="1">
        <v>521796875</v>
      </c>
      <c r="M50">
        <v>40</v>
      </c>
      <c r="N50" t="s">
        <v>25</v>
      </c>
      <c r="O50" t="s">
        <v>26</v>
      </c>
      <c r="Q50" s="2">
        <f t="shared" si="0"/>
        <v>3.1368055555555503E-2</v>
      </c>
      <c r="R50" s="2">
        <f t="shared" si="1"/>
        <v>0</v>
      </c>
      <c r="S50" s="2">
        <f t="shared" si="2"/>
        <v>0</v>
      </c>
      <c r="T50" s="2">
        <f t="shared" si="3"/>
        <v>0</v>
      </c>
      <c r="U50">
        <f t="shared" si="4"/>
        <v>3.1368055555555503E-2</v>
      </c>
      <c r="V50">
        <f t="shared" si="5"/>
        <v>0</v>
      </c>
      <c r="W50">
        <f t="shared" si="6"/>
        <v>0</v>
      </c>
      <c r="X50">
        <f t="shared" si="7"/>
        <v>0</v>
      </c>
      <c r="Y50" s="6">
        <f t="shared" si="8"/>
        <v>0</v>
      </c>
      <c r="Z50" s="6">
        <f t="shared" si="9"/>
        <v>0</v>
      </c>
      <c r="AA50" s="6">
        <f t="shared" si="10"/>
        <v>0</v>
      </c>
      <c r="AB50" s="6">
        <f t="shared" si="11"/>
        <v>3.1368055555555503E-2</v>
      </c>
      <c r="AC50" s="6">
        <f t="shared" si="12"/>
        <v>0</v>
      </c>
      <c r="AD50" s="6">
        <f t="shared" si="13"/>
        <v>0</v>
      </c>
      <c r="AE50" s="6">
        <f t="shared" si="14"/>
        <v>0</v>
      </c>
      <c r="AF50" s="6">
        <f t="shared" si="15"/>
        <v>0</v>
      </c>
      <c r="AG50" s="6">
        <f t="shared" si="16"/>
        <v>0</v>
      </c>
      <c r="AH50" s="6">
        <f t="shared" si="17"/>
        <v>0</v>
      </c>
    </row>
    <row r="51" spans="1:34" x14ac:dyDescent="0.25">
      <c r="A51" t="s">
        <v>15</v>
      </c>
      <c r="B51" s="4">
        <v>3.2375000000000001E-2</v>
      </c>
      <c r="C51" t="s">
        <v>355</v>
      </c>
      <c r="D51" t="s">
        <v>190</v>
      </c>
      <c r="E51" t="s">
        <v>47</v>
      </c>
      <c r="F51" t="s">
        <v>150</v>
      </c>
      <c r="G51" t="s">
        <v>356</v>
      </c>
      <c r="H51" t="s">
        <v>357</v>
      </c>
      <c r="I51" t="s">
        <v>328</v>
      </c>
      <c r="J51" t="s">
        <v>358</v>
      </c>
      <c r="K51" t="s">
        <v>359</v>
      </c>
      <c r="L51" s="1">
        <v>439921875</v>
      </c>
      <c r="M51">
        <v>40</v>
      </c>
      <c r="N51" t="s">
        <v>25</v>
      </c>
      <c r="O51" t="s">
        <v>35</v>
      </c>
      <c r="Q51" s="2" t="str">
        <f t="shared" si="0"/>
        <v/>
      </c>
      <c r="R51" s="2">
        <f t="shared" si="1"/>
        <v>3.2375000000000001E-2</v>
      </c>
      <c r="S51" s="2">
        <f t="shared" si="2"/>
        <v>0</v>
      </c>
      <c r="T51" s="2">
        <f t="shared" si="3"/>
        <v>0</v>
      </c>
      <c r="U51">
        <f t="shared" si="4"/>
        <v>3.2375000000000001E-2</v>
      </c>
      <c r="V51">
        <f t="shared" si="5"/>
        <v>0</v>
      </c>
      <c r="W51">
        <f t="shared" si="6"/>
        <v>0</v>
      </c>
      <c r="X51">
        <f t="shared" si="7"/>
        <v>0</v>
      </c>
      <c r="Y51" s="6">
        <f t="shared" si="8"/>
        <v>0</v>
      </c>
      <c r="Z51" s="6">
        <f t="shared" si="9"/>
        <v>0</v>
      </c>
      <c r="AA51" s="6">
        <f t="shared" si="10"/>
        <v>0</v>
      </c>
      <c r="AB51" s="6">
        <f t="shared" si="11"/>
        <v>3.2375000000000001E-2</v>
      </c>
      <c r="AC51" s="6">
        <f t="shared" si="12"/>
        <v>0</v>
      </c>
      <c r="AD51" s="6">
        <f t="shared" si="13"/>
        <v>0</v>
      </c>
      <c r="AE51" s="6">
        <f t="shared" si="14"/>
        <v>0</v>
      </c>
      <c r="AF51" s="6">
        <f t="shared" si="15"/>
        <v>0</v>
      </c>
      <c r="AG51" s="6">
        <f t="shared" si="16"/>
        <v>0</v>
      </c>
      <c r="AH51" s="6">
        <f t="shared" si="17"/>
        <v>0</v>
      </c>
    </row>
    <row r="52" spans="1:34" x14ac:dyDescent="0.25">
      <c r="A52" t="s">
        <v>15</v>
      </c>
      <c r="B52" s="4">
        <v>3.4166666666666699E-2</v>
      </c>
      <c r="C52" t="s">
        <v>360</v>
      </c>
      <c r="D52" t="s">
        <v>361</v>
      </c>
      <c r="E52" t="s">
        <v>244</v>
      </c>
      <c r="F52" t="s">
        <v>19</v>
      </c>
      <c r="G52" t="s">
        <v>362</v>
      </c>
      <c r="H52" t="s">
        <v>363</v>
      </c>
      <c r="I52" t="s">
        <v>174</v>
      </c>
      <c r="J52" t="s">
        <v>364</v>
      </c>
      <c r="K52" t="s">
        <v>365</v>
      </c>
      <c r="L52" s="1">
        <v>419765625</v>
      </c>
      <c r="M52">
        <v>40</v>
      </c>
      <c r="N52" t="s">
        <v>25</v>
      </c>
      <c r="O52" t="s">
        <v>45</v>
      </c>
      <c r="Q52" s="2" t="str">
        <f t="shared" si="0"/>
        <v/>
      </c>
      <c r="R52" s="2">
        <f t="shared" si="1"/>
        <v>0</v>
      </c>
      <c r="S52" s="2">
        <f t="shared" si="2"/>
        <v>3.4166666666666699E-2</v>
      </c>
      <c r="T52" s="2">
        <f t="shared" si="3"/>
        <v>0</v>
      </c>
      <c r="U52">
        <f t="shared" si="4"/>
        <v>3.4166666666666699E-2</v>
      </c>
      <c r="V52">
        <f t="shared" si="5"/>
        <v>0</v>
      </c>
      <c r="W52">
        <f t="shared" si="6"/>
        <v>0</v>
      </c>
      <c r="X52">
        <f t="shared" si="7"/>
        <v>0</v>
      </c>
      <c r="Y52" s="6">
        <f t="shared" si="8"/>
        <v>0</v>
      </c>
      <c r="Z52" s="6">
        <f t="shared" si="9"/>
        <v>0</v>
      </c>
      <c r="AA52" s="6">
        <f t="shared" si="10"/>
        <v>0</v>
      </c>
      <c r="AB52" s="6">
        <f t="shared" si="11"/>
        <v>3.4166666666666699E-2</v>
      </c>
      <c r="AC52" s="6">
        <f t="shared" si="12"/>
        <v>0</v>
      </c>
      <c r="AD52" s="6">
        <f t="shared" si="13"/>
        <v>0</v>
      </c>
      <c r="AE52" s="6">
        <f t="shared" si="14"/>
        <v>0</v>
      </c>
      <c r="AF52" s="6">
        <f t="shared" si="15"/>
        <v>0</v>
      </c>
      <c r="AG52" s="6">
        <f t="shared" si="16"/>
        <v>0</v>
      </c>
      <c r="AH52" s="6">
        <f t="shared" si="17"/>
        <v>0</v>
      </c>
    </row>
    <row r="53" spans="1:34" x14ac:dyDescent="0.25">
      <c r="A53" t="s">
        <v>15</v>
      </c>
      <c r="B53" s="4">
        <v>3.7888888888888902E-2</v>
      </c>
      <c r="C53" t="s">
        <v>366</v>
      </c>
      <c r="D53" t="s">
        <v>220</v>
      </c>
      <c r="E53" t="s">
        <v>181</v>
      </c>
      <c r="F53" t="s">
        <v>367</v>
      </c>
      <c r="G53" t="s">
        <v>368</v>
      </c>
      <c r="H53" t="s">
        <v>369</v>
      </c>
      <c r="I53" t="s">
        <v>159</v>
      </c>
      <c r="J53" t="s">
        <v>370</v>
      </c>
      <c r="K53" t="s">
        <v>371</v>
      </c>
      <c r="L53" s="1">
        <v>42640625</v>
      </c>
      <c r="M53">
        <v>40</v>
      </c>
      <c r="N53" t="s">
        <v>25</v>
      </c>
      <c r="O53" t="s">
        <v>54</v>
      </c>
      <c r="Q53" s="2" t="str">
        <f t="shared" si="0"/>
        <v/>
      </c>
      <c r="R53" s="2">
        <f t="shared" si="1"/>
        <v>0</v>
      </c>
      <c r="S53" s="2">
        <f t="shared" si="2"/>
        <v>0</v>
      </c>
      <c r="T53" s="2">
        <f t="shared" si="3"/>
        <v>3.7888888888888902E-2</v>
      </c>
      <c r="U53">
        <f t="shared" si="4"/>
        <v>3.7888888888888902E-2</v>
      </c>
      <c r="V53">
        <f t="shared" si="5"/>
        <v>0</v>
      </c>
      <c r="W53">
        <f t="shared" si="6"/>
        <v>0</v>
      </c>
      <c r="X53">
        <f t="shared" si="7"/>
        <v>0</v>
      </c>
      <c r="Y53" s="6">
        <f t="shared" si="8"/>
        <v>0</v>
      </c>
      <c r="Z53" s="6">
        <f t="shared" si="9"/>
        <v>0</v>
      </c>
      <c r="AA53" s="6">
        <f t="shared" si="10"/>
        <v>0</v>
      </c>
      <c r="AB53" s="6">
        <f t="shared" si="11"/>
        <v>3.7888888888888902E-2</v>
      </c>
      <c r="AC53" s="6">
        <f t="shared" si="12"/>
        <v>0</v>
      </c>
      <c r="AD53" s="6">
        <f t="shared" si="13"/>
        <v>0</v>
      </c>
      <c r="AE53" s="6">
        <f t="shared" si="14"/>
        <v>0</v>
      </c>
      <c r="AF53" s="6">
        <f t="shared" si="15"/>
        <v>0</v>
      </c>
      <c r="AG53" s="6">
        <f t="shared" si="16"/>
        <v>0</v>
      </c>
      <c r="AH53" s="6">
        <f t="shared" si="17"/>
        <v>0</v>
      </c>
    </row>
    <row r="54" spans="1:34" x14ac:dyDescent="0.25">
      <c r="A54" t="s">
        <v>15</v>
      </c>
      <c r="B54" s="4">
        <v>2.6416666666666699E-2</v>
      </c>
      <c r="C54" t="s">
        <v>372</v>
      </c>
      <c r="D54" t="s">
        <v>285</v>
      </c>
      <c r="E54" t="s">
        <v>339</v>
      </c>
      <c r="F54" t="s">
        <v>52</v>
      </c>
      <c r="G54" t="s">
        <v>373</v>
      </c>
      <c r="H54" t="s">
        <v>374</v>
      </c>
      <c r="I54" t="s">
        <v>375</v>
      </c>
      <c r="J54" t="s">
        <v>376</v>
      </c>
      <c r="K54" t="s">
        <v>377</v>
      </c>
      <c r="L54" s="1">
        <v>55015625</v>
      </c>
      <c r="M54">
        <v>40</v>
      </c>
      <c r="N54" t="s">
        <v>64</v>
      </c>
      <c r="O54" t="s">
        <v>26</v>
      </c>
      <c r="Q54" s="2">
        <f t="shared" si="0"/>
        <v>2.6416666666666699E-2</v>
      </c>
      <c r="R54" s="2">
        <f t="shared" si="1"/>
        <v>0</v>
      </c>
      <c r="S54" s="2">
        <f t="shared" si="2"/>
        <v>0</v>
      </c>
      <c r="T54" s="2">
        <f t="shared" si="3"/>
        <v>0</v>
      </c>
      <c r="U54">
        <f t="shared" si="4"/>
        <v>0</v>
      </c>
      <c r="V54">
        <f t="shared" si="5"/>
        <v>2.6416666666666699E-2</v>
      </c>
      <c r="W54">
        <f t="shared" si="6"/>
        <v>0</v>
      </c>
      <c r="X54">
        <f t="shared" si="7"/>
        <v>0</v>
      </c>
      <c r="Y54" s="6">
        <f t="shared" si="8"/>
        <v>0</v>
      </c>
      <c r="Z54" s="6">
        <f t="shared" si="9"/>
        <v>0</v>
      </c>
      <c r="AA54" s="6">
        <f t="shared" si="10"/>
        <v>0</v>
      </c>
      <c r="AB54" s="6">
        <f t="shared" si="11"/>
        <v>2.6416666666666699E-2</v>
      </c>
      <c r="AC54" s="6">
        <f t="shared" si="12"/>
        <v>0</v>
      </c>
      <c r="AD54" s="6">
        <f t="shared" si="13"/>
        <v>0</v>
      </c>
      <c r="AE54" s="6">
        <f t="shared" si="14"/>
        <v>0</v>
      </c>
      <c r="AF54" s="6">
        <f t="shared" si="15"/>
        <v>0</v>
      </c>
      <c r="AG54" s="6">
        <f t="shared" si="16"/>
        <v>0</v>
      </c>
      <c r="AH54" s="6">
        <f t="shared" si="17"/>
        <v>0</v>
      </c>
    </row>
    <row r="55" spans="1:34" x14ac:dyDescent="0.25">
      <c r="A55" t="s">
        <v>15</v>
      </c>
      <c r="B55" s="4">
        <v>3.4993055555555597E-2</v>
      </c>
      <c r="C55" t="s">
        <v>378</v>
      </c>
      <c r="D55" t="s">
        <v>163</v>
      </c>
      <c r="E55" t="s">
        <v>308</v>
      </c>
      <c r="F55" t="s">
        <v>159</v>
      </c>
      <c r="G55" t="s">
        <v>379</v>
      </c>
      <c r="H55" t="s">
        <v>380</v>
      </c>
      <c r="I55" t="s">
        <v>238</v>
      </c>
      <c r="J55" t="s">
        <v>381</v>
      </c>
      <c r="K55" t="s">
        <v>382</v>
      </c>
      <c r="L55" t="s">
        <v>383</v>
      </c>
      <c r="M55">
        <v>40</v>
      </c>
      <c r="N55" t="s">
        <v>64</v>
      </c>
      <c r="O55" t="s">
        <v>35</v>
      </c>
      <c r="Q55" s="2" t="str">
        <f t="shared" si="0"/>
        <v/>
      </c>
      <c r="R55" s="2">
        <f t="shared" si="1"/>
        <v>3.4993055555555597E-2</v>
      </c>
      <c r="S55" s="2">
        <f t="shared" si="2"/>
        <v>0</v>
      </c>
      <c r="T55" s="2">
        <f t="shared" si="3"/>
        <v>0</v>
      </c>
      <c r="U55">
        <f t="shared" si="4"/>
        <v>0</v>
      </c>
      <c r="V55">
        <f t="shared" si="5"/>
        <v>3.4993055555555597E-2</v>
      </c>
      <c r="W55">
        <f t="shared" si="6"/>
        <v>0</v>
      </c>
      <c r="X55">
        <f t="shared" si="7"/>
        <v>0</v>
      </c>
      <c r="Y55" s="6">
        <f t="shared" si="8"/>
        <v>0</v>
      </c>
      <c r="Z55" s="6">
        <f t="shared" si="9"/>
        <v>0</v>
      </c>
      <c r="AA55" s="6">
        <f t="shared" si="10"/>
        <v>0</v>
      </c>
      <c r="AB55" s="6">
        <f t="shared" si="11"/>
        <v>3.4993055555555597E-2</v>
      </c>
      <c r="AC55" s="6">
        <f t="shared" si="12"/>
        <v>0</v>
      </c>
      <c r="AD55" s="6">
        <f t="shared" si="13"/>
        <v>0</v>
      </c>
      <c r="AE55" s="6">
        <f t="shared" si="14"/>
        <v>0</v>
      </c>
      <c r="AF55" s="6">
        <f t="shared" si="15"/>
        <v>0</v>
      </c>
      <c r="AG55" s="6">
        <f t="shared" si="16"/>
        <v>0</v>
      </c>
      <c r="AH55" s="6">
        <f t="shared" si="17"/>
        <v>0</v>
      </c>
    </row>
    <row r="56" spans="1:34" x14ac:dyDescent="0.25">
      <c r="A56" t="s">
        <v>15</v>
      </c>
      <c r="B56" s="4">
        <v>3.3881944444444402E-2</v>
      </c>
      <c r="C56" t="s">
        <v>102</v>
      </c>
      <c r="D56" t="s">
        <v>384</v>
      </c>
      <c r="E56" t="s">
        <v>122</v>
      </c>
      <c r="F56" t="s">
        <v>68</v>
      </c>
      <c r="G56" t="s">
        <v>385</v>
      </c>
      <c r="H56" t="s">
        <v>386</v>
      </c>
      <c r="I56" t="s">
        <v>387</v>
      </c>
      <c r="J56" t="s">
        <v>388</v>
      </c>
      <c r="K56" t="s">
        <v>389</v>
      </c>
      <c r="L56" s="1">
        <v>414765625</v>
      </c>
      <c r="M56">
        <v>40</v>
      </c>
      <c r="N56" t="s">
        <v>64</v>
      </c>
      <c r="O56" t="s">
        <v>45</v>
      </c>
      <c r="Q56" s="2" t="str">
        <f t="shared" si="0"/>
        <v/>
      </c>
      <c r="R56" s="2">
        <f t="shared" si="1"/>
        <v>0</v>
      </c>
      <c r="S56" s="2">
        <f t="shared" si="2"/>
        <v>3.3881944444444402E-2</v>
      </c>
      <c r="T56" s="2">
        <f t="shared" si="3"/>
        <v>0</v>
      </c>
      <c r="U56">
        <f t="shared" si="4"/>
        <v>0</v>
      </c>
      <c r="V56">
        <f t="shared" si="5"/>
        <v>3.3881944444444402E-2</v>
      </c>
      <c r="W56">
        <f t="shared" si="6"/>
        <v>0</v>
      </c>
      <c r="X56">
        <f t="shared" si="7"/>
        <v>0</v>
      </c>
      <c r="Y56" s="6">
        <f t="shared" si="8"/>
        <v>0</v>
      </c>
      <c r="Z56" s="6">
        <f t="shared" si="9"/>
        <v>0</v>
      </c>
      <c r="AA56" s="6">
        <f t="shared" si="10"/>
        <v>0</v>
      </c>
      <c r="AB56" s="6">
        <f t="shared" si="11"/>
        <v>3.3881944444444402E-2</v>
      </c>
      <c r="AC56" s="6">
        <f t="shared" si="12"/>
        <v>0</v>
      </c>
      <c r="AD56" s="6">
        <f t="shared" si="13"/>
        <v>0</v>
      </c>
      <c r="AE56" s="6">
        <f t="shared" si="14"/>
        <v>0</v>
      </c>
      <c r="AF56" s="6">
        <f t="shared" si="15"/>
        <v>0</v>
      </c>
      <c r="AG56" s="6">
        <f t="shared" si="16"/>
        <v>0</v>
      </c>
      <c r="AH56" s="6">
        <f t="shared" si="17"/>
        <v>0</v>
      </c>
    </row>
    <row r="57" spans="1:34" x14ac:dyDescent="0.25">
      <c r="A57" t="s">
        <v>15</v>
      </c>
      <c r="B57" s="4">
        <v>3.6937499999999998E-2</v>
      </c>
      <c r="C57" t="s">
        <v>390</v>
      </c>
      <c r="D57" t="s">
        <v>79</v>
      </c>
      <c r="E57" t="s">
        <v>47</v>
      </c>
      <c r="F57" t="s">
        <v>391</v>
      </c>
      <c r="G57" t="s">
        <v>392</v>
      </c>
      <c r="H57" t="s">
        <v>393</v>
      </c>
      <c r="I57" t="s">
        <v>394</v>
      </c>
      <c r="J57" t="s">
        <v>75</v>
      </c>
      <c r="K57" t="s">
        <v>395</v>
      </c>
      <c r="L57" s="1">
        <v>460625</v>
      </c>
      <c r="M57">
        <v>40</v>
      </c>
      <c r="N57" t="s">
        <v>64</v>
      </c>
      <c r="O57" t="s">
        <v>54</v>
      </c>
      <c r="Q57" s="2" t="str">
        <f t="shared" si="0"/>
        <v/>
      </c>
      <c r="R57" s="2">
        <f t="shared" si="1"/>
        <v>0</v>
      </c>
      <c r="S57" s="2">
        <f t="shared" si="2"/>
        <v>0</v>
      </c>
      <c r="T57" s="2">
        <f t="shared" si="3"/>
        <v>3.6937499999999998E-2</v>
      </c>
      <c r="U57">
        <f t="shared" si="4"/>
        <v>0</v>
      </c>
      <c r="V57">
        <f t="shared" si="5"/>
        <v>3.6937499999999998E-2</v>
      </c>
      <c r="W57">
        <f t="shared" si="6"/>
        <v>0</v>
      </c>
      <c r="X57">
        <f t="shared" si="7"/>
        <v>0</v>
      </c>
      <c r="Y57" s="6">
        <f t="shared" si="8"/>
        <v>0</v>
      </c>
      <c r="Z57" s="6">
        <f t="shared" si="9"/>
        <v>0</v>
      </c>
      <c r="AA57" s="6">
        <f t="shared" si="10"/>
        <v>0</v>
      </c>
      <c r="AB57" s="6">
        <f t="shared" si="11"/>
        <v>3.6937499999999998E-2</v>
      </c>
      <c r="AC57" s="6">
        <f t="shared" si="12"/>
        <v>0</v>
      </c>
      <c r="AD57" s="6">
        <f t="shared" si="13"/>
        <v>0</v>
      </c>
      <c r="AE57" s="6">
        <f t="shared" si="14"/>
        <v>0</v>
      </c>
      <c r="AF57" s="6">
        <f t="shared" si="15"/>
        <v>0</v>
      </c>
      <c r="AG57" s="6">
        <f t="shared" si="16"/>
        <v>0</v>
      </c>
      <c r="AH57" s="6">
        <f t="shared" si="17"/>
        <v>0</v>
      </c>
    </row>
    <row r="58" spans="1:34" x14ac:dyDescent="0.25">
      <c r="A58" t="s">
        <v>15</v>
      </c>
      <c r="B58" s="4">
        <v>3.2347222222222201E-2</v>
      </c>
      <c r="C58" t="s">
        <v>203</v>
      </c>
      <c r="D58" t="s">
        <v>204</v>
      </c>
      <c r="E58" t="s">
        <v>205</v>
      </c>
      <c r="F58" t="s">
        <v>396</v>
      </c>
      <c r="G58" t="s">
        <v>397</v>
      </c>
      <c r="H58" t="s">
        <v>398</v>
      </c>
      <c r="I58" t="s">
        <v>191</v>
      </c>
      <c r="J58" t="s">
        <v>399</v>
      </c>
      <c r="K58" t="s">
        <v>400</v>
      </c>
      <c r="L58" s="1">
        <v>546328125</v>
      </c>
      <c r="M58">
        <v>40</v>
      </c>
      <c r="N58" t="s">
        <v>96</v>
      </c>
      <c r="O58" t="s">
        <v>26</v>
      </c>
      <c r="Q58" s="2">
        <f t="shared" si="0"/>
        <v>3.2347222222222201E-2</v>
      </c>
      <c r="R58" s="2">
        <f t="shared" si="1"/>
        <v>0</v>
      </c>
      <c r="S58" s="2">
        <f t="shared" si="2"/>
        <v>0</v>
      </c>
      <c r="T58" s="2">
        <f t="shared" si="3"/>
        <v>0</v>
      </c>
      <c r="U58">
        <f t="shared" si="4"/>
        <v>0</v>
      </c>
      <c r="V58">
        <f t="shared" si="5"/>
        <v>0</v>
      </c>
      <c r="W58">
        <f t="shared" si="6"/>
        <v>3.2347222222222201E-2</v>
      </c>
      <c r="X58">
        <f t="shared" si="7"/>
        <v>0</v>
      </c>
      <c r="Y58" s="6">
        <f t="shared" si="8"/>
        <v>0</v>
      </c>
      <c r="Z58" s="6">
        <f t="shared" si="9"/>
        <v>0</v>
      </c>
      <c r="AA58" s="6">
        <f t="shared" si="10"/>
        <v>0</v>
      </c>
      <c r="AB58" s="6">
        <f t="shared" si="11"/>
        <v>3.2347222222222201E-2</v>
      </c>
      <c r="AC58" s="6">
        <f t="shared" si="12"/>
        <v>0</v>
      </c>
      <c r="AD58" s="6">
        <f t="shared" si="13"/>
        <v>0</v>
      </c>
      <c r="AE58" s="6">
        <f t="shared" si="14"/>
        <v>0</v>
      </c>
      <c r="AF58" s="6">
        <f t="shared" si="15"/>
        <v>0</v>
      </c>
      <c r="AG58" s="6">
        <f t="shared" si="16"/>
        <v>0</v>
      </c>
      <c r="AH58" s="6">
        <f t="shared" si="17"/>
        <v>0</v>
      </c>
    </row>
    <row r="59" spans="1:34" x14ac:dyDescent="0.25">
      <c r="A59" t="s">
        <v>15</v>
      </c>
      <c r="B59" s="4">
        <v>2.9111111111111102E-2</v>
      </c>
      <c r="C59" t="s">
        <v>401</v>
      </c>
      <c r="D59" t="s">
        <v>402</v>
      </c>
      <c r="E59" t="s">
        <v>276</v>
      </c>
      <c r="F59" t="s">
        <v>403</v>
      </c>
      <c r="G59" t="s">
        <v>404</v>
      </c>
      <c r="H59" t="s">
        <v>405</v>
      </c>
      <c r="I59" t="s">
        <v>150</v>
      </c>
      <c r="J59" t="s">
        <v>406</v>
      </c>
      <c r="K59" t="s">
        <v>407</v>
      </c>
      <c r="L59" s="1">
        <v>51109375</v>
      </c>
      <c r="M59">
        <v>40</v>
      </c>
      <c r="N59" t="s">
        <v>96</v>
      </c>
      <c r="O59" t="s">
        <v>35</v>
      </c>
      <c r="Q59" s="2" t="str">
        <f t="shared" si="0"/>
        <v/>
      </c>
      <c r="R59" s="2">
        <f t="shared" si="1"/>
        <v>2.9111111111111102E-2</v>
      </c>
      <c r="S59" s="2">
        <f t="shared" si="2"/>
        <v>0</v>
      </c>
      <c r="T59" s="2">
        <f t="shared" si="3"/>
        <v>0</v>
      </c>
      <c r="U59">
        <f t="shared" si="4"/>
        <v>0</v>
      </c>
      <c r="V59">
        <f t="shared" si="5"/>
        <v>0</v>
      </c>
      <c r="W59">
        <f t="shared" si="6"/>
        <v>2.9111111111111102E-2</v>
      </c>
      <c r="X59">
        <f t="shared" si="7"/>
        <v>0</v>
      </c>
      <c r="Y59" s="6">
        <f t="shared" si="8"/>
        <v>0</v>
      </c>
      <c r="Z59" s="6">
        <f t="shared" si="9"/>
        <v>0</v>
      </c>
      <c r="AA59" s="6">
        <f t="shared" si="10"/>
        <v>0</v>
      </c>
      <c r="AB59" s="6">
        <f t="shared" si="11"/>
        <v>2.9111111111111102E-2</v>
      </c>
      <c r="AC59" s="6">
        <f t="shared" si="12"/>
        <v>0</v>
      </c>
      <c r="AD59" s="6">
        <f t="shared" si="13"/>
        <v>0</v>
      </c>
      <c r="AE59" s="6">
        <f t="shared" si="14"/>
        <v>0</v>
      </c>
      <c r="AF59" s="6">
        <f t="shared" si="15"/>
        <v>0</v>
      </c>
      <c r="AG59" s="6">
        <f t="shared" si="16"/>
        <v>0</v>
      </c>
      <c r="AH59" s="6">
        <f t="shared" si="17"/>
        <v>0</v>
      </c>
    </row>
    <row r="60" spans="1:34" x14ac:dyDescent="0.25">
      <c r="A60" t="s">
        <v>15</v>
      </c>
      <c r="B60" s="4">
        <v>3.2958333333333298E-2</v>
      </c>
      <c r="C60" t="s">
        <v>408</v>
      </c>
      <c r="D60" t="s">
        <v>219</v>
      </c>
      <c r="E60" t="s">
        <v>79</v>
      </c>
      <c r="F60" t="s">
        <v>409</v>
      </c>
      <c r="G60" t="s">
        <v>410</v>
      </c>
      <c r="H60" t="s">
        <v>411</v>
      </c>
      <c r="I60" t="s">
        <v>412</v>
      </c>
      <c r="J60" t="s">
        <v>413</v>
      </c>
      <c r="K60" t="s">
        <v>414</v>
      </c>
      <c r="L60" s="1">
        <v>4465625</v>
      </c>
      <c r="M60">
        <v>40</v>
      </c>
      <c r="N60" t="s">
        <v>96</v>
      </c>
      <c r="O60" t="s">
        <v>45</v>
      </c>
      <c r="Q60" s="2" t="str">
        <f t="shared" si="0"/>
        <v/>
      </c>
      <c r="R60" s="2">
        <f t="shared" si="1"/>
        <v>0</v>
      </c>
      <c r="S60" s="2">
        <f t="shared" si="2"/>
        <v>3.2958333333333298E-2</v>
      </c>
      <c r="T60" s="2">
        <f t="shared" si="3"/>
        <v>0</v>
      </c>
      <c r="U60">
        <f t="shared" si="4"/>
        <v>0</v>
      </c>
      <c r="V60">
        <f t="shared" si="5"/>
        <v>0</v>
      </c>
      <c r="W60">
        <f t="shared" si="6"/>
        <v>3.2958333333333298E-2</v>
      </c>
      <c r="X60">
        <f t="shared" si="7"/>
        <v>0</v>
      </c>
      <c r="Y60" s="6">
        <f t="shared" si="8"/>
        <v>0</v>
      </c>
      <c r="Z60" s="6">
        <f t="shared" si="9"/>
        <v>0</v>
      </c>
      <c r="AA60" s="6">
        <f t="shared" si="10"/>
        <v>0</v>
      </c>
      <c r="AB60" s="6">
        <f t="shared" si="11"/>
        <v>3.2958333333333298E-2</v>
      </c>
      <c r="AC60" s="6">
        <f t="shared" si="12"/>
        <v>0</v>
      </c>
      <c r="AD60" s="6">
        <f t="shared" si="13"/>
        <v>0</v>
      </c>
      <c r="AE60" s="6">
        <f t="shared" si="14"/>
        <v>0</v>
      </c>
      <c r="AF60" s="6">
        <f t="shared" si="15"/>
        <v>0</v>
      </c>
      <c r="AG60" s="6">
        <f t="shared" si="16"/>
        <v>0</v>
      </c>
      <c r="AH60" s="6">
        <f t="shared" si="17"/>
        <v>0</v>
      </c>
    </row>
    <row r="61" spans="1:34" x14ac:dyDescent="0.25">
      <c r="A61" t="s">
        <v>15</v>
      </c>
      <c r="B61" s="4">
        <v>3.9361111111111097E-2</v>
      </c>
      <c r="C61" t="s">
        <v>415</v>
      </c>
      <c r="D61" t="s">
        <v>361</v>
      </c>
      <c r="E61" t="s">
        <v>198</v>
      </c>
      <c r="F61" t="s">
        <v>416</v>
      </c>
      <c r="G61" t="s">
        <v>417</v>
      </c>
      <c r="H61" t="s">
        <v>418</v>
      </c>
      <c r="I61" t="s">
        <v>156</v>
      </c>
      <c r="J61" t="s">
        <v>419</v>
      </c>
      <c r="K61" t="s">
        <v>420</v>
      </c>
      <c r="L61" s="1">
        <v>435859375</v>
      </c>
      <c r="M61">
        <v>40</v>
      </c>
      <c r="N61" t="s">
        <v>96</v>
      </c>
      <c r="O61" t="s">
        <v>54</v>
      </c>
      <c r="Q61" s="2" t="str">
        <f t="shared" si="0"/>
        <v/>
      </c>
      <c r="R61" s="2">
        <f t="shared" si="1"/>
        <v>0</v>
      </c>
      <c r="S61" s="2">
        <f t="shared" si="2"/>
        <v>0</v>
      </c>
      <c r="T61" s="2">
        <f t="shared" si="3"/>
        <v>3.9361111111111097E-2</v>
      </c>
      <c r="U61">
        <f t="shared" si="4"/>
        <v>0</v>
      </c>
      <c r="V61">
        <f t="shared" si="5"/>
        <v>0</v>
      </c>
      <c r="W61">
        <f t="shared" si="6"/>
        <v>3.9361111111111097E-2</v>
      </c>
      <c r="X61">
        <f t="shared" si="7"/>
        <v>0</v>
      </c>
      <c r="Y61" s="6">
        <f t="shared" si="8"/>
        <v>0</v>
      </c>
      <c r="Z61" s="6">
        <f t="shared" si="9"/>
        <v>0</v>
      </c>
      <c r="AA61" s="6">
        <f t="shared" si="10"/>
        <v>0</v>
      </c>
      <c r="AB61" s="6">
        <f t="shared" si="11"/>
        <v>3.9361111111111097E-2</v>
      </c>
      <c r="AC61" s="6">
        <f t="shared" si="12"/>
        <v>0</v>
      </c>
      <c r="AD61" s="6">
        <f t="shared" si="13"/>
        <v>0</v>
      </c>
      <c r="AE61" s="6">
        <f t="shared" si="14"/>
        <v>0</v>
      </c>
      <c r="AF61" s="6">
        <f t="shared" si="15"/>
        <v>0</v>
      </c>
      <c r="AG61" s="6">
        <f t="shared" si="16"/>
        <v>0</v>
      </c>
      <c r="AH61" s="6">
        <f t="shared" si="17"/>
        <v>0</v>
      </c>
    </row>
    <row r="62" spans="1:34" x14ac:dyDescent="0.25">
      <c r="A62" t="s">
        <v>15</v>
      </c>
      <c r="B62" s="4">
        <v>3.5527777777777797E-2</v>
      </c>
      <c r="C62" t="s">
        <v>421</v>
      </c>
      <c r="D62" t="s">
        <v>75</v>
      </c>
      <c r="E62" t="s">
        <v>144</v>
      </c>
      <c r="F62" t="s">
        <v>159</v>
      </c>
      <c r="G62" t="s">
        <v>422</v>
      </c>
      <c r="H62" t="s">
        <v>423</v>
      </c>
      <c r="I62" t="s">
        <v>191</v>
      </c>
      <c r="J62" t="s">
        <v>424</v>
      </c>
      <c r="K62" t="s">
        <v>425</v>
      </c>
      <c r="L62" s="1">
        <v>48953125</v>
      </c>
      <c r="M62">
        <v>40</v>
      </c>
      <c r="N62" t="s">
        <v>124</v>
      </c>
      <c r="O62" t="s">
        <v>26</v>
      </c>
      <c r="Q62" s="2">
        <f t="shared" si="0"/>
        <v>3.5527777777777797E-2</v>
      </c>
      <c r="R62" s="2">
        <f t="shared" si="1"/>
        <v>0</v>
      </c>
      <c r="S62" s="2">
        <f t="shared" si="2"/>
        <v>0</v>
      </c>
      <c r="T62" s="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3.5527777777777797E-2</v>
      </c>
      <c r="Y62" s="6">
        <f t="shared" si="8"/>
        <v>0</v>
      </c>
      <c r="Z62" s="6">
        <f t="shared" si="9"/>
        <v>0</v>
      </c>
      <c r="AA62" s="6">
        <f t="shared" si="10"/>
        <v>0</v>
      </c>
      <c r="AB62" s="6">
        <f t="shared" si="11"/>
        <v>3.5527777777777797E-2</v>
      </c>
      <c r="AC62" s="6">
        <f t="shared" si="12"/>
        <v>0</v>
      </c>
      <c r="AD62" s="6">
        <f t="shared" si="13"/>
        <v>0</v>
      </c>
      <c r="AE62" s="6">
        <f t="shared" si="14"/>
        <v>0</v>
      </c>
      <c r="AF62" s="6">
        <f t="shared" si="15"/>
        <v>0</v>
      </c>
      <c r="AG62" s="6">
        <f t="shared" si="16"/>
        <v>0</v>
      </c>
      <c r="AH62" s="6">
        <f t="shared" si="17"/>
        <v>0</v>
      </c>
    </row>
    <row r="63" spans="1:34" x14ac:dyDescent="0.25">
      <c r="A63" t="s">
        <v>15</v>
      </c>
      <c r="B63" s="4">
        <v>3.3201388888888898E-2</v>
      </c>
      <c r="C63" t="s">
        <v>229</v>
      </c>
      <c r="D63" t="s">
        <v>189</v>
      </c>
      <c r="E63" t="s">
        <v>237</v>
      </c>
      <c r="F63" t="s">
        <v>426</v>
      </c>
      <c r="G63" t="s">
        <v>427</v>
      </c>
      <c r="H63" t="s">
        <v>428</v>
      </c>
      <c r="I63" t="s">
        <v>429</v>
      </c>
      <c r="J63" t="s">
        <v>270</v>
      </c>
      <c r="K63" t="s">
        <v>430</v>
      </c>
      <c r="L63" s="1">
        <v>4440625</v>
      </c>
      <c r="M63">
        <v>40</v>
      </c>
      <c r="N63" t="s">
        <v>124</v>
      </c>
      <c r="O63" t="s">
        <v>35</v>
      </c>
      <c r="Q63" s="2" t="str">
        <f t="shared" si="0"/>
        <v/>
      </c>
      <c r="R63" s="2">
        <f t="shared" si="1"/>
        <v>3.3201388888888898E-2</v>
      </c>
      <c r="S63" s="2">
        <f t="shared" si="2"/>
        <v>0</v>
      </c>
      <c r="T63" s="2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3.3201388888888898E-2</v>
      </c>
      <c r="Y63" s="6">
        <f t="shared" si="8"/>
        <v>0</v>
      </c>
      <c r="Z63" s="6">
        <f t="shared" si="9"/>
        <v>0</v>
      </c>
      <c r="AA63" s="6">
        <f t="shared" si="10"/>
        <v>0</v>
      </c>
      <c r="AB63" s="6">
        <f t="shared" si="11"/>
        <v>3.3201388888888898E-2</v>
      </c>
      <c r="AC63" s="6">
        <f t="shared" si="12"/>
        <v>0</v>
      </c>
      <c r="AD63" s="6">
        <f t="shared" si="13"/>
        <v>0</v>
      </c>
      <c r="AE63" s="6">
        <f t="shared" si="14"/>
        <v>0</v>
      </c>
      <c r="AF63" s="6">
        <f t="shared" si="15"/>
        <v>0</v>
      </c>
      <c r="AG63" s="6">
        <f t="shared" si="16"/>
        <v>0</v>
      </c>
      <c r="AH63" s="6">
        <f t="shared" si="17"/>
        <v>0</v>
      </c>
    </row>
    <row r="64" spans="1:34" x14ac:dyDescent="0.25">
      <c r="A64" t="s">
        <v>15</v>
      </c>
      <c r="B64" s="4">
        <v>3.19097222222222E-2</v>
      </c>
      <c r="C64" t="s">
        <v>431</v>
      </c>
      <c r="D64" t="s">
        <v>19</v>
      </c>
      <c r="E64" t="s">
        <v>432</v>
      </c>
      <c r="F64" t="s">
        <v>433</v>
      </c>
      <c r="G64">
        <v>216</v>
      </c>
      <c r="H64" t="s">
        <v>434</v>
      </c>
      <c r="I64" t="s">
        <v>429</v>
      </c>
      <c r="J64" t="s">
        <v>435</v>
      </c>
      <c r="K64" t="s">
        <v>436</v>
      </c>
      <c r="L64" s="1">
        <v>4509375</v>
      </c>
      <c r="M64">
        <v>40</v>
      </c>
      <c r="N64" t="s">
        <v>124</v>
      </c>
      <c r="O64" t="s">
        <v>45</v>
      </c>
      <c r="Q64" s="2" t="str">
        <f t="shared" si="0"/>
        <v/>
      </c>
      <c r="R64" s="2">
        <f t="shared" si="1"/>
        <v>0</v>
      </c>
      <c r="S64" s="2">
        <f t="shared" si="2"/>
        <v>3.19097222222222E-2</v>
      </c>
      <c r="T64" s="2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3.19097222222222E-2</v>
      </c>
      <c r="Y64" s="6">
        <f t="shared" si="8"/>
        <v>0</v>
      </c>
      <c r="Z64" s="6">
        <f t="shared" si="9"/>
        <v>0</v>
      </c>
      <c r="AA64" s="6">
        <f t="shared" si="10"/>
        <v>0</v>
      </c>
      <c r="AB64" s="6">
        <f t="shared" si="11"/>
        <v>3.19097222222222E-2</v>
      </c>
      <c r="AC64" s="6">
        <f t="shared" si="12"/>
        <v>0</v>
      </c>
      <c r="AD64" s="6">
        <f t="shared" si="13"/>
        <v>0</v>
      </c>
      <c r="AE64" s="6">
        <f t="shared" si="14"/>
        <v>0</v>
      </c>
      <c r="AF64" s="6">
        <f t="shared" si="15"/>
        <v>0</v>
      </c>
      <c r="AG64" s="6">
        <f t="shared" si="16"/>
        <v>0</v>
      </c>
      <c r="AH64" s="6">
        <f t="shared" si="17"/>
        <v>0</v>
      </c>
    </row>
    <row r="65" spans="1:34" x14ac:dyDescent="0.25">
      <c r="A65" t="s">
        <v>15</v>
      </c>
      <c r="B65" s="4">
        <v>3.50138888888889E-2</v>
      </c>
      <c r="C65" t="s">
        <v>437</v>
      </c>
      <c r="D65">
        <v>18</v>
      </c>
      <c r="E65" t="s">
        <v>56</v>
      </c>
      <c r="F65" t="s">
        <v>438</v>
      </c>
      <c r="G65" t="s">
        <v>439</v>
      </c>
      <c r="H65" t="s">
        <v>440</v>
      </c>
      <c r="I65" t="s">
        <v>328</v>
      </c>
      <c r="J65">
        <v>19</v>
      </c>
      <c r="K65" t="s">
        <v>441</v>
      </c>
      <c r="L65" s="1">
        <v>44015625</v>
      </c>
      <c r="M65">
        <v>40</v>
      </c>
      <c r="N65" t="s">
        <v>124</v>
      </c>
      <c r="O65" t="s">
        <v>54</v>
      </c>
      <c r="Q65" s="2" t="str">
        <f t="shared" si="0"/>
        <v/>
      </c>
      <c r="R65" s="2">
        <f t="shared" si="1"/>
        <v>0</v>
      </c>
      <c r="S65" s="2">
        <f t="shared" si="2"/>
        <v>0</v>
      </c>
      <c r="T65" s="2">
        <f t="shared" si="3"/>
        <v>3.50138888888889E-2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3.50138888888889E-2</v>
      </c>
      <c r="Y65" s="6">
        <f t="shared" si="8"/>
        <v>0</v>
      </c>
      <c r="Z65" s="6">
        <f t="shared" si="9"/>
        <v>0</v>
      </c>
      <c r="AA65" s="6">
        <f t="shared" si="10"/>
        <v>0</v>
      </c>
      <c r="AB65" s="6">
        <f t="shared" si="11"/>
        <v>3.50138888888889E-2</v>
      </c>
      <c r="AC65" s="6">
        <f t="shared" si="12"/>
        <v>0</v>
      </c>
      <c r="AD65" s="6">
        <f t="shared" si="13"/>
        <v>0</v>
      </c>
      <c r="AE65" s="6">
        <f t="shared" si="14"/>
        <v>0</v>
      </c>
      <c r="AF65" s="6">
        <f t="shared" si="15"/>
        <v>0</v>
      </c>
      <c r="AG65" s="6">
        <f t="shared" si="16"/>
        <v>0</v>
      </c>
      <c r="AH65" s="6">
        <f t="shared" si="17"/>
        <v>0</v>
      </c>
    </row>
    <row r="66" spans="1:34" x14ac:dyDescent="0.25">
      <c r="A66" t="s">
        <v>15</v>
      </c>
      <c r="B66" s="4">
        <v>3.1548611111111097E-2</v>
      </c>
      <c r="C66" t="s">
        <v>442</v>
      </c>
      <c r="D66" t="s">
        <v>163</v>
      </c>
      <c r="E66" t="s">
        <v>79</v>
      </c>
      <c r="F66">
        <v>14</v>
      </c>
      <c r="G66" t="s">
        <v>443</v>
      </c>
      <c r="H66" t="s">
        <v>444</v>
      </c>
      <c r="I66" t="s">
        <v>22</v>
      </c>
      <c r="J66" t="s">
        <v>445</v>
      </c>
      <c r="K66" t="s">
        <v>446</v>
      </c>
      <c r="L66" s="1">
        <v>5784375</v>
      </c>
      <c r="M66">
        <v>50</v>
      </c>
      <c r="N66" t="s">
        <v>25</v>
      </c>
      <c r="O66" t="s">
        <v>26</v>
      </c>
      <c r="Q66" s="2">
        <f t="shared" si="0"/>
        <v>3.1548611111111097E-2</v>
      </c>
      <c r="R66" s="2">
        <f t="shared" si="1"/>
        <v>0</v>
      </c>
      <c r="S66" s="2">
        <f t="shared" si="2"/>
        <v>0</v>
      </c>
      <c r="T66" s="2">
        <f t="shared" si="3"/>
        <v>0</v>
      </c>
      <c r="U66">
        <f t="shared" si="4"/>
        <v>3.1548611111111097E-2</v>
      </c>
      <c r="V66">
        <f t="shared" si="5"/>
        <v>0</v>
      </c>
      <c r="W66">
        <f t="shared" si="6"/>
        <v>0</v>
      </c>
      <c r="X66">
        <f t="shared" si="7"/>
        <v>0</v>
      </c>
      <c r="Y66" s="6">
        <f t="shared" si="8"/>
        <v>0</v>
      </c>
      <c r="Z66" s="6">
        <f t="shared" si="9"/>
        <v>0</v>
      </c>
      <c r="AA66" s="6">
        <f t="shared" si="10"/>
        <v>0</v>
      </c>
      <c r="AB66" s="6">
        <f t="shared" si="11"/>
        <v>0</v>
      </c>
      <c r="AC66" s="6">
        <f t="shared" si="12"/>
        <v>3.1548611111111097E-2</v>
      </c>
      <c r="AD66" s="6">
        <f t="shared" si="13"/>
        <v>0</v>
      </c>
      <c r="AE66" s="6">
        <f t="shared" si="14"/>
        <v>0</v>
      </c>
      <c r="AF66" s="6">
        <f t="shared" si="15"/>
        <v>0</v>
      </c>
      <c r="AG66" s="6">
        <f t="shared" si="16"/>
        <v>0</v>
      </c>
      <c r="AH66" s="6">
        <f t="shared" si="17"/>
        <v>0</v>
      </c>
    </row>
    <row r="67" spans="1:34" x14ac:dyDescent="0.25">
      <c r="A67" t="s">
        <v>15</v>
      </c>
      <c r="B67" s="4">
        <v>2.2895833333333299E-2</v>
      </c>
      <c r="C67" t="s">
        <v>447</v>
      </c>
      <c r="D67" t="s">
        <v>448</v>
      </c>
      <c r="E67" t="s">
        <v>448</v>
      </c>
      <c r="F67" t="s">
        <v>449</v>
      </c>
      <c r="G67" t="s">
        <v>450</v>
      </c>
      <c r="H67" t="s">
        <v>451</v>
      </c>
      <c r="I67" t="s">
        <v>159</v>
      </c>
      <c r="J67" t="s">
        <v>98</v>
      </c>
      <c r="K67" t="s">
        <v>345</v>
      </c>
      <c r="L67" s="1">
        <v>634140625</v>
      </c>
      <c r="M67">
        <v>50</v>
      </c>
      <c r="N67" t="s">
        <v>25</v>
      </c>
      <c r="O67" t="s">
        <v>35</v>
      </c>
      <c r="Q67" s="2" t="str">
        <f t="shared" ref="Q67:Q130" si="18">IF(O67="0.1",B67,"")</f>
        <v/>
      </c>
      <c r="R67" s="2">
        <f t="shared" ref="R67:R130" si="19">IF(O67="0.3",B67,0)</f>
        <v>2.2895833333333299E-2</v>
      </c>
      <c r="S67" s="2">
        <f t="shared" ref="S67:S130" si="20">IF(O67="0.5",B67,0)</f>
        <v>0</v>
      </c>
      <c r="T67" s="2">
        <f t="shared" ref="T67:T130" si="21">IF(O67="0.7",B67,0)</f>
        <v>0</v>
      </c>
      <c r="U67">
        <f t="shared" ref="U67:U130" si="22">IF(N67="0.001",B67,0)</f>
        <v>2.2895833333333299E-2</v>
      </c>
      <c r="V67">
        <f t="shared" ref="V67:V130" si="23">IF(N67="0.002",B67,0)</f>
        <v>0</v>
      </c>
      <c r="W67">
        <f t="shared" ref="W67:W130" si="24">IF(N67="0.003",B67,0)</f>
        <v>0</v>
      </c>
      <c r="X67">
        <f t="shared" ref="X67:X130" si="25">IF(N67="0.004",B67,0)</f>
        <v>0</v>
      </c>
      <c r="Y67" s="6">
        <f t="shared" ref="Y67:Y130" si="26">IF($M67=10,$B67,0)</f>
        <v>0</v>
      </c>
      <c r="Z67" s="6">
        <f t="shared" ref="Z67:Z130" si="27">IF($M67=20,$B67,0)</f>
        <v>0</v>
      </c>
      <c r="AA67" s="6">
        <f t="shared" ref="AA67:AA130" si="28">IF($M67=30,$B67,0)</f>
        <v>0</v>
      </c>
      <c r="AB67" s="6">
        <f t="shared" ref="AB67:AB130" si="29">IF($M67=40,$B67,0)</f>
        <v>0</v>
      </c>
      <c r="AC67" s="6">
        <f t="shared" ref="AC67:AC130" si="30">IF($M67=50,$B67,0)</f>
        <v>2.2895833333333299E-2</v>
      </c>
      <c r="AD67" s="6">
        <f t="shared" ref="AD67:AD130" si="31">IF($M67=60,$B67,0)</f>
        <v>0</v>
      </c>
      <c r="AE67" s="6">
        <f t="shared" ref="AE67:AE130" si="32">IF($M67=70,$B67,0)</f>
        <v>0</v>
      </c>
      <c r="AF67" s="6">
        <f t="shared" ref="AF67:AF130" si="33">IF($M67=20,$B67,0)</f>
        <v>0</v>
      </c>
      <c r="AG67" s="6">
        <f t="shared" ref="AG67:AG130" si="34">IF($M67=90,$B67,0)</f>
        <v>0</v>
      </c>
      <c r="AH67" s="6">
        <f t="shared" ref="AH67:AH130" si="35">IF($M67=100,$B67,0)</f>
        <v>0</v>
      </c>
    </row>
    <row r="68" spans="1:34" x14ac:dyDescent="0.25">
      <c r="A68" t="s">
        <v>15</v>
      </c>
      <c r="B68" s="4">
        <v>2.9902777777777799E-2</v>
      </c>
      <c r="C68" t="s">
        <v>180</v>
      </c>
      <c r="D68" t="s">
        <v>272</v>
      </c>
      <c r="E68" t="s">
        <v>448</v>
      </c>
      <c r="F68" t="s">
        <v>245</v>
      </c>
      <c r="G68" t="s">
        <v>452</v>
      </c>
      <c r="H68" t="s">
        <v>453</v>
      </c>
      <c r="I68" t="s">
        <v>231</v>
      </c>
      <c r="J68" t="s">
        <v>454</v>
      </c>
      <c r="K68" t="s">
        <v>455</v>
      </c>
      <c r="L68" s="1">
        <v>504375</v>
      </c>
      <c r="M68">
        <v>50</v>
      </c>
      <c r="N68" t="s">
        <v>25</v>
      </c>
      <c r="O68" t="s">
        <v>45</v>
      </c>
      <c r="Q68" s="2" t="str">
        <f t="shared" si="18"/>
        <v/>
      </c>
      <c r="R68" s="2">
        <f t="shared" si="19"/>
        <v>0</v>
      </c>
      <c r="S68" s="2">
        <f t="shared" si="20"/>
        <v>2.9902777777777799E-2</v>
      </c>
      <c r="T68" s="2">
        <f t="shared" si="21"/>
        <v>0</v>
      </c>
      <c r="U68">
        <f t="shared" si="22"/>
        <v>2.9902777777777799E-2</v>
      </c>
      <c r="V68">
        <f t="shared" si="23"/>
        <v>0</v>
      </c>
      <c r="W68">
        <f t="shared" si="24"/>
        <v>0</v>
      </c>
      <c r="X68">
        <f t="shared" si="25"/>
        <v>0</v>
      </c>
      <c r="Y68" s="6">
        <f t="shared" si="26"/>
        <v>0</v>
      </c>
      <c r="Z68" s="6">
        <f t="shared" si="27"/>
        <v>0</v>
      </c>
      <c r="AA68" s="6">
        <f t="shared" si="28"/>
        <v>0</v>
      </c>
      <c r="AB68" s="6">
        <f t="shared" si="29"/>
        <v>0</v>
      </c>
      <c r="AC68" s="6">
        <f t="shared" si="30"/>
        <v>2.9902777777777799E-2</v>
      </c>
      <c r="AD68" s="6">
        <f t="shared" si="31"/>
        <v>0</v>
      </c>
      <c r="AE68" s="6">
        <f t="shared" si="32"/>
        <v>0</v>
      </c>
      <c r="AF68" s="6">
        <f t="shared" si="33"/>
        <v>0</v>
      </c>
      <c r="AG68" s="6">
        <f t="shared" si="34"/>
        <v>0</v>
      </c>
      <c r="AH68" s="6">
        <f t="shared" si="35"/>
        <v>0</v>
      </c>
    </row>
    <row r="69" spans="1:34" x14ac:dyDescent="0.25">
      <c r="A69" t="s">
        <v>15</v>
      </c>
      <c r="B69" s="4">
        <v>3.3701388888888899E-2</v>
      </c>
      <c r="C69" t="s">
        <v>456</v>
      </c>
      <c r="D69">
        <v>19</v>
      </c>
      <c r="E69" t="s">
        <v>457</v>
      </c>
      <c r="F69" t="s">
        <v>458</v>
      </c>
      <c r="G69" t="s">
        <v>459</v>
      </c>
      <c r="H69" t="s">
        <v>460</v>
      </c>
      <c r="I69" t="s">
        <v>136</v>
      </c>
      <c r="J69" t="s">
        <v>461</v>
      </c>
      <c r="K69" t="s">
        <v>24</v>
      </c>
      <c r="L69" s="1">
        <v>502578125</v>
      </c>
      <c r="M69">
        <v>50</v>
      </c>
      <c r="N69" t="s">
        <v>25</v>
      </c>
      <c r="O69" t="s">
        <v>54</v>
      </c>
      <c r="Q69" s="2" t="str">
        <f t="shared" si="18"/>
        <v/>
      </c>
      <c r="R69" s="2">
        <f t="shared" si="19"/>
        <v>0</v>
      </c>
      <c r="S69" s="2">
        <f t="shared" si="20"/>
        <v>0</v>
      </c>
      <c r="T69" s="2">
        <f t="shared" si="21"/>
        <v>3.3701388888888899E-2</v>
      </c>
      <c r="U69">
        <f t="shared" si="22"/>
        <v>3.3701388888888899E-2</v>
      </c>
      <c r="V69">
        <f t="shared" si="23"/>
        <v>0</v>
      </c>
      <c r="W69">
        <f t="shared" si="24"/>
        <v>0</v>
      </c>
      <c r="X69">
        <f t="shared" si="25"/>
        <v>0</v>
      </c>
      <c r="Y69" s="6">
        <f t="shared" si="26"/>
        <v>0</v>
      </c>
      <c r="Z69" s="6">
        <f t="shared" si="27"/>
        <v>0</v>
      </c>
      <c r="AA69" s="6">
        <f t="shared" si="28"/>
        <v>0</v>
      </c>
      <c r="AB69" s="6">
        <f t="shared" si="29"/>
        <v>0</v>
      </c>
      <c r="AC69" s="6">
        <f t="shared" si="30"/>
        <v>3.3701388888888899E-2</v>
      </c>
      <c r="AD69" s="6">
        <f t="shared" si="31"/>
        <v>0</v>
      </c>
      <c r="AE69" s="6">
        <f t="shared" si="32"/>
        <v>0</v>
      </c>
      <c r="AF69" s="6">
        <f t="shared" si="33"/>
        <v>0</v>
      </c>
      <c r="AG69" s="6">
        <f t="shared" si="34"/>
        <v>0</v>
      </c>
      <c r="AH69" s="6">
        <f t="shared" si="35"/>
        <v>0</v>
      </c>
    </row>
    <row r="70" spans="1:34" x14ac:dyDescent="0.25">
      <c r="A70" t="s">
        <v>15</v>
      </c>
      <c r="B70" s="4">
        <v>2.8548611111111101E-2</v>
      </c>
      <c r="C70" t="s">
        <v>462</v>
      </c>
      <c r="D70" t="s">
        <v>171</v>
      </c>
      <c r="E70" t="s">
        <v>463</v>
      </c>
      <c r="F70" t="s">
        <v>294</v>
      </c>
      <c r="G70" t="s">
        <v>464</v>
      </c>
      <c r="H70">
        <v>124</v>
      </c>
      <c r="I70" t="s">
        <v>22</v>
      </c>
      <c r="J70" t="s">
        <v>465</v>
      </c>
      <c r="K70" t="s">
        <v>466</v>
      </c>
      <c r="L70" s="1">
        <v>58296875</v>
      </c>
      <c r="M70">
        <v>50</v>
      </c>
      <c r="N70" t="s">
        <v>64</v>
      </c>
      <c r="O70" t="s">
        <v>26</v>
      </c>
      <c r="Q70" s="2">
        <f t="shared" si="18"/>
        <v>2.8548611111111101E-2</v>
      </c>
      <c r="R70" s="2">
        <f t="shared" si="19"/>
        <v>0</v>
      </c>
      <c r="S70" s="2">
        <f t="shared" si="20"/>
        <v>0</v>
      </c>
      <c r="T70" s="2">
        <f t="shared" si="21"/>
        <v>0</v>
      </c>
      <c r="U70">
        <f t="shared" si="22"/>
        <v>0</v>
      </c>
      <c r="V70">
        <f t="shared" si="23"/>
        <v>2.8548611111111101E-2</v>
      </c>
      <c r="W70">
        <f t="shared" si="24"/>
        <v>0</v>
      </c>
      <c r="X70">
        <f t="shared" si="25"/>
        <v>0</v>
      </c>
      <c r="Y70" s="6">
        <f t="shared" si="26"/>
        <v>0</v>
      </c>
      <c r="Z70" s="6">
        <f t="shared" si="27"/>
        <v>0</v>
      </c>
      <c r="AA70" s="6">
        <f t="shared" si="28"/>
        <v>0</v>
      </c>
      <c r="AB70" s="6">
        <f t="shared" si="29"/>
        <v>0</v>
      </c>
      <c r="AC70" s="6">
        <f t="shared" si="30"/>
        <v>2.8548611111111101E-2</v>
      </c>
      <c r="AD70" s="6">
        <f t="shared" si="31"/>
        <v>0</v>
      </c>
      <c r="AE70" s="6">
        <f t="shared" si="32"/>
        <v>0</v>
      </c>
      <c r="AF70" s="6">
        <f t="shared" si="33"/>
        <v>0</v>
      </c>
      <c r="AG70" s="6">
        <f t="shared" si="34"/>
        <v>0</v>
      </c>
      <c r="AH70" s="6">
        <f t="shared" si="35"/>
        <v>0</v>
      </c>
    </row>
    <row r="71" spans="1:34" x14ac:dyDescent="0.25">
      <c r="A71" t="s">
        <v>15</v>
      </c>
      <c r="B71" s="4">
        <v>3.11458333333333E-2</v>
      </c>
      <c r="C71" t="s">
        <v>467</v>
      </c>
      <c r="D71">
        <v>24</v>
      </c>
      <c r="E71" t="s">
        <v>280</v>
      </c>
      <c r="F71" t="s">
        <v>136</v>
      </c>
      <c r="G71" t="s">
        <v>468</v>
      </c>
      <c r="H71" t="s">
        <v>55</v>
      </c>
      <c r="I71">
        <v>12</v>
      </c>
      <c r="J71" t="s">
        <v>469</v>
      </c>
      <c r="K71" t="s">
        <v>430</v>
      </c>
      <c r="L71" s="1">
        <v>498828125</v>
      </c>
      <c r="M71">
        <v>50</v>
      </c>
      <c r="N71" t="s">
        <v>64</v>
      </c>
      <c r="O71" t="s">
        <v>35</v>
      </c>
      <c r="Q71" s="2" t="str">
        <f t="shared" si="18"/>
        <v/>
      </c>
      <c r="R71" s="2">
        <f t="shared" si="19"/>
        <v>3.11458333333333E-2</v>
      </c>
      <c r="S71" s="2">
        <f t="shared" si="20"/>
        <v>0</v>
      </c>
      <c r="T71" s="2">
        <f t="shared" si="21"/>
        <v>0</v>
      </c>
      <c r="U71">
        <f t="shared" si="22"/>
        <v>0</v>
      </c>
      <c r="V71">
        <f t="shared" si="23"/>
        <v>3.11458333333333E-2</v>
      </c>
      <c r="W71">
        <f t="shared" si="24"/>
        <v>0</v>
      </c>
      <c r="X71">
        <f t="shared" si="25"/>
        <v>0</v>
      </c>
      <c r="Y71" s="6">
        <f t="shared" si="26"/>
        <v>0</v>
      </c>
      <c r="Z71" s="6">
        <f t="shared" si="27"/>
        <v>0</v>
      </c>
      <c r="AA71" s="6">
        <f t="shared" si="28"/>
        <v>0</v>
      </c>
      <c r="AB71" s="6">
        <f t="shared" si="29"/>
        <v>0</v>
      </c>
      <c r="AC71" s="6">
        <f t="shared" si="30"/>
        <v>3.11458333333333E-2</v>
      </c>
      <c r="AD71" s="6">
        <f t="shared" si="31"/>
        <v>0</v>
      </c>
      <c r="AE71" s="6">
        <f t="shared" si="32"/>
        <v>0</v>
      </c>
      <c r="AF71" s="6">
        <f t="shared" si="33"/>
        <v>0</v>
      </c>
      <c r="AG71" s="6">
        <f t="shared" si="34"/>
        <v>0</v>
      </c>
      <c r="AH71" s="6">
        <f t="shared" si="35"/>
        <v>0</v>
      </c>
    </row>
    <row r="72" spans="1:34" x14ac:dyDescent="0.25">
      <c r="A72" t="s">
        <v>15</v>
      </c>
      <c r="B72" s="4">
        <v>3.7159722222222198E-2</v>
      </c>
      <c r="C72" t="s">
        <v>470</v>
      </c>
      <c r="D72" t="s">
        <v>471</v>
      </c>
      <c r="E72" t="s">
        <v>197</v>
      </c>
      <c r="F72" t="s">
        <v>472</v>
      </c>
      <c r="G72" t="s">
        <v>473</v>
      </c>
      <c r="H72" t="s">
        <v>474</v>
      </c>
      <c r="I72" t="s">
        <v>448</v>
      </c>
      <c r="J72" t="s">
        <v>475</v>
      </c>
      <c r="K72" t="s">
        <v>400</v>
      </c>
      <c r="L72" s="1">
        <v>395078125</v>
      </c>
      <c r="M72">
        <v>50</v>
      </c>
      <c r="N72" t="s">
        <v>64</v>
      </c>
      <c r="O72" t="s">
        <v>45</v>
      </c>
      <c r="Q72" s="2" t="str">
        <f t="shared" si="18"/>
        <v/>
      </c>
      <c r="R72" s="2">
        <f t="shared" si="19"/>
        <v>0</v>
      </c>
      <c r="S72" s="2">
        <f t="shared" si="20"/>
        <v>3.7159722222222198E-2</v>
      </c>
      <c r="T72" s="2">
        <f t="shared" si="21"/>
        <v>0</v>
      </c>
      <c r="U72">
        <f t="shared" si="22"/>
        <v>0</v>
      </c>
      <c r="V72">
        <f t="shared" si="23"/>
        <v>3.7159722222222198E-2</v>
      </c>
      <c r="W72">
        <f t="shared" si="24"/>
        <v>0</v>
      </c>
      <c r="X72">
        <f t="shared" si="25"/>
        <v>0</v>
      </c>
      <c r="Y72" s="6">
        <f t="shared" si="26"/>
        <v>0</v>
      </c>
      <c r="Z72" s="6">
        <f t="shared" si="27"/>
        <v>0</v>
      </c>
      <c r="AA72" s="6">
        <f t="shared" si="28"/>
        <v>0</v>
      </c>
      <c r="AB72" s="6">
        <f t="shared" si="29"/>
        <v>0</v>
      </c>
      <c r="AC72" s="6">
        <f t="shared" si="30"/>
        <v>3.7159722222222198E-2</v>
      </c>
      <c r="AD72" s="6">
        <f t="shared" si="31"/>
        <v>0</v>
      </c>
      <c r="AE72" s="6">
        <f t="shared" si="32"/>
        <v>0</v>
      </c>
      <c r="AF72" s="6">
        <f t="shared" si="33"/>
        <v>0</v>
      </c>
      <c r="AG72" s="6">
        <f t="shared" si="34"/>
        <v>0</v>
      </c>
      <c r="AH72" s="6">
        <f t="shared" si="35"/>
        <v>0</v>
      </c>
    </row>
    <row r="73" spans="1:34" x14ac:dyDescent="0.25">
      <c r="A73" t="s">
        <v>15</v>
      </c>
      <c r="B73" s="4">
        <v>3.6840277777777798E-2</v>
      </c>
      <c r="C73" t="s">
        <v>476</v>
      </c>
      <c r="D73" t="s">
        <v>258</v>
      </c>
      <c r="E73" t="s">
        <v>316</v>
      </c>
      <c r="F73" t="s">
        <v>150</v>
      </c>
      <c r="G73" t="s">
        <v>477</v>
      </c>
      <c r="H73" t="s">
        <v>478</v>
      </c>
      <c r="I73" t="s">
        <v>137</v>
      </c>
      <c r="J73" t="s">
        <v>419</v>
      </c>
      <c r="K73" t="s">
        <v>479</v>
      </c>
      <c r="L73" s="1">
        <v>428984375</v>
      </c>
      <c r="M73">
        <v>50</v>
      </c>
      <c r="N73" t="s">
        <v>64</v>
      </c>
      <c r="O73" t="s">
        <v>54</v>
      </c>
      <c r="Q73" s="2" t="str">
        <f t="shared" si="18"/>
        <v/>
      </c>
      <c r="R73" s="2">
        <f t="shared" si="19"/>
        <v>0</v>
      </c>
      <c r="S73" s="2">
        <f t="shared" si="20"/>
        <v>0</v>
      </c>
      <c r="T73" s="2">
        <f t="shared" si="21"/>
        <v>3.6840277777777798E-2</v>
      </c>
      <c r="U73">
        <f t="shared" si="22"/>
        <v>0</v>
      </c>
      <c r="V73">
        <f t="shared" si="23"/>
        <v>3.6840277777777798E-2</v>
      </c>
      <c r="W73">
        <f t="shared" si="24"/>
        <v>0</v>
      </c>
      <c r="X73">
        <f t="shared" si="25"/>
        <v>0</v>
      </c>
      <c r="Y73" s="6">
        <f t="shared" si="26"/>
        <v>0</v>
      </c>
      <c r="Z73" s="6">
        <f t="shared" si="27"/>
        <v>0</v>
      </c>
      <c r="AA73" s="6">
        <f t="shared" si="28"/>
        <v>0</v>
      </c>
      <c r="AB73" s="6">
        <f t="shared" si="29"/>
        <v>0</v>
      </c>
      <c r="AC73" s="6">
        <f t="shared" si="30"/>
        <v>3.6840277777777798E-2</v>
      </c>
      <c r="AD73" s="6">
        <f t="shared" si="31"/>
        <v>0</v>
      </c>
      <c r="AE73" s="6">
        <f t="shared" si="32"/>
        <v>0</v>
      </c>
      <c r="AF73" s="6">
        <f t="shared" si="33"/>
        <v>0</v>
      </c>
      <c r="AG73" s="6">
        <f t="shared" si="34"/>
        <v>0</v>
      </c>
      <c r="AH73" s="6">
        <f t="shared" si="35"/>
        <v>0</v>
      </c>
    </row>
    <row r="74" spans="1:34" x14ac:dyDescent="0.25">
      <c r="A74" t="s">
        <v>15</v>
      </c>
      <c r="B74" s="4">
        <v>3.09513888888889E-2</v>
      </c>
      <c r="C74" t="s">
        <v>480</v>
      </c>
      <c r="D74" t="s">
        <v>190</v>
      </c>
      <c r="E74" t="s">
        <v>37</v>
      </c>
      <c r="F74" t="s">
        <v>150</v>
      </c>
      <c r="G74" t="s">
        <v>299</v>
      </c>
      <c r="H74" t="s">
        <v>481</v>
      </c>
      <c r="I74" t="s">
        <v>367</v>
      </c>
      <c r="J74" t="s">
        <v>482</v>
      </c>
      <c r="K74" t="s">
        <v>341</v>
      </c>
      <c r="L74" s="1">
        <v>602109375</v>
      </c>
      <c r="M74">
        <v>50</v>
      </c>
      <c r="N74" t="s">
        <v>96</v>
      </c>
      <c r="O74" t="s">
        <v>26</v>
      </c>
      <c r="Q74" s="2">
        <f t="shared" si="18"/>
        <v>3.09513888888889E-2</v>
      </c>
      <c r="R74" s="2">
        <f t="shared" si="19"/>
        <v>0</v>
      </c>
      <c r="S74" s="2">
        <f t="shared" si="20"/>
        <v>0</v>
      </c>
      <c r="T74" s="2">
        <f t="shared" si="21"/>
        <v>0</v>
      </c>
      <c r="U74">
        <f t="shared" si="22"/>
        <v>0</v>
      </c>
      <c r="V74">
        <f t="shared" si="23"/>
        <v>0</v>
      </c>
      <c r="W74">
        <f t="shared" si="24"/>
        <v>3.09513888888889E-2</v>
      </c>
      <c r="X74">
        <f t="shared" si="25"/>
        <v>0</v>
      </c>
      <c r="Y74" s="6">
        <f t="shared" si="26"/>
        <v>0</v>
      </c>
      <c r="Z74" s="6">
        <f t="shared" si="27"/>
        <v>0</v>
      </c>
      <c r="AA74" s="6">
        <f t="shared" si="28"/>
        <v>0</v>
      </c>
      <c r="AB74" s="6">
        <f t="shared" si="29"/>
        <v>0</v>
      </c>
      <c r="AC74" s="6">
        <f t="shared" si="30"/>
        <v>3.09513888888889E-2</v>
      </c>
      <c r="AD74" s="6">
        <f t="shared" si="31"/>
        <v>0</v>
      </c>
      <c r="AE74" s="6">
        <f t="shared" si="32"/>
        <v>0</v>
      </c>
      <c r="AF74" s="6">
        <f t="shared" si="33"/>
        <v>0</v>
      </c>
      <c r="AG74" s="6">
        <f t="shared" si="34"/>
        <v>0</v>
      </c>
      <c r="AH74" s="6">
        <f t="shared" si="35"/>
        <v>0</v>
      </c>
    </row>
    <row r="75" spans="1:34" x14ac:dyDescent="0.25">
      <c r="A75" t="s">
        <v>15</v>
      </c>
      <c r="B75" s="4">
        <v>2.5854166666666699E-2</v>
      </c>
      <c r="C75" t="s">
        <v>390</v>
      </c>
      <c r="D75" t="s">
        <v>259</v>
      </c>
      <c r="E75" t="s">
        <v>33</v>
      </c>
      <c r="F75" t="s">
        <v>231</v>
      </c>
      <c r="G75" t="s">
        <v>483</v>
      </c>
      <c r="H75" t="s">
        <v>484</v>
      </c>
      <c r="I75" t="s">
        <v>403</v>
      </c>
      <c r="J75" t="s">
        <v>485</v>
      </c>
      <c r="K75" t="s">
        <v>486</v>
      </c>
      <c r="L75" s="1">
        <v>5984375</v>
      </c>
      <c r="M75">
        <v>50</v>
      </c>
      <c r="N75" t="s">
        <v>96</v>
      </c>
      <c r="O75" t="s">
        <v>35</v>
      </c>
      <c r="Q75" s="2" t="str">
        <f t="shared" si="18"/>
        <v/>
      </c>
      <c r="R75" s="2">
        <f t="shared" si="19"/>
        <v>2.5854166666666699E-2</v>
      </c>
      <c r="S75" s="2">
        <f t="shared" si="20"/>
        <v>0</v>
      </c>
      <c r="T75" s="2">
        <f t="shared" si="21"/>
        <v>0</v>
      </c>
      <c r="U75">
        <f t="shared" si="22"/>
        <v>0</v>
      </c>
      <c r="V75">
        <f t="shared" si="23"/>
        <v>0</v>
      </c>
      <c r="W75">
        <f t="shared" si="24"/>
        <v>2.5854166666666699E-2</v>
      </c>
      <c r="X75">
        <f t="shared" si="25"/>
        <v>0</v>
      </c>
      <c r="Y75" s="6">
        <f t="shared" si="26"/>
        <v>0</v>
      </c>
      <c r="Z75" s="6">
        <f t="shared" si="27"/>
        <v>0</v>
      </c>
      <c r="AA75" s="6">
        <f t="shared" si="28"/>
        <v>0</v>
      </c>
      <c r="AB75" s="6">
        <f t="shared" si="29"/>
        <v>0</v>
      </c>
      <c r="AC75" s="6">
        <f t="shared" si="30"/>
        <v>2.5854166666666699E-2</v>
      </c>
      <c r="AD75" s="6">
        <f t="shared" si="31"/>
        <v>0</v>
      </c>
      <c r="AE75" s="6">
        <f t="shared" si="32"/>
        <v>0</v>
      </c>
      <c r="AF75" s="6">
        <f t="shared" si="33"/>
        <v>0</v>
      </c>
      <c r="AG75" s="6">
        <f t="shared" si="34"/>
        <v>0</v>
      </c>
      <c r="AH75" s="6">
        <f t="shared" si="35"/>
        <v>0</v>
      </c>
    </row>
    <row r="76" spans="1:34" x14ac:dyDescent="0.25">
      <c r="A76" t="s">
        <v>15</v>
      </c>
      <c r="B76" s="4">
        <v>3.7194444444444502E-2</v>
      </c>
      <c r="C76">
        <v>133</v>
      </c>
      <c r="D76" t="s">
        <v>265</v>
      </c>
      <c r="E76" t="s">
        <v>412</v>
      </c>
      <c r="F76" t="s">
        <v>487</v>
      </c>
      <c r="G76" t="s">
        <v>488</v>
      </c>
      <c r="H76" t="s">
        <v>489</v>
      </c>
      <c r="I76" t="s">
        <v>174</v>
      </c>
      <c r="J76" t="s">
        <v>490</v>
      </c>
      <c r="K76" t="s">
        <v>377</v>
      </c>
      <c r="L76" s="1">
        <v>41078125</v>
      </c>
      <c r="M76">
        <v>50</v>
      </c>
      <c r="N76" t="s">
        <v>96</v>
      </c>
      <c r="O76" t="s">
        <v>45</v>
      </c>
      <c r="Q76" s="2" t="str">
        <f t="shared" si="18"/>
        <v/>
      </c>
      <c r="R76" s="2">
        <f t="shared" si="19"/>
        <v>0</v>
      </c>
      <c r="S76" s="2">
        <f t="shared" si="20"/>
        <v>3.7194444444444502E-2</v>
      </c>
      <c r="T76" s="2">
        <f t="shared" si="21"/>
        <v>0</v>
      </c>
      <c r="U76">
        <f t="shared" si="22"/>
        <v>0</v>
      </c>
      <c r="V76">
        <f t="shared" si="23"/>
        <v>0</v>
      </c>
      <c r="W76">
        <f t="shared" si="24"/>
        <v>3.7194444444444502E-2</v>
      </c>
      <c r="X76">
        <f t="shared" si="25"/>
        <v>0</v>
      </c>
      <c r="Y76" s="6">
        <f t="shared" si="26"/>
        <v>0</v>
      </c>
      <c r="Z76" s="6">
        <f t="shared" si="27"/>
        <v>0</v>
      </c>
      <c r="AA76" s="6">
        <f t="shared" si="28"/>
        <v>0</v>
      </c>
      <c r="AB76" s="6">
        <f t="shared" si="29"/>
        <v>0</v>
      </c>
      <c r="AC76" s="6">
        <f t="shared" si="30"/>
        <v>3.7194444444444502E-2</v>
      </c>
      <c r="AD76" s="6">
        <f t="shared" si="31"/>
        <v>0</v>
      </c>
      <c r="AE76" s="6">
        <f t="shared" si="32"/>
        <v>0</v>
      </c>
      <c r="AF76" s="6">
        <f t="shared" si="33"/>
        <v>0</v>
      </c>
      <c r="AG76" s="6">
        <f t="shared" si="34"/>
        <v>0</v>
      </c>
      <c r="AH76" s="6">
        <f t="shared" si="35"/>
        <v>0</v>
      </c>
    </row>
    <row r="77" spans="1:34" x14ac:dyDescent="0.25">
      <c r="A77" t="s">
        <v>15</v>
      </c>
      <c r="B77" s="4">
        <v>3.3159722222222202E-2</v>
      </c>
      <c r="C77" t="s">
        <v>36</v>
      </c>
      <c r="D77" t="s">
        <v>75</v>
      </c>
      <c r="E77" t="s">
        <v>237</v>
      </c>
      <c r="F77" t="s">
        <v>491</v>
      </c>
      <c r="G77" t="s">
        <v>492</v>
      </c>
      <c r="H77" t="s">
        <v>493</v>
      </c>
      <c r="I77" t="s">
        <v>494</v>
      </c>
      <c r="J77">
        <v>22</v>
      </c>
      <c r="K77" t="s">
        <v>495</v>
      </c>
      <c r="L77" s="1">
        <v>55296875</v>
      </c>
      <c r="M77">
        <v>50</v>
      </c>
      <c r="N77" t="s">
        <v>96</v>
      </c>
      <c r="O77" t="s">
        <v>54</v>
      </c>
      <c r="Q77" s="2" t="str">
        <f t="shared" si="18"/>
        <v/>
      </c>
      <c r="R77" s="2">
        <f t="shared" si="19"/>
        <v>0</v>
      </c>
      <c r="S77" s="2">
        <f t="shared" si="20"/>
        <v>0</v>
      </c>
      <c r="T77" s="2">
        <f t="shared" si="21"/>
        <v>3.3159722222222202E-2</v>
      </c>
      <c r="U77">
        <f t="shared" si="22"/>
        <v>0</v>
      </c>
      <c r="V77">
        <f t="shared" si="23"/>
        <v>0</v>
      </c>
      <c r="W77">
        <f t="shared" si="24"/>
        <v>3.3159722222222202E-2</v>
      </c>
      <c r="X77">
        <f t="shared" si="25"/>
        <v>0</v>
      </c>
      <c r="Y77" s="6">
        <f t="shared" si="26"/>
        <v>0</v>
      </c>
      <c r="Z77" s="6">
        <f t="shared" si="27"/>
        <v>0</v>
      </c>
      <c r="AA77" s="6">
        <f t="shared" si="28"/>
        <v>0</v>
      </c>
      <c r="AB77" s="6">
        <f t="shared" si="29"/>
        <v>0</v>
      </c>
      <c r="AC77" s="6">
        <f t="shared" si="30"/>
        <v>3.3159722222222202E-2</v>
      </c>
      <c r="AD77" s="6">
        <f t="shared" si="31"/>
        <v>0</v>
      </c>
      <c r="AE77" s="6">
        <f t="shared" si="32"/>
        <v>0</v>
      </c>
      <c r="AF77" s="6">
        <f t="shared" si="33"/>
        <v>0</v>
      </c>
      <c r="AG77" s="6">
        <f t="shared" si="34"/>
        <v>0</v>
      </c>
      <c r="AH77" s="6">
        <f t="shared" si="35"/>
        <v>0</v>
      </c>
    </row>
    <row r="78" spans="1:34" x14ac:dyDescent="0.25">
      <c r="A78" t="s">
        <v>15</v>
      </c>
      <c r="B78" s="4">
        <v>3.20694444444444E-2</v>
      </c>
      <c r="C78" t="s">
        <v>496</v>
      </c>
      <c r="D78" t="s">
        <v>463</v>
      </c>
      <c r="E78">
        <v>14</v>
      </c>
      <c r="F78" t="s">
        <v>497</v>
      </c>
      <c r="G78" t="s">
        <v>498</v>
      </c>
      <c r="H78" t="s">
        <v>499</v>
      </c>
      <c r="I78" t="s">
        <v>463</v>
      </c>
      <c r="J78" t="s">
        <v>500</v>
      </c>
      <c r="K78" t="s">
        <v>195</v>
      </c>
      <c r="L78" s="1">
        <v>547109375</v>
      </c>
      <c r="M78">
        <v>50</v>
      </c>
      <c r="N78" t="s">
        <v>124</v>
      </c>
      <c r="O78" t="s">
        <v>26</v>
      </c>
      <c r="Q78" s="2">
        <f t="shared" si="18"/>
        <v>3.20694444444444E-2</v>
      </c>
      <c r="R78" s="2">
        <f t="shared" si="19"/>
        <v>0</v>
      </c>
      <c r="S78" s="2">
        <f t="shared" si="20"/>
        <v>0</v>
      </c>
      <c r="T78" s="2">
        <f t="shared" si="21"/>
        <v>0</v>
      </c>
      <c r="U78">
        <f t="shared" si="22"/>
        <v>0</v>
      </c>
      <c r="V78">
        <f t="shared" si="23"/>
        <v>0</v>
      </c>
      <c r="W78">
        <f t="shared" si="24"/>
        <v>0</v>
      </c>
      <c r="X78">
        <f t="shared" si="25"/>
        <v>3.20694444444444E-2</v>
      </c>
      <c r="Y78" s="6">
        <f t="shared" si="26"/>
        <v>0</v>
      </c>
      <c r="Z78" s="6">
        <f t="shared" si="27"/>
        <v>0</v>
      </c>
      <c r="AA78" s="6">
        <f t="shared" si="28"/>
        <v>0</v>
      </c>
      <c r="AB78" s="6">
        <f t="shared" si="29"/>
        <v>0</v>
      </c>
      <c r="AC78" s="6">
        <f t="shared" si="30"/>
        <v>3.20694444444444E-2</v>
      </c>
      <c r="AD78" s="6">
        <f t="shared" si="31"/>
        <v>0</v>
      </c>
      <c r="AE78" s="6">
        <f t="shared" si="32"/>
        <v>0</v>
      </c>
      <c r="AF78" s="6">
        <f t="shared" si="33"/>
        <v>0</v>
      </c>
      <c r="AG78" s="6">
        <f t="shared" si="34"/>
        <v>0</v>
      </c>
      <c r="AH78" s="6">
        <f t="shared" si="35"/>
        <v>0</v>
      </c>
    </row>
    <row r="79" spans="1:34" x14ac:dyDescent="0.25">
      <c r="A79" t="s">
        <v>15</v>
      </c>
      <c r="B79" s="4">
        <v>2.74097222222222E-2</v>
      </c>
      <c r="C79" t="s">
        <v>501</v>
      </c>
      <c r="D79" t="s">
        <v>316</v>
      </c>
      <c r="E79" t="s">
        <v>150</v>
      </c>
      <c r="F79">
        <v>16</v>
      </c>
      <c r="G79" t="s">
        <v>502</v>
      </c>
      <c r="H79" t="s">
        <v>503</v>
      </c>
      <c r="I79" t="s">
        <v>37</v>
      </c>
      <c r="J79" t="s">
        <v>504</v>
      </c>
      <c r="K79">
        <v>6623</v>
      </c>
      <c r="L79" s="1">
        <v>609375</v>
      </c>
      <c r="M79">
        <v>50</v>
      </c>
      <c r="N79" t="s">
        <v>124</v>
      </c>
      <c r="O79" t="s">
        <v>35</v>
      </c>
      <c r="Q79" s="2" t="str">
        <f t="shared" si="18"/>
        <v/>
      </c>
      <c r="R79" s="2">
        <f t="shared" si="19"/>
        <v>2.74097222222222E-2</v>
      </c>
      <c r="S79" s="2">
        <f t="shared" si="20"/>
        <v>0</v>
      </c>
      <c r="T79" s="2">
        <f t="shared" si="21"/>
        <v>0</v>
      </c>
      <c r="U79">
        <f t="shared" si="22"/>
        <v>0</v>
      </c>
      <c r="V79">
        <f t="shared" si="23"/>
        <v>0</v>
      </c>
      <c r="W79">
        <f t="shared" si="24"/>
        <v>0</v>
      </c>
      <c r="X79">
        <f t="shared" si="25"/>
        <v>2.74097222222222E-2</v>
      </c>
      <c r="Y79" s="6">
        <f t="shared" si="26"/>
        <v>0</v>
      </c>
      <c r="Z79" s="6">
        <f t="shared" si="27"/>
        <v>0</v>
      </c>
      <c r="AA79" s="6">
        <f t="shared" si="28"/>
        <v>0</v>
      </c>
      <c r="AB79" s="6">
        <f t="shared" si="29"/>
        <v>0</v>
      </c>
      <c r="AC79" s="6">
        <f t="shared" si="30"/>
        <v>2.74097222222222E-2</v>
      </c>
      <c r="AD79" s="6">
        <f t="shared" si="31"/>
        <v>0</v>
      </c>
      <c r="AE79" s="6">
        <f t="shared" si="32"/>
        <v>0</v>
      </c>
      <c r="AF79" s="6">
        <f t="shared" si="33"/>
        <v>0</v>
      </c>
      <c r="AG79" s="6">
        <f t="shared" si="34"/>
        <v>0</v>
      </c>
      <c r="AH79" s="6">
        <f t="shared" si="35"/>
        <v>0</v>
      </c>
    </row>
    <row r="80" spans="1:34" x14ac:dyDescent="0.25">
      <c r="A80" t="s">
        <v>15</v>
      </c>
      <c r="B80" s="4">
        <v>3.2395833333333297E-2</v>
      </c>
      <c r="C80" t="s">
        <v>505</v>
      </c>
      <c r="D80" t="s">
        <v>122</v>
      </c>
      <c r="E80" t="s">
        <v>156</v>
      </c>
      <c r="F80" t="s">
        <v>22</v>
      </c>
      <c r="G80" t="s">
        <v>506</v>
      </c>
      <c r="H80" t="s">
        <v>507</v>
      </c>
      <c r="I80" t="s">
        <v>308</v>
      </c>
      <c r="J80" t="s">
        <v>508</v>
      </c>
      <c r="K80">
        <v>6622</v>
      </c>
      <c r="L80" s="1">
        <v>493359375</v>
      </c>
      <c r="M80">
        <v>50</v>
      </c>
      <c r="N80" t="s">
        <v>124</v>
      </c>
      <c r="O80" t="s">
        <v>45</v>
      </c>
      <c r="Q80" s="2" t="str">
        <f t="shared" si="18"/>
        <v/>
      </c>
      <c r="R80" s="2">
        <f t="shared" si="19"/>
        <v>0</v>
      </c>
      <c r="S80" s="2">
        <f t="shared" si="20"/>
        <v>3.2395833333333297E-2</v>
      </c>
      <c r="T80" s="2">
        <f t="shared" si="21"/>
        <v>0</v>
      </c>
      <c r="U80">
        <f t="shared" si="22"/>
        <v>0</v>
      </c>
      <c r="V80">
        <f t="shared" si="23"/>
        <v>0</v>
      </c>
      <c r="W80">
        <f t="shared" si="24"/>
        <v>0</v>
      </c>
      <c r="X80">
        <f t="shared" si="25"/>
        <v>3.2395833333333297E-2</v>
      </c>
      <c r="Y80" s="6">
        <f t="shared" si="26"/>
        <v>0</v>
      </c>
      <c r="Z80" s="6">
        <f t="shared" si="27"/>
        <v>0</v>
      </c>
      <c r="AA80" s="6">
        <f t="shared" si="28"/>
        <v>0</v>
      </c>
      <c r="AB80" s="6">
        <f t="shared" si="29"/>
        <v>0</v>
      </c>
      <c r="AC80" s="6">
        <f t="shared" si="30"/>
        <v>3.2395833333333297E-2</v>
      </c>
      <c r="AD80" s="6">
        <f t="shared" si="31"/>
        <v>0</v>
      </c>
      <c r="AE80" s="6">
        <f t="shared" si="32"/>
        <v>0</v>
      </c>
      <c r="AF80" s="6">
        <f t="shared" si="33"/>
        <v>0</v>
      </c>
      <c r="AG80" s="6">
        <f t="shared" si="34"/>
        <v>0</v>
      </c>
      <c r="AH80" s="6">
        <f t="shared" si="35"/>
        <v>0</v>
      </c>
    </row>
    <row r="81" spans="1:34" x14ac:dyDescent="0.25">
      <c r="A81" t="s">
        <v>15</v>
      </c>
      <c r="B81" s="4">
        <v>2.9409722222222202E-2</v>
      </c>
      <c r="C81" t="s">
        <v>509</v>
      </c>
      <c r="D81" t="s">
        <v>267</v>
      </c>
      <c r="E81" t="s">
        <v>103</v>
      </c>
      <c r="F81" t="s">
        <v>510</v>
      </c>
      <c r="G81">
        <v>220</v>
      </c>
      <c r="H81" t="s">
        <v>511</v>
      </c>
      <c r="I81" t="s">
        <v>294</v>
      </c>
      <c r="J81" t="s">
        <v>140</v>
      </c>
      <c r="K81" t="s">
        <v>512</v>
      </c>
      <c r="L81" s="1">
        <v>562109375</v>
      </c>
      <c r="M81">
        <v>50</v>
      </c>
      <c r="N81" t="s">
        <v>124</v>
      </c>
      <c r="O81" t="s">
        <v>54</v>
      </c>
      <c r="Q81" s="2" t="str">
        <f t="shared" si="18"/>
        <v/>
      </c>
      <c r="R81" s="2">
        <f t="shared" si="19"/>
        <v>0</v>
      </c>
      <c r="S81" s="2">
        <f t="shared" si="20"/>
        <v>0</v>
      </c>
      <c r="T81" s="2">
        <f t="shared" si="21"/>
        <v>2.9409722222222202E-2</v>
      </c>
      <c r="U81">
        <f t="shared" si="22"/>
        <v>0</v>
      </c>
      <c r="V81">
        <f t="shared" si="23"/>
        <v>0</v>
      </c>
      <c r="W81">
        <f t="shared" si="24"/>
        <v>0</v>
      </c>
      <c r="X81">
        <f t="shared" si="25"/>
        <v>2.9409722222222202E-2</v>
      </c>
      <c r="Y81" s="6">
        <f t="shared" si="26"/>
        <v>0</v>
      </c>
      <c r="Z81" s="6">
        <f t="shared" si="27"/>
        <v>0</v>
      </c>
      <c r="AA81" s="6">
        <f t="shared" si="28"/>
        <v>0</v>
      </c>
      <c r="AB81" s="6">
        <f t="shared" si="29"/>
        <v>0</v>
      </c>
      <c r="AC81" s="6">
        <f t="shared" si="30"/>
        <v>2.9409722222222202E-2</v>
      </c>
      <c r="AD81" s="6">
        <f t="shared" si="31"/>
        <v>0</v>
      </c>
      <c r="AE81" s="6">
        <f t="shared" si="32"/>
        <v>0</v>
      </c>
      <c r="AF81" s="6">
        <f t="shared" si="33"/>
        <v>0</v>
      </c>
      <c r="AG81" s="6">
        <f t="shared" si="34"/>
        <v>0</v>
      </c>
      <c r="AH81" s="6">
        <f t="shared" si="35"/>
        <v>0</v>
      </c>
    </row>
    <row r="82" spans="1:34" x14ac:dyDescent="0.25">
      <c r="A82" t="s">
        <v>15</v>
      </c>
      <c r="B82" s="4">
        <v>2.5645833333333298E-2</v>
      </c>
      <c r="C82">
        <v>134</v>
      </c>
      <c r="D82" t="s">
        <v>43</v>
      </c>
      <c r="E82" t="s">
        <v>101</v>
      </c>
      <c r="F82" t="s">
        <v>513</v>
      </c>
      <c r="G82" t="s">
        <v>514</v>
      </c>
      <c r="H82" t="s">
        <v>515</v>
      </c>
      <c r="I82" t="s">
        <v>224</v>
      </c>
      <c r="J82" t="s">
        <v>490</v>
      </c>
      <c r="K82" t="s">
        <v>516</v>
      </c>
      <c r="L82" s="1">
        <v>70859375</v>
      </c>
      <c r="M82">
        <v>60</v>
      </c>
      <c r="N82" t="s">
        <v>25</v>
      </c>
      <c r="O82" t="s">
        <v>26</v>
      </c>
      <c r="Q82" s="2">
        <f t="shared" si="18"/>
        <v>2.5645833333333298E-2</v>
      </c>
      <c r="R82" s="2">
        <f t="shared" si="19"/>
        <v>0</v>
      </c>
      <c r="S82" s="2">
        <f t="shared" si="20"/>
        <v>0</v>
      </c>
      <c r="T82" s="2">
        <f t="shared" si="21"/>
        <v>0</v>
      </c>
      <c r="U82">
        <f t="shared" si="22"/>
        <v>2.5645833333333298E-2</v>
      </c>
      <c r="V82">
        <f t="shared" si="23"/>
        <v>0</v>
      </c>
      <c r="W82">
        <f t="shared" si="24"/>
        <v>0</v>
      </c>
      <c r="X82">
        <f t="shared" si="25"/>
        <v>0</v>
      </c>
      <c r="Y82" s="6">
        <f t="shared" si="26"/>
        <v>0</v>
      </c>
      <c r="Z82" s="6">
        <f t="shared" si="27"/>
        <v>0</v>
      </c>
      <c r="AA82" s="6">
        <f t="shared" si="28"/>
        <v>0</v>
      </c>
      <c r="AB82" s="6">
        <f t="shared" si="29"/>
        <v>0</v>
      </c>
      <c r="AC82" s="6">
        <f t="shared" si="30"/>
        <v>0</v>
      </c>
      <c r="AD82" s="6">
        <f t="shared" si="31"/>
        <v>2.5645833333333298E-2</v>
      </c>
      <c r="AE82" s="6">
        <f t="shared" si="32"/>
        <v>0</v>
      </c>
      <c r="AF82" s="6">
        <f t="shared" si="33"/>
        <v>0</v>
      </c>
      <c r="AG82" s="6">
        <f t="shared" si="34"/>
        <v>0</v>
      </c>
      <c r="AH82" s="6">
        <f t="shared" si="35"/>
        <v>0</v>
      </c>
    </row>
    <row r="83" spans="1:34" x14ac:dyDescent="0.25">
      <c r="A83" t="s">
        <v>15</v>
      </c>
      <c r="B83" s="4">
        <v>2.9326388888888898E-2</v>
      </c>
      <c r="C83" t="s">
        <v>517</v>
      </c>
      <c r="D83" t="s">
        <v>116</v>
      </c>
      <c r="E83" t="s">
        <v>71</v>
      </c>
      <c r="F83" t="s">
        <v>309</v>
      </c>
      <c r="G83">
        <v>227</v>
      </c>
      <c r="H83" t="s">
        <v>518</v>
      </c>
      <c r="I83" t="s">
        <v>426</v>
      </c>
      <c r="J83" t="s">
        <v>519</v>
      </c>
      <c r="K83" t="s">
        <v>520</v>
      </c>
      <c r="L83" s="1">
        <v>59953125</v>
      </c>
      <c r="M83">
        <v>60</v>
      </c>
      <c r="N83" t="s">
        <v>25</v>
      </c>
      <c r="O83" t="s">
        <v>35</v>
      </c>
      <c r="Q83" s="2" t="str">
        <f t="shared" si="18"/>
        <v/>
      </c>
      <c r="R83" s="2">
        <f t="shared" si="19"/>
        <v>2.9326388888888898E-2</v>
      </c>
      <c r="S83" s="2">
        <f t="shared" si="20"/>
        <v>0</v>
      </c>
      <c r="T83" s="2">
        <f t="shared" si="21"/>
        <v>0</v>
      </c>
      <c r="U83">
        <f t="shared" si="22"/>
        <v>2.9326388888888898E-2</v>
      </c>
      <c r="V83">
        <f t="shared" si="23"/>
        <v>0</v>
      </c>
      <c r="W83">
        <f t="shared" si="24"/>
        <v>0</v>
      </c>
      <c r="X83">
        <f t="shared" si="25"/>
        <v>0</v>
      </c>
      <c r="Y83" s="6">
        <f t="shared" si="26"/>
        <v>0</v>
      </c>
      <c r="Z83" s="6">
        <f t="shared" si="27"/>
        <v>0</v>
      </c>
      <c r="AA83" s="6">
        <f t="shared" si="28"/>
        <v>0</v>
      </c>
      <c r="AB83" s="6">
        <f t="shared" si="29"/>
        <v>0</v>
      </c>
      <c r="AC83" s="6">
        <f t="shared" si="30"/>
        <v>0</v>
      </c>
      <c r="AD83" s="6">
        <f t="shared" si="31"/>
        <v>2.9326388888888898E-2</v>
      </c>
      <c r="AE83" s="6">
        <f t="shared" si="32"/>
        <v>0</v>
      </c>
      <c r="AF83" s="6">
        <f t="shared" si="33"/>
        <v>0</v>
      </c>
      <c r="AG83" s="6">
        <f t="shared" si="34"/>
        <v>0</v>
      </c>
      <c r="AH83" s="6">
        <f t="shared" si="35"/>
        <v>0</v>
      </c>
    </row>
    <row r="84" spans="1:34" x14ac:dyDescent="0.25">
      <c r="A84" t="s">
        <v>15</v>
      </c>
      <c r="B84" s="4">
        <v>3.4250000000000003E-2</v>
      </c>
      <c r="C84" t="s">
        <v>521</v>
      </c>
      <c r="D84" t="s">
        <v>522</v>
      </c>
      <c r="E84" t="s">
        <v>463</v>
      </c>
      <c r="F84">
        <v>13</v>
      </c>
      <c r="G84" t="s">
        <v>523</v>
      </c>
      <c r="H84" t="s">
        <v>524</v>
      </c>
      <c r="I84" t="s">
        <v>367</v>
      </c>
      <c r="J84" t="s">
        <v>525</v>
      </c>
      <c r="K84" t="s">
        <v>526</v>
      </c>
      <c r="L84" s="1">
        <v>44671875</v>
      </c>
      <c r="M84">
        <v>60</v>
      </c>
      <c r="N84" t="s">
        <v>25</v>
      </c>
      <c r="O84" t="s">
        <v>45</v>
      </c>
      <c r="Q84" s="2" t="str">
        <f t="shared" si="18"/>
        <v/>
      </c>
      <c r="R84" s="2">
        <f t="shared" si="19"/>
        <v>0</v>
      </c>
      <c r="S84" s="2">
        <f t="shared" si="20"/>
        <v>3.4250000000000003E-2</v>
      </c>
      <c r="T84" s="2">
        <f t="shared" si="21"/>
        <v>0</v>
      </c>
      <c r="U84">
        <f t="shared" si="22"/>
        <v>3.4250000000000003E-2</v>
      </c>
      <c r="V84">
        <f t="shared" si="23"/>
        <v>0</v>
      </c>
      <c r="W84">
        <f t="shared" si="24"/>
        <v>0</v>
      </c>
      <c r="X84">
        <f t="shared" si="25"/>
        <v>0</v>
      </c>
      <c r="Y84" s="6">
        <f t="shared" si="26"/>
        <v>0</v>
      </c>
      <c r="Z84" s="6">
        <f t="shared" si="27"/>
        <v>0</v>
      </c>
      <c r="AA84" s="6">
        <f t="shared" si="28"/>
        <v>0</v>
      </c>
      <c r="AB84" s="6">
        <f t="shared" si="29"/>
        <v>0</v>
      </c>
      <c r="AC84" s="6">
        <f t="shared" si="30"/>
        <v>0</v>
      </c>
      <c r="AD84" s="6">
        <f t="shared" si="31"/>
        <v>3.4250000000000003E-2</v>
      </c>
      <c r="AE84" s="6">
        <f t="shared" si="32"/>
        <v>0</v>
      </c>
      <c r="AF84" s="6">
        <f t="shared" si="33"/>
        <v>0</v>
      </c>
      <c r="AG84" s="6">
        <f t="shared" si="34"/>
        <v>0</v>
      </c>
      <c r="AH84" s="6">
        <f t="shared" si="35"/>
        <v>0</v>
      </c>
    </row>
    <row r="85" spans="1:34" x14ac:dyDescent="0.25">
      <c r="A85" t="s">
        <v>15</v>
      </c>
      <c r="B85" s="4">
        <v>2.9055555555555598E-2</v>
      </c>
      <c r="C85" t="s">
        <v>527</v>
      </c>
      <c r="D85" t="s">
        <v>166</v>
      </c>
      <c r="E85" t="s">
        <v>412</v>
      </c>
      <c r="F85" t="s">
        <v>528</v>
      </c>
      <c r="G85" t="s">
        <v>529</v>
      </c>
      <c r="H85" t="s">
        <v>530</v>
      </c>
      <c r="I85" t="s">
        <v>159</v>
      </c>
      <c r="J85" t="s">
        <v>29</v>
      </c>
      <c r="K85" t="s">
        <v>255</v>
      </c>
      <c r="L85" s="1">
        <v>66234375</v>
      </c>
      <c r="M85">
        <v>60</v>
      </c>
      <c r="N85" t="s">
        <v>25</v>
      </c>
      <c r="O85" t="s">
        <v>54</v>
      </c>
      <c r="Q85" s="2" t="str">
        <f t="shared" si="18"/>
        <v/>
      </c>
      <c r="R85" s="2">
        <f t="shared" si="19"/>
        <v>0</v>
      </c>
      <c r="S85" s="2">
        <f t="shared" si="20"/>
        <v>0</v>
      </c>
      <c r="T85" s="2">
        <f t="shared" si="21"/>
        <v>2.9055555555555598E-2</v>
      </c>
      <c r="U85">
        <f t="shared" si="22"/>
        <v>2.9055555555555598E-2</v>
      </c>
      <c r="V85">
        <f t="shared" si="23"/>
        <v>0</v>
      </c>
      <c r="W85">
        <f t="shared" si="24"/>
        <v>0</v>
      </c>
      <c r="X85">
        <f t="shared" si="25"/>
        <v>0</v>
      </c>
      <c r="Y85" s="6">
        <f t="shared" si="26"/>
        <v>0</v>
      </c>
      <c r="Z85" s="6">
        <f t="shared" si="27"/>
        <v>0</v>
      </c>
      <c r="AA85" s="6">
        <f t="shared" si="28"/>
        <v>0</v>
      </c>
      <c r="AB85" s="6">
        <f t="shared" si="29"/>
        <v>0</v>
      </c>
      <c r="AC85" s="6">
        <f t="shared" si="30"/>
        <v>0</v>
      </c>
      <c r="AD85" s="6">
        <f t="shared" si="31"/>
        <v>2.9055555555555598E-2</v>
      </c>
      <c r="AE85" s="6">
        <f t="shared" si="32"/>
        <v>0</v>
      </c>
      <c r="AF85" s="6">
        <f t="shared" si="33"/>
        <v>0</v>
      </c>
      <c r="AG85" s="6">
        <f t="shared" si="34"/>
        <v>0</v>
      </c>
      <c r="AH85" s="6">
        <f t="shared" si="35"/>
        <v>0</v>
      </c>
    </row>
    <row r="86" spans="1:34" x14ac:dyDescent="0.25">
      <c r="A86" t="s">
        <v>15</v>
      </c>
      <c r="B86" s="4">
        <v>2.70416666666667E-2</v>
      </c>
      <c r="C86">
        <v>135</v>
      </c>
      <c r="D86" t="s">
        <v>487</v>
      </c>
      <c r="E86" t="s">
        <v>308</v>
      </c>
      <c r="F86" t="s">
        <v>391</v>
      </c>
      <c r="G86" t="s">
        <v>531</v>
      </c>
      <c r="H86" t="s">
        <v>532</v>
      </c>
      <c r="I86" t="s">
        <v>403</v>
      </c>
      <c r="J86" t="s">
        <v>533</v>
      </c>
      <c r="K86" t="s">
        <v>534</v>
      </c>
      <c r="L86" s="1">
        <v>662734375</v>
      </c>
      <c r="M86">
        <v>60</v>
      </c>
      <c r="N86" t="s">
        <v>64</v>
      </c>
      <c r="O86" t="s">
        <v>26</v>
      </c>
      <c r="Q86" s="2">
        <f t="shared" si="18"/>
        <v>2.70416666666667E-2</v>
      </c>
      <c r="R86" s="2">
        <f t="shared" si="19"/>
        <v>0</v>
      </c>
      <c r="S86" s="2">
        <f t="shared" si="20"/>
        <v>0</v>
      </c>
      <c r="T86" s="2">
        <f t="shared" si="21"/>
        <v>0</v>
      </c>
      <c r="U86">
        <f t="shared" si="22"/>
        <v>0</v>
      </c>
      <c r="V86">
        <f t="shared" si="23"/>
        <v>2.70416666666667E-2</v>
      </c>
      <c r="W86">
        <f t="shared" si="24"/>
        <v>0</v>
      </c>
      <c r="X86">
        <f t="shared" si="25"/>
        <v>0</v>
      </c>
      <c r="Y86" s="6">
        <f t="shared" si="26"/>
        <v>0</v>
      </c>
      <c r="Z86" s="6">
        <f t="shared" si="27"/>
        <v>0</v>
      </c>
      <c r="AA86" s="6">
        <f t="shared" si="28"/>
        <v>0</v>
      </c>
      <c r="AB86" s="6">
        <f t="shared" si="29"/>
        <v>0</v>
      </c>
      <c r="AC86" s="6">
        <f t="shared" si="30"/>
        <v>0</v>
      </c>
      <c r="AD86" s="6">
        <f t="shared" si="31"/>
        <v>2.70416666666667E-2</v>
      </c>
      <c r="AE86" s="6">
        <f t="shared" si="32"/>
        <v>0</v>
      </c>
      <c r="AF86" s="6">
        <f t="shared" si="33"/>
        <v>0</v>
      </c>
      <c r="AG86" s="6">
        <f t="shared" si="34"/>
        <v>0</v>
      </c>
      <c r="AH86" s="6">
        <f t="shared" si="35"/>
        <v>0</v>
      </c>
    </row>
    <row r="87" spans="1:34" x14ac:dyDescent="0.25">
      <c r="A87" t="s">
        <v>15</v>
      </c>
      <c r="B87" s="4">
        <v>2.1673611111111098E-2</v>
      </c>
      <c r="C87" t="s">
        <v>331</v>
      </c>
      <c r="D87" t="s">
        <v>487</v>
      </c>
      <c r="E87" t="s">
        <v>79</v>
      </c>
      <c r="F87" t="s">
        <v>535</v>
      </c>
      <c r="G87" t="s">
        <v>536</v>
      </c>
      <c r="H87">
        <v>79</v>
      </c>
      <c r="I87" t="s">
        <v>537</v>
      </c>
      <c r="J87" t="s">
        <v>358</v>
      </c>
      <c r="K87" t="s">
        <v>538</v>
      </c>
      <c r="L87" s="1">
        <v>70359375</v>
      </c>
      <c r="M87">
        <v>60</v>
      </c>
      <c r="N87" t="s">
        <v>64</v>
      </c>
      <c r="O87" t="s">
        <v>35</v>
      </c>
      <c r="Q87" s="2" t="str">
        <f t="shared" si="18"/>
        <v/>
      </c>
      <c r="R87" s="2">
        <f t="shared" si="19"/>
        <v>2.1673611111111098E-2</v>
      </c>
      <c r="S87" s="2">
        <f t="shared" si="20"/>
        <v>0</v>
      </c>
      <c r="T87" s="2">
        <f t="shared" si="21"/>
        <v>0</v>
      </c>
      <c r="U87">
        <f t="shared" si="22"/>
        <v>0</v>
      </c>
      <c r="V87">
        <f t="shared" si="23"/>
        <v>2.1673611111111098E-2</v>
      </c>
      <c r="W87">
        <f t="shared" si="24"/>
        <v>0</v>
      </c>
      <c r="X87">
        <f t="shared" si="25"/>
        <v>0</v>
      </c>
      <c r="Y87" s="6">
        <f t="shared" si="26"/>
        <v>0</v>
      </c>
      <c r="Z87" s="6">
        <f t="shared" si="27"/>
        <v>0</v>
      </c>
      <c r="AA87" s="6">
        <f t="shared" si="28"/>
        <v>0</v>
      </c>
      <c r="AB87" s="6">
        <f t="shared" si="29"/>
        <v>0</v>
      </c>
      <c r="AC87" s="6">
        <f t="shared" si="30"/>
        <v>0</v>
      </c>
      <c r="AD87" s="6">
        <f t="shared" si="31"/>
        <v>2.1673611111111098E-2</v>
      </c>
      <c r="AE87" s="6">
        <f t="shared" si="32"/>
        <v>0</v>
      </c>
      <c r="AF87" s="6">
        <f t="shared" si="33"/>
        <v>0</v>
      </c>
      <c r="AG87" s="6">
        <f t="shared" si="34"/>
        <v>0</v>
      </c>
      <c r="AH87" s="6">
        <f t="shared" si="35"/>
        <v>0</v>
      </c>
    </row>
    <row r="88" spans="1:34" x14ac:dyDescent="0.25">
      <c r="A88" t="s">
        <v>15</v>
      </c>
      <c r="B88" s="4">
        <v>3.2965277777777802E-2</v>
      </c>
      <c r="C88" t="s">
        <v>236</v>
      </c>
      <c r="D88" t="s">
        <v>189</v>
      </c>
      <c r="E88" t="s">
        <v>257</v>
      </c>
      <c r="F88" t="s">
        <v>539</v>
      </c>
      <c r="G88" t="s">
        <v>540</v>
      </c>
      <c r="H88" t="s">
        <v>541</v>
      </c>
      <c r="I88" t="s">
        <v>513</v>
      </c>
      <c r="J88" t="s">
        <v>542</v>
      </c>
      <c r="K88" t="s">
        <v>354</v>
      </c>
      <c r="L88" s="1">
        <v>482109375</v>
      </c>
      <c r="M88">
        <v>60</v>
      </c>
      <c r="N88" t="s">
        <v>64</v>
      </c>
      <c r="O88" t="s">
        <v>45</v>
      </c>
      <c r="Q88" s="2" t="str">
        <f t="shared" si="18"/>
        <v/>
      </c>
      <c r="R88" s="2">
        <f t="shared" si="19"/>
        <v>0</v>
      </c>
      <c r="S88" s="2">
        <f t="shared" si="20"/>
        <v>3.2965277777777802E-2</v>
      </c>
      <c r="T88" s="2">
        <f t="shared" si="21"/>
        <v>0</v>
      </c>
      <c r="U88">
        <f t="shared" si="22"/>
        <v>0</v>
      </c>
      <c r="V88">
        <f t="shared" si="23"/>
        <v>3.2965277777777802E-2</v>
      </c>
      <c r="W88">
        <f t="shared" si="24"/>
        <v>0</v>
      </c>
      <c r="X88">
        <f t="shared" si="25"/>
        <v>0</v>
      </c>
      <c r="Y88" s="6">
        <f t="shared" si="26"/>
        <v>0</v>
      </c>
      <c r="Z88" s="6">
        <f t="shared" si="27"/>
        <v>0</v>
      </c>
      <c r="AA88" s="6">
        <f t="shared" si="28"/>
        <v>0</v>
      </c>
      <c r="AB88" s="6">
        <f t="shared" si="29"/>
        <v>0</v>
      </c>
      <c r="AC88" s="6">
        <f t="shared" si="30"/>
        <v>0</v>
      </c>
      <c r="AD88" s="6">
        <f t="shared" si="31"/>
        <v>3.2965277777777802E-2</v>
      </c>
      <c r="AE88" s="6">
        <f t="shared" si="32"/>
        <v>0</v>
      </c>
      <c r="AF88" s="6">
        <f t="shared" si="33"/>
        <v>0</v>
      </c>
      <c r="AG88" s="6">
        <f t="shared" si="34"/>
        <v>0</v>
      </c>
      <c r="AH88" s="6">
        <f t="shared" si="35"/>
        <v>0</v>
      </c>
    </row>
    <row r="89" spans="1:34" x14ac:dyDescent="0.25">
      <c r="A89" t="s">
        <v>15</v>
      </c>
      <c r="B89" s="4">
        <v>2.5722222222222198E-2</v>
      </c>
      <c r="C89">
        <v>137</v>
      </c>
      <c r="D89" t="s">
        <v>426</v>
      </c>
      <c r="E89" t="s">
        <v>109</v>
      </c>
      <c r="F89" t="s">
        <v>543</v>
      </c>
      <c r="G89" t="s">
        <v>544</v>
      </c>
      <c r="H89" t="s">
        <v>545</v>
      </c>
      <c r="I89" t="s">
        <v>409</v>
      </c>
      <c r="J89" t="s">
        <v>546</v>
      </c>
      <c r="K89" t="s">
        <v>547</v>
      </c>
      <c r="L89" s="1">
        <v>713671875</v>
      </c>
      <c r="M89">
        <v>60</v>
      </c>
      <c r="N89" t="s">
        <v>64</v>
      </c>
      <c r="O89" t="s">
        <v>54</v>
      </c>
      <c r="Q89" s="2" t="str">
        <f t="shared" si="18"/>
        <v/>
      </c>
      <c r="R89" s="2">
        <f t="shared" si="19"/>
        <v>0</v>
      </c>
      <c r="S89" s="2">
        <f t="shared" si="20"/>
        <v>0</v>
      </c>
      <c r="T89" s="2">
        <f t="shared" si="21"/>
        <v>2.5722222222222198E-2</v>
      </c>
      <c r="U89">
        <f t="shared" si="22"/>
        <v>0</v>
      </c>
      <c r="V89">
        <f t="shared" si="23"/>
        <v>2.5722222222222198E-2</v>
      </c>
      <c r="W89">
        <f t="shared" si="24"/>
        <v>0</v>
      </c>
      <c r="X89">
        <f t="shared" si="25"/>
        <v>0</v>
      </c>
      <c r="Y89" s="6">
        <f t="shared" si="26"/>
        <v>0</v>
      </c>
      <c r="Z89" s="6">
        <f t="shared" si="27"/>
        <v>0</v>
      </c>
      <c r="AA89" s="6">
        <f t="shared" si="28"/>
        <v>0</v>
      </c>
      <c r="AB89" s="6">
        <f t="shared" si="29"/>
        <v>0</v>
      </c>
      <c r="AC89" s="6">
        <f t="shared" si="30"/>
        <v>0</v>
      </c>
      <c r="AD89" s="6">
        <f t="shared" si="31"/>
        <v>2.5722222222222198E-2</v>
      </c>
      <c r="AE89" s="6">
        <f t="shared" si="32"/>
        <v>0</v>
      </c>
      <c r="AF89" s="6">
        <f t="shared" si="33"/>
        <v>0</v>
      </c>
      <c r="AG89" s="6">
        <f t="shared" si="34"/>
        <v>0</v>
      </c>
      <c r="AH89" s="6">
        <f t="shared" si="35"/>
        <v>0</v>
      </c>
    </row>
    <row r="90" spans="1:34" x14ac:dyDescent="0.25">
      <c r="A90" t="s">
        <v>15</v>
      </c>
      <c r="B90" s="4">
        <v>2.5847222222222199E-2</v>
      </c>
      <c r="C90">
        <v>136</v>
      </c>
      <c r="D90" t="s">
        <v>548</v>
      </c>
      <c r="E90" t="s">
        <v>291</v>
      </c>
      <c r="F90" t="s">
        <v>513</v>
      </c>
      <c r="G90" t="s">
        <v>304</v>
      </c>
      <c r="H90" t="s">
        <v>549</v>
      </c>
      <c r="I90" t="s">
        <v>298</v>
      </c>
      <c r="J90" t="s">
        <v>151</v>
      </c>
      <c r="K90" t="s">
        <v>550</v>
      </c>
      <c r="L90" s="1">
        <v>7796875</v>
      </c>
      <c r="M90">
        <v>60</v>
      </c>
      <c r="N90" t="s">
        <v>96</v>
      </c>
      <c r="O90" t="s">
        <v>26</v>
      </c>
      <c r="Q90" s="2">
        <f t="shared" si="18"/>
        <v>2.5847222222222199E-2</v>
      </c>
      <c r="R90" s="2">
        <f t="shared" si="19"/>
        <v>0</v>
      </c>
      <c r="S90" s="2">
        <f t="shared" si="20"/>
        <v>0</v>
      </c>
      <c r="T90" s="2">
        <f t="shared" si="21"/>
        <v>0</v>
      </c>
      <c r="U90">
        <f t="shared" si="22"/>
        <v>0</v>
      </c>
      <c r="V90">
        <f t="shared" si="23"/>
        <v>0</v>
      </c>
      <c r="W90">
        <f t="shared" si="24"/>
        <v>2.5847222222222199E-2</v>
      </c>
      <c r="X90">
        <f t="shared" si="25"/>
        <v>0</v>
      </c>
      <c r="Y90" s="6">
        <f t="shared" si="26"/>
        <v>0</v>
      </c>
      <c r="Z90" s="6">
        <f t="shared" si="27"/>
        <v>0</v>
      </c>
      <c r="AA90" s="6">
        <f t="shared" si="28"/>
        <v>0</v>
      </c>
      <c r="AB90" s="6">
        <f t="shared" si="29"/>
        <v>0</v>
      </c>
      <c r="AC90" s="6">
        <f t="shared" si="30"/>
        <v>0</v>
      </c>
      <c r="AD90" s="6">
        <f t="shared" si="31"/>
        <v>2.5847222222222199E-2</v>
      </c>
      <c r="AE90" s="6">
        <f t="shared" si="32"/>
        <v>0</v>
      </c>
      <c r="AF90" s="6">
        <f t="shared" si="33"/>
        <v>0</v>
      </c>
      <c r="AG90" s="6">
        <f t="shared" si="34"/>
        <v>0</v>
      </c>
      <c r="AH90" s="6">
        <f t="shared" si="35"/>
        <v>0</v>
      </c>
    </row>
    <row r="91" spans="1:34" x14ac:dyDescent="0.25">
      <c r="A91" t="s">
        <v>15</v>
      </c>
      <c r="B91" s="4">
        <v>2.79444444444444E-2</v>
      </c>
      <c r="C91" t="s">
        <v>551</v>
      </c>
      <c r="D91" t="s">
        <v>244</v>
      </c>
      <c r="E91" t="s">
        <v>28</v>
      </c>
      <c r="F91">
        <v>13</v>
      </c>
      <c r="G91" t="s">
        <v>552</v>
      </c>
      <c r="H91" t="s">
        <v>553</v>
      </c>
      <c r="I91">
        <v>12</v>
      </c>
      <c r="J91" t="s">
        <v>554</v>
      </c>
      <c r="K91" t="s">
        <v>420</v>
      </c>
      <c r="L91" s="1">
        <v>5734375</v>
      </c>
      <c r="M91">
        <v>60</v>
      </c>
      <c r="N91" t="s">
        <v>96</v>
      </c>
      <c r="O91" t="s">
        <v>35</v>
      </c>
      <c r="Q91" s="2" t="str">
        <f t="shared" si="18"/>
        <v/>
      </c>
      <c r="R91" s="2">
        <f t="shared" si="19"/>
        <v>2.79444444444444E-2</v>
      </c>
      <c r="S91" s="2">
        <f t="shared" si="20"/>
        <v>0</v>
      </c>
      <c r="T91" s="2">
        <f t="shared" si="21"/>
        <v>0</v>
      </c>
      <c r="U91">
        <f t="shared" si="22"/>
        <v>0</v>
      </c>
      <c r="V91">
        <f t="shared" si="23"/>
        <v>0</v>
      </c>
      <c r="W91">
        <f t="shared" si="24"/>
        <v>2.79444444444444E-2</v>
      </c>
      <c r="X91">
        <f t="shared" si="25"/>
        <v>0</v>
      </c>
      <c r="Y91" s="6">
        <f t="shared" si="26"/>
        <v>0</v>
      </c>
      <c r="Z91" s="6">
        <f t="shared" si="27"/>
        <v>0</v>
      </c>
      <c r="AA91" s="6">
        <f t="shared" si="28"/>
        <v>0</v>
      </c>
      <c r="AB91" s="6">
        <f t="shared" si="29"/>
        <v>0</v>
      </c>
      <c r="AC91" s="6">
        <f t="shared" si="30"/>
        <v>0</v>
      </c>
      <c r="AD91" s="6">
        <f t="shared" si="31"/>
        <v>2.79444444444444E-2</v>
      </c>
      <c r="AE91" s="6">
        <f t="shared" si="32"/>
        <v>0</v>
      </c>
      <c r="AF91" s="6">
        <f t="shared" si="33"/>
        <v>0</v>
      </c>
      <c r="AG91" s="6">
        <f t="shared" si="34"/>
        <v>0</v>
      </c>
      <c r="AH91" s="6">
        <f t="shared" si="35"/>
        <v>0</v>
      </c>
    </row>
    <row r="92" spans="1:34" x14ac:dyDescent="0.25">
      <c r="A92" t="s">
        <v>15</v>
      </c>
      <c r="B92" s="4">
        <v>2.6006944444444399E-2</v>
      </c>
      <c r="C92" t="s">
        <v>555</v>
      </c>
      <c r="D92" t="s">
        <v>18</v>
      </c>
      <c r="E92" t="s">
        <v>83</v>
      </c>
      <c r="F92" t="s">
        <v>556</v>
      </c>
      <c r="G92" t="s">
        <v>557</v>
      </c>
      <c r="H92" t="s">
        <v>558</v>
      </c>
      <c r="I92" t="s">
        <v>429</v>
      </c>
      <c r="J92" t="s">
        <v>559</v>
      </c>
      <c r="K92" t="s">
        <v>560</v>
      </c>
      <c r="L92" s="1">
        <v>558515625</v>
      </c>
      <c r="M92">
        <v>60</v>
      </c>
      <c r="N92" t="s">
        <v>96</v>
      </c>
      <c r="O92" t="s">
        <v>45</v>
      </c>
      <c r="Q92" s="2" t="str">
        <f t="shared" si="18"/>
        <v/>
      </c>
      <c r="R92" s="2">
        <f t="shared" si="19"/>
        <v>0</v>
      </c>
      <c r="S92" s="2">
        <f t="shared" si="20"/>
        <v>2.6006944444444399E-2</v>
      </c>
      <c r="T92" s="2">
        <f t="shared" si="21"/>
        <v>0</v>
      </c>
      <c r="U92">
        <f t="shared" si="22"/>
        <v>0</v>
      </c>
      <c r="V92">
        <f t="shared" si="23"/>
        <v>0</v>
      </c>
      <c r="W92">
        <f t="shared" si="24"/>
        <v>2.6006944444444399E-2</v>
      </c>
      <c r="X92">
        <f t="shared" si="25"/>
        <v>0</v>
      </c>
      <c r="Y92" s="6">
        <f t="shared" si="26"/>
        <v>0</v>
      </c>
      <c r="Z92" s="6">
        <f t="shared" si="27"/>
        <v>0</v>
      </c>
      <c r="AA92" s="6">
        <f t="shared" si="28"/>
        <v>0</v>
      </c>
      <c r="AB92" s="6">
        <f t="shared" si="29"/>
        <v>0</v>
      </c>
      <c r="AC92" s="6">
        <f t="shared" si="30"/>
        <v>0</v>
      </c>
      <c r="AD92" s="6">
        <f t="shared" si="31"/>
        <v>2.6006944444444399E-2</v>
      </c>
      <c r="AE92" s="6">
        <f t="shared" si="32"/>
        <v>0</v>
      </c>
      <c r="AF92" s="6">
        <f t="shared" si="33"/>
        <v>0</v>
      </c>
      <c r="AG92" s="6">
        <f t="shared" si="34"/>
        <v>0</v>
      </c>
      <c r="AH92" s="6">
        <f t="shared" si="35"/>
        <v>0</v>
      </c>
    </row>
    <row r="93" spans="1:34" x14ac:dyDescent="0.25">
      <c r="A93" t="s">
        <v>15</v>
      </c>
      <c r="B93" s="4">
        <v>3.2027777777777801E-2</v>
      </c>
      <c r="C93" t="s">
        <v>505</v>
      </c>
      <c r="D93" t="s">
        <v>276</v>
      </c>
      <c r="E93" t="s">
        <v>19</v>
      </c>
      <c r="F93" t="s">
        <v>561</v>
      </c>
      <c r="G93" t="s">
        <v>562</v>
      </c>
      <c r="H93" t="s">
        <v>563</v>
      </c>
      <c r="I93" t="s">
        <v>494</v>
      </c>
      <c r="J93" t="s">
        <v>564</v>
      </c>
      <c r="K93" t="s">
        <v>565</v>
      </c>
      <c r="L93" s="1">
        <v>526953125</v>
      </c>
      <c r="M93">
        <v>60</v>
      </c>
      <c r="N93" t="s">
        <v>96</v>
      </c>
      <c r="O93" t="s">
        <v>54</v>
      </c>
      <c r="Q93" s="2" t="str">
        <f t="shared" si="18"/>
        <v/>
      </c>
      <c r="R93" s="2">
        <f t="shared" si="19"/>
        <v>0</v>
      </c>
      <c r="S93" s="2">
        <f t="shared" si="20"/>
        <v>0</v>
      </c>
      <c r="T93" s="2">
        <f t="shared" si="21"/>
        <v>3.2027777777777801E-2</v>
      </c>
      <c r="U93">
        <f t="shared" si="22"/>
        <v>0</v>
      </c>
      <c r="V93">
        <f t="shared" si="23"/>
        <v>0</v>
      </c>
      <c r="W93">
        <f t="shared" si="24"/>
        <v>3.2027777777777801E-2</v>
      </c>
      <c r="X93">
        <f t="shared" si="25"/>
        <v>0</v>
      </c>
      <c r="Y93" s="6">
        <f t="shared" si="26"/>
        <v>0</v>
      </c>
      <c r="Z93" s="6">
        <f t="shared" si="27"/>
        <v>0</v>
      </c>
      <c r="AA93" s="6">
        <f t="shared" si="28"/>
        <v>0</v>
      </c>
      <c r="AB93" s="6">
        <f t="shared" si="29"/>
        <v>0</v>
      </c>
      <c r="AC93" s="6">
        <f t="shared" si="30"/>
        <v>0</v>
      </c>
      <c r="AD93" s="6">
        <f t="shared" si="31"/>
        <v>3.2027777777777801E-2</v>
      </c>
      <c r="AE93" s="6">
        <f t="shared" si="32"/>
        <v>0</v>
      </c>
      <c r="AF93" s="6">
        <f t="shared" si="33"/>
        <v>0</v>
      </c>
      <c r="AG93" s="6">
        <f t="shared" si="34"/>
        <v>0</v>
      </c>
      <c r="AH93" s="6">
        <f t="shared" si="35"/>
        <v>0</v>
      </c>
    </row>
    <row r="94" spans="1:34" x14ac:dyDescent="0.25">
      <c r="A94" t="s">
        <v>15</v>
      </c>
      <c r="B94" s="4">
        <v>2.67291666666667E-2</v>
      </c>
      <c r="C94" t="s">
        <v>566</v>
      </c>
      <c r="D94" t="s">
        <v>42</v>
      </c>
      <c r="E94" t="s">
        <v>412</v>
      </c>
      <c r="F94" t="s">
        <v>561</v>
      </c>
      <c r="G94" t="s">
        <v>567</v>
      </c>
      <c r="H94" t="s">
        <v>568</v>
      </c>
      <c r="I94" t="s">
        <v>403</v>
      </c>
      <c r="J94" t="s">
        <v>277</v>
      </c>
      <c r="K94" t="s">
        <v>569</v>
      </c>
      <c r="L94" s="1">
        <v>694453125</v>
      </c>
      <c r="M94">
        <v>60</v>
      </c>
      <c r="N94" t="s">
        <v>124</v>
      </c>
      <c r="O94" t="s">
        <v>26</v>
      </c>
      <c r="Q94" s="2">
        <f t="shared" si="18"/>
        <v>2.67291666666667E-2</v>
      </c>
      <c r="R94" s="2">
        <f t="shared" si="19"/>
        <v>0</v>
      </c>
      <c r="S94" s="2">
        <f t="shared" si="20"/>
        <v>0</v>
      </c>
      <c r="T94" s="2">
        <f t="shared" si="21"/>
        <v>0</v>
      </c>
      <c r="U94">
        <f t="shared" si="22"/>
        <v>0</v>
      </c>
      <c r="V94">
        <f t="shared" si="23"/>
        <v>0</v>
      </c>
      <c r="W94">
        <f t="shared" si="24"/>
        <v>0</v>
      </c>
      <c r="X94">
        <f t="shared" si="25"/>
        <v>2.67291666666667E-2</v>
      </c>
      <c r="Y94" s="6">
        <f t="shared" si="26"/>
        <v>0</v>
      </c>
      <c r="Z94" s="6">
        <f t="shared" si="27"/>
        <v>0</v>
      </c>
      <c r="AA94" s="6">
        <f t="shared" si="28"/>
        <v>0</v>
      </c>
      <c r="AB94" s="6">
        <f t="shared" si="29"/>
        <v>0</v>
      </c>
      <c r="AC94" s="6">
        <f t="shared" si="30"/>
        <v>0</v>
      </c>
      <c r="AD94" s="6">
        <f t="shared" si="31"/>
        <v>2.67291666666667E-2</v>
      </c>
      <c r="AE94" s="6">
        <f t="shared" si="32"/>
        <v>0</v>
      </c>
      <c r="AF94" s="6">
        <f t="shared" si="33"/>
        <v>0</v>
      </c>
      <c r="AG94" s="6">
        <f t="shared" si="34"/>
        <v>0</v>
      </c>
      <c r="AH94" s="6">
        <f t="shared" si="35"/>
        <v>0</v>
      </c>
    </row>
    <row r="95" spans="1:34" x14ac:dyDescent="0.25">
      <c r="A95" t="s">
        <v>15</v>
      </c>
      <c r="B95" s="4">
        <v>2.4180555555555601E-2</v>
      </c>
      <c r="C95" t="s">
        <v>570</v>
      </c>
      <c r="D95" t="s">
        <v>571</v>
      </c>
      <c r="E95" t="s">
        <v>171</v>
      </c>
      <c r="F95" t="s">
        <v>375</v>
      </c>
      <c r="G95" t="s">
        <v>572</v>
      </c>
      <c r="H95" t="s">
        <v>573</v>
      </c>
      <c r="I95" t="s">
        <v>574</v>
      </c>
      <c r="J95" t="s">
        <v>575</v>
      </c>
      <c r="K95" t="s">
        <v>345</v>
      </c>
      <c r="L95" s="1">
        <v>65328125</v>
      </c>
      <c r="M95">
        <v>60</v>
      </c>
      <c r="N95" t="s">
        <v>124</v>
      </c>
      <c r="O95" t="s">
        <v>35</v>
      </c>
      <c r="Q95" s="2" t="str">
        <f t="shared" si="18"/>
        <v/>
      </c>
      <c r="R95" s="2">
        <f t="shared" si="19"/>
        <v>2.4180555555555601E-2</v>
      </c>
      <c r="S95" s="2">
        <f t="shared" si="20"/>
        <v>0</v>
      </c>
      <c r="T95" s="2">
        <f t="shared" si="21"/>
        <v>0</v>
      </c>
      <c r="U95">
        <f t="shared" si="22"/>
        <v>0</v>
      </c>
      <c r="V95">
        <f t="shared" si="23"/>
        <v>0</v>
      </c>
      <c r="W95">
        <f t="shared" si="24"/>
        <v>0</v>
      </c>
      <c r="X95">
        <f t="shared" si="25"/>
        <v>2.4180555555555601E-2</v>
      </c>
      <c r="Y95" s="6">
        <f t="shared" si="26"/>
        <v>0</v>
      </c>
      <c r="Z95" s="6">
        <f t="shared" si="27"/>
        <v>0</v>
      </c>
      <c r="AA95" s="6">
        <f t="shared" si="28"/>
        <v>0</v>
      </c>
      <c r="AB95" s="6">
        <f t="shared" si="29"/>
        <v>0</v>
      </c>
      <c r="AC95" s="6">
        <f t="shared" si="30"/>
        <v>0</v>
      </c>
      <c r="AD95" s="6">
        <f t="shared" si="31"/>
        <v>2.4180555555555601E-2</v>
      </c>
      <c r="AE95" s="6">
        <f t="shared" si="32"/>
        <v>0</v>
      </c>
      <c r="AF95" s="6">
        <f t="shared" si="33"/>
        <v>0</v>
      </c>
      <c r="AG95" s="6">
        <f t="shared" si="34"/>
        <v>0</v>
      </c>
      <c r="AH95" s="6">
        <f t="shared" si="35"/>
        <v>0</v>
      </c>
    </row>
    <row r="96" spans="1:34" x14ac:dyDescent="0.25">
      <c r="A96" t="s">
        <v>15</v>
      </c>
      <c r="B96" s="4">
        <v>3.17222222222222E-2</v>
      </c>
      <c r="C96" t="s">
        <v>576</v>
      </c>
      <c r="D96" t="s">
        <v>577</v>
      </c>
      <c r="E96" t="s">
        <v>578</v>
      </c>
      <c r="F96" t="s">
        <v>291</v>
      </c>
      <c r="G96" t="s">
        <v>579</v>
      </c>
      <c r="H96" t="s">
        <v>284</v>
      </c>
      <c r="I96" t="s">
        <v>580</v>
      </c>
      <c r="J96" t="s">
        <v>581</v>
      </c>
      <c r="K96" t="s">
        <v>582</v>
      </c>
      <c r="L96" s="1">
        <v>471875</v>
      </c>
      <c r="M96">
        <v>60</v>
      </c>
      <c r="N96" t="s">
        <v>124</v>
      </c>
      <c r="O96" t="s">
        <v>45</v>
      </c>
      <c r="Q96" s="2" t="str">
        <f t="shared" si="18"/>
        <v/>
      </c>
      <c r="R96" s="2">
        <f t="shared" si="19"/>
        <v>0</v>
      </c>
      <c r="S96" s="2">
        <f t="shared" si="20"/>
        <v>3.17222222222222E-2</v>
      </c>
      <c r="T96" s="2">
        <f t="shared" si="21"/>
        <v>0</v>
      </c>
      <c r="U96">
        <f t="shared" si="22"/>
        <v>0</v>
      </c>
      <c r="V96">
        <f t="shared" si="23"/>
        <v>0</v>
      </c>
      <c r="W96">
        <f t="shared" si="24"/>
        <v>0</v>
      </c>
      <c r="X96">
        <f t="shared" si="25"/>
        <v>3.17222222222222E-2</v>
      </c>
      <c r="Y96" s="6">
        <f t="shared" si="26"/>
        <v>0</v>
      </c>
      <c r="Z96" s="6">
        <f t="shared" si="27"/>
        <v>0</v>
      </c>
      <c r="AA96" s="6">
        <f t="shared" si="28"/>
        <v>0</v>
      </c>
      <c r="AB96" s="6">
        <f t="shared" si="29"/>
        <v>0</v>
      </c>
      <c r="AC96" s="6">
        <f t="shared" si="30"/>
        <v>0</v>
      </c>
      <c r="AD96" s="6">
        <f t="shared" si="31"/>
        <v>3.17222222222222E-2</v>
      </c>
      <c r="AE96" s="6">
        <f t="shared" si="32"/>
        <v>0</v>
      </c>
      <c r="AF96" s="6">
        <f t="shared" si="33"/>
        <v>0</v>
      </c>
      <c r="AG96" s="6">
        <f t="shared" si="34"/>
        <v>0</v>
      </c>
      <c r="AH96" s="6">
        <f t="shared" si="35"/>
        <v>0</v>
      </c>
    </row>
    <row r="97" spans="1:34" x14ac:dyDescent="0.25">
      <c r="A97" t="s">
        <v>15</v>
      </c>
      <c r="B97" s="4">
        <v>3.12013888888889E-2</v>
      </c>
      <c r="C97">
        <v>133</v>
      </c>
      <c r="D97" t="s">
        <v>265</v>
      </c>
      <c r="E97" t="s">
        <v>412</v>
      </c>
      <c r="F97" t="s">
        <v>583</v>
      </c>
      <c r="G97" t="s">
        <v>584</v>
      </c>
      <c r="H97" t="s">
        <v>585</v>
      </c>
      <c r="I97" t="s">
        <v>394</v>
      </c>
      <c r="J97" t="s">
        <v>29</v>
      </c>
      <c r="K97" t="s">
        <v>586</v>
      </c>
      <c r="L97" s="1">
        <v>5665625</v>
      </c>
      <c r="M97">
        <v>60</v>
      </c>
      <c r="N97" t="s">
        <v>124</v>
      </c>
      <c r="O97" t="s">
        <v>54</v>
      </c>
      <c r="Q97" s="2" t="str">
        <f t="shared" si="18"/>
        <v/>
      </c>
      <c r="R97" s="2">
        <f t="shared" si="19"/>
        <v>0</v>
      </c>
      <c r="S97" s="2">
        <f t="shared" si="20"/>
        <v>0</v>
      </c>
      <c r="T97" s="2">
        <f t="shared" si="21"/>
        <v>3.12013888888889E-2</v>
      </c>
      <c r="U97">
        <f t="shared" si="22"/>
        <v>0</v>
      </c>
      <c r="V97">
        <f t="shared" si="23"/>
        <v>0</v>
      </c>
      <c r="W97">
        <f t="shared" si="24"/>
        <v>0</v>
      </c>
      <c r="X97">
        <f t="shared" si="25"/>
        <v>3.12013888888889E-2</v>
      </c>
      <c r="Y97" s="6">
        <f t="shared" si="26"/>
        <v>0</v>
      </c>
      <c r="Z97" s="6">
        <f t="shared" si="27"/>
        <v>0</v>
      </c>
      <c r="AA97" s="6">
        <f t="shared" si="28"/>
        <v>0</v>
      </c>
      <c r="AB97" s="6">
        <f t="shared" si="29"/>
        <v>0</v>
      </c>
      <c r="AC97" s="6">
        <f t="shared" si="30"/>
        <v>0</v>
      </c>
      <c r="AD97" s="6">
        <f t="shared" si="31"/>
        <v>3.12013888888889E-2</v>
      </c>
      <c r="AE97" s="6">
        <f t="shared" si="32"/>
        <v>0</v>
      </c>
      <c r="AF97" s="6">
        <f t="shared" si="33"/>
        <v>0</v>
      </c>
      <c r="AG97" s="6">
        <f t="shared" si="34"/>
        <v>0</v>
      </c>
      <c r="AH97" s="6">
        <f t="shared" si="35"/>
        <v>0</v>
      </c>
    </row>
    <row r="98" spans="1:34" x14ac:dyDescent="0.25">
      <c r="A98" t="s">
        <v>15</v>
      </c>
      <c r="B98" s="4">
        <v>2.6298611111111099E-2</v>
      </c>
      <c r="C98" t="s">
        <v>587</v>
      </c>
      <c r="D98" t="s">
        <v>257</v>
      </c>
      <c r="E98" t="s">
        <v>79</v>
      </c>
      <c r="F98" t="s">
        <v>588</v>
      </c>
      <c r="G98" t="s">
        <v>589</v>
      </c>
      <c r="H98" t="s">
        <v>590</v>
      </c>
      <c r="I98" t="s">
        <v>269</v>
      </c>
      <c r="J98" t="s">
        <v>591</v>
      </c>
      <c r="K98" t="s">
        <v>371</v>
      </c>
      <c r="L98" s="1">
        <v>753515625</v>
      </c>
      <c r="M98">
        <v>70</v>
      </c>
      <c r="N98" t="s">
        <v>25</v>
      </c>
      <c r="O98" t="s">
        <v>26</v>
      </c>
      <c r="Q98" s="2">
        <f t="shared" si="18"/>
        <v>2.6298611111111099E-2</v>
      </c>
      <c r="R98" s="2">
        <f t="shared" si="19"/>
        <v>0</v>
      </c>
      <c r="S98" s="2">
        <f t="shared" si="20"/>
        <v>0</v>
      </c>
      <c r="T98" s="2">
        <f t="shared" si="21"/>
        <v>0</v>
      </c>
      <c r="U98">
        <f t="shared" si="22"/>
        <v>2.6298611111111099E-2</v>
      </c>
      <c r="V98">
        <f t="shared" si="23"/>
        <v>0</v>
      </c>
      <c r="W98">
        <f t="shared" si="24"/>
        <v>0</v>
      </c>
      <c r="X98">
        <f t="shared" si="25"/>
        <v>0</v>
      </c>
      <c r="Y98" s="6">
        <f t="shared" si="26"/>
        <v>0</v>
      </c>
      <c r="Z98" s="6">
        <f t="shared" si="27"/>
        <v>0</v>
      </c>
      <c r="AA98" s="6">
        <f t="shared" si="28"/>
        <v>0</v>
      </c>
      <c r="AB98" s="6">
        <f t="shared" si="29"/>
        <v>0</v>
      </c>
      <c r="AC98" s="6">
        <f t="shared" si="30"/>
        <v>0</v>
      </c>
      <c r="AD98" s="6">
        <f t="shared" si="31"/>
        <v>0</v>
      </c>
      <c r="AE98" s="6">
        <f t="shared" si="32"/>
        <v>2.6298611111111099E-2</v>
      </c>
      <c r="AF98" s="6">
        <f t="shared" si="33"/>
        <v>0</v>
      </c>
      <c r="AG98" s="6">
        <f t="shared" si="34"/>
        <v>0</v>
      </c>
      <c r="AH98" s="6">
        <f t="shared" si="35"/>
        <v>0</v>
      </c>
    </row>
    <row r="99" spans="1:34" x14ac:dyDescent="0.25">
      <c r="A99" t="s">
        <v>15</v>
      </c>
      <c r="B99" s="4">
        <v>2.5243055555555598E-2</v>
      </c>
      <c r="C99" t="s">
        <v>592</v>
      </c>
      <c r="D99" t="s">
        <v>144</v>
      </c>
      <c r="E99" t="s">
        <v>197</v>
      </c>
      <c r="F99" t="s">
        <v>298</v>
      </c>
      <c r="G99" t="s">
        <v>593</v>
      </c>
      <c r="H99" t="s">
        <v>594</v>
      </c>
      <c r="I99" t="s">
        <v>595</v>
      </c>
      <c r="J99" t="s">
        <v>596</v>
      </c>
      <c r="K99" t="s">
        <v>345</v>
      </c>
      <c r="L99" s="1">
        <v>681875</v>
      </c>
      <c r="M99">
        <v>70</v>
      </c>
      <c r="N99" t="s">
        <v>25</v>
      </c>
      <c r="O99" t="s">
        <v>35</v>
      </c>
      <c r="Q99" s="2" t="str">
        <f t="shared" si="18"/>
        <v/>
      </c>
      <c r="R99" s="2">
        <f t="shared" si="19"/>
        <v>2.5243055555555598E-2</v>
      </c>
      <c r="S99" s="2">
        <f t="shared" si="20"/>
        <v>0</v>
      </c>
      <c r="T99" s="2">
        <f t="shared" si="21"/>
        <v>0</v>
      </c>
      <c r="U99">
        <f t="shared" si="22"/>
        <v>2.5243055555555598E-2</v>
      </c>
      <c r="V99">
        <f t="shared" si="23"/>
        <v>0</v>
      </c>
      <c r="W99">
        <f t="shared" si="24"/>
        <v>0</v>
      </c>
      <c r="X99">
        <f t="shared" si="25"/>
        <v>0</v>
      </c>
      <c r="Y99" s="6">
        <f t="shared" si="26"/>
        <v>0</v>
      </c>
      <c r="Z99" s="6">
        <f t="shared" si="27"/>
        <v>0</v>
      </c>
      <c r="AA99" s="6">
        <f t="shared" si="28"/>
        <v>0</v>
      </c>
      <c r="AB99" s="6">
        <f t="shared" si="29"/>
        <v>0</v>
      </c>
      <c r="AC99" s="6">
        <f t="shared" si="30"/>
        <v>0</v>
      </c>
      <c r="AD99" s="6">
        <f t="shared" si="31"/>
        <v>0</v>
      </c>
      <c r="AE99" s="6">
        <f t="shared" si="32"/>
        <v>2.5243055555555598E-2</v>
      </c>
      <c r="AF99" s="6">
        <f t="shared" si="33"/>
        <v>0</v>
      </c>
      <c r="AG99" s="6">
        <f t="shared" si="34"/>
        <v>0</v>
      </c>
      <c r="AH99" s="6">
        <f t="shared" si="35"/>
        <v>0</v>
      </c>
    </row>
    <row r="100" spans="1:34" x14ac:dyDescent="0.25">
      <c r="A100" t="s">
        <v>15</v>
      </c>
      <c r="B100" s="4">
        <v>2.6243055555555599E-2</v>
      </c>
      <c r="C100" t="s">
        <v>188</v>
      </c>
      <c r="D100" t="s">
        <v>48</v>
      </c>
      <c r="E100" t="s">
        <v>267</v>
      </c>
      <c r="F100" t="s">
        <v>159</v>
      </c>
      <c r="G100" t="s">
        <v>165</v>
      </c>
      <c r="H100" t="s">
        <v>597</v>
      </c>
      <c r="I100" t="s">
        <v>497</v>
      </c>
      <c r="J100" t="s">
        <v>598</v>
      </c>
      <c r="K100" t="s">
        <v>599</v>
      </c>
      <c r="L100" s="1">
        <v>61484375</v>
      </c>
      <c r="M100">
        <v>70</v>
      </c>
      <c r="N100" t="s">
        <v>25</v>
      </c>
      <c r="O100" t="s">
        <v>45</v>
      </c>
      <c r="Q100" s="2" t="str">
        <f t="shared" si="18"/>
        <v/>
      </c>
      <c r="R100" s="2">
        <f t="shared" si="19"/>
        <v>0</v>
      </c>
      <c r="S100" s="2">
        <f t="shared" si="20"/>
        <v>2.6243055555555599E-2</v>
      </c>
      <c r="T100" s="2">
        <f t="shared" si="21"/>
        <v>0</v>
      </c>
      <c r="U100">
        <f t="shared" si="22"/>
        <v>2.6243055555555599E-2</v>
      </c>
      <c r="V100">
        <f t="shared" si="23"/>
        <v>0</v>
      </c>
      <c r="W100">
        <f t="shared" si="24"/>
        <v>0</v>
      </c>
      <c r="X100">
        <f t="shared" si="25"/>
        <v>0</v>
      </c>
      <c r="Y100" s="6">
        <f t="shared" si="26"/>
        <v>0</v>
      </c>
      <c r="Z100" s="6">
        <f t="shared" si="27"/>
        <v>0</v>
      </c>
      <c r="AA100" s="6">
        <f t="shared" si="28"/>
        <v>0</v>
      </c>
      <c r="AB100" s="6">
        <f t="shared" si="29"/>
        <v>0</v>
      </c>
      <c r="AC100" s="6">
        <f t="shared" si="30"/>
        <v>0</v>
      </c>
      <c r="AD100" s="6">
        <f t="shared" si="31"/>
        <v>0</v>
      </c>
      <c r="AE100" s="6">
        <f t="shared" si="32"/>
        <v>2.6243055555555599E-2</v>
      </c>
      <c r="AF100" s="6">
        <f t="shared" si="33"/>
        <v>0</v>
      </c>
      <c r="AG100" s="6">
        <f t="shared" si="34"/>
        <v>0</v>
      </c>
      <c r="AH100" s="6">
        <f t="shared" si="35"/>
        <v>0</v>
      </c>
    </row>
    <row r="101" spans="1:34" x14ac:dyDescent="0.25">
      <c r="A101" t="s">
        <v>15</v>
      </c>
      <c r="B101" s="4">
        <v>2.67430555555556E-2</v>
      </c>
      <c r="C101" t="s">
        <v>600</v>
      </c>
      <c r="D101" t="s">
        <v>457</v>
      </c>
      <c r="E101" t="s">
        <v>79</v>
      </c>
      <c r="F101" t="s">
        <v>601</v>
      </c>
      <c r="G101" t="s">
        <v>602</v>
      </c>
      <c r="H101" t="s">
        <v>603</v>
      </c>
      <c r="I101" t="s">
        <v>409</v>
      </c>
      <c r="J101" t="s">
        <v>75</v>
      </c>
      <c r="K101" t="s">
        <v>604</v>
      </c>
      <c r="L101" s="1">
        <v>741875</v>
      </c>
      <c r="M101">
        <v>70</v>
      </c>
      <c r="N101" t="s">
        <v>25</v>
      </c>
      <c r="O101" t="s">
        <v>54</v>
      </c>
      <c r="Q101" s="2" t="str">
        <f t="shared" si="18"/>
        <v/>
      </c>
      <c r="R101" s="2">
        <f t="shared" si="19"/>
        <v>0</v>
      </c>
      <c r="S101" s="2">
        <f t="shared" si="20"/>
        <v>0</v>
      </c>
      <c r="T101" s="2">
        <f t="shared" si="21"/>
        <v>2.67430555555556E-2</v>
      </c>
      <c r="U101">
        <f t="shared" si="22"/>
        <v>2.67430555555556E-2</v>
      </c>
      <c r="V101">
        <f t="shared" si="23"/>
        <v>0</v>
      </c>
      <c r="W101">
        <f t="shared" si="24"/>
        <v>0</v>
      </c>
      <c r="X101">
        <f t="shared" si="25"/>
        <v>0</v>
      </c>
      <c r="Y101" s="6">
        <f t="shared" si="26"/>
        <v>0</v>
      </c>
      <c r="Z101" s="6">
        <f t="shared" si="27"/>
        <v>0</v>
      </c>
      <c r="AA101" s="6">
        <f t="shared" si="28"/>
        <v>0</v>
      </c>
      <c r="AB101" s="6">
        <f t="shared" si="29"/>
        <v>0</v>
      </c>
      <c r="AC101" s="6">
        <f t="shared" si="30"/>
        <v>0</v>
      </c>
      <c r="AD101" s="6">
        <f t="shared" si="31"/>
        <v>0</v>
      </c>
      <c r="AE101" s="6">
        <f t="shared" si="32"/>
        <v>2.67430555555556E-2</v>
      </c>
      <c r="AF101" s="6">
        <f t="shared" si="33"/>
        <v>0</v>
      </c>
      <c r="AG101" s="6">
        <f t="shared" si="34"/>
        <v>0</v>
      </c>
      <c r="AH101" s="6">
        <f t="shared" si="35"/>
        <v>0</v>
      </c>
    </row>
    <row r="102" spans="1:34" x14ac:dyDescent="0.25">
      <c r="A102" t="s">
        <v>15</v>
      </c>
      <c r="B102" s="4">
        <v>2.5687499999999999E-2</v>
      </c>
      <c r="C102" t="s">
        <v>496</v>
      </c>
      <c r="D102" t="s">
        <v>580</v>
      </c>
      <c r="E102" t="s">
        <v>205</v>
      </c>
      <c r="F102" t="s">
        <v>605</v>
      </c>
      <c r="G102" t="s">
        <v>606</v>
      </c>
      <c r="H102" t="s">
        <v>607</v>
      </c>
      <c r="I102" t="s">
        <v>387</v>
      </c>
      <c r="J102" t="s">
        <v>608</v>
      </c>
      <c r="K102">
        <v>6631</v>
      </c>
      <c r="L102" s="1">
        <v>780625</v>
      </c>
      <c r="M102">
        <v>70</v>
      </c>
      <c r="N102" t="s">
        <v>64</v>
      </c>
      <c r="O102" t="s">
        <v>26</v>
      </c>
      <c r="Q102" s="2">
        <f t="shared" si="18"/>
        <v>2.5687499999999999E-2</v>
      </c>
      <c r="R102" s="2">
        <f t="shared" si="19"/>
        <v>0</v>
      </c>
      <c r="S102" s="2">
        <f t="shared" si="20"/>
        <v>0</v>
      </c>
      <c r="T102" s="2">
        <f t="shared" si="21"/>
        <v>0</v>
      </c>
      <c r="U102">
        <f t="shared" si="22"/>
        <v>0</v>
      </c>
      <c r="V102">
        <f t="shared" si="23"/>
        <v>2.5687499999999999E-2</v>
      </c>
      <c r="W102">
        <f t="shared" si="24"/>
        <v>0</v>
      </c>
      <c r="X102">
        <f t="shared" si="25"/>
        <v>0</v>
      </c>
      <c r="Y102" s="6">
        <f t="shared" si="26"/>
        <v>0</v>
      </c>
      <c r="Z102" s="6">
        <f t="shared" si="27"/>
        <v>0</v>
      </c>
      <c r="AA102" s="6">
        <f t="shared" si="28"/>
        <v>0</v>
      </c>
      <c r="AB102" s="6">
        <f t="shared" si="29"/>
        <v>0</v>
      </c>
      <c r="AC102" s="6">
        <f t="shared" si="30"/>
        <v>0</v>
      </c>
      <c r="AD102" s="6">
        <f t="shared" si="31"/>
        <v>0</v>
      </c>
      <c r="AE102" s="6">
        <f t="shared" si="32"/>
        <v>2.5687499999999999E-2</v>
      </c>
      <c r="AF102" s="6">
        <f t="shared" si="33"/>
        <v>0</v>
      </c>
      <c r="AG102" s="6">
        <f t="shared" si="34"/>
        <v>0</v>
      </c>
      <c r="AH102" s="6">
        <f t="shared" si="35"/>
        <v>0</v>
      </c>
    </row>
    <row r="103" spans="1:34" x14ac:dyDescent="0.25">
      <c r="A103" t="s">
        <v>15</v>
      </c>
      <c r="B103" s="4">
        <v>2.4555555555555601E-2</v>
      </c>
      <c r="C103" t="s">
        <v>609</v>
      </c>
      <c r="D103" t="s">
        <v>71</v>
      </c>
      <c r="E103" t="s">
        <v>150</v>
      </c>
      <c r="F103" t="s">
        <v>150</v>
      </c>
      <c r="G103" t="s">
        <v>610</v>
      </c>
      <c r="H103" t="s">
        <v>611</v>
      </c>
      <c r="I103" t="s">
        <v>339</v>
      </c>
      <c r="J103">
        <v>28</v>
      </c>
      <c r="K103" t="s">
        <v>612</v>
      </c>
      <c r="L103" t="s">
        <v>613</v>
      </c>
      <c r="M103">
        <v>70</v>
      </c>
      <c r="N103" t="s">
        <v>64</v>
      </c>
      <c r="O103" t="s">
        <v>35</v>
      </c>
      <c r="Q103" s="2" t="str">
        <f t="shared" si="18"/>
        <v/>
      </c>
      <c r="R103" s="2">
        <f t="shared" si="19"/>
        <v>2.4555555555555601E-2</v>
      </c>
      <c r="S103" s="2">
        <f t="shared" si="20"/>
        <v>0</v>
      </c>
      <c r="T103" s="2">
        <f t="shared" si="21"/>
        <v>0</v>
      </c>
      <c r="U103">
        <f t="shared" si="22"/>
        <v>0</v>
      </c>
      <c r="V103">
        <f t="shared" si="23"/>
        <v>2.4555555555555601E-2</v>
      </c>
      <c r="W103">
        <f t="shared" si="24"/>
        <v>0</v>
      </c>
      <c r="X103">
        <f t="shared" si="25"/>
        <v>0</v>
      </c>
      <c r="Y103" s="6">
        <f t="shared" si="26"/>
        <v>0</v>
      </c>
      <c r="Z103" s="6">
        <f t="shared" si="27"/>
        <v>0</v>
      </c>
      <c r="AA103" s="6">
        <f t="shared" si="28"/>
        <v>0</v>
      </c>
      <c r="AB103" s="6">
        <f t="shared" si="29"/>
        <v>0</v>
      </c>
      <c r="AC103" s="6">
        <f t="shared" si="30"/>
        <v>0</v>
      </c>
      <c r="AD103" s="6">
        <f t="shared" si="31"/>
        <v>0</v>
      </c>
      <c r="AE103" s="6">
        <f t="shared" si="32"/>
        <v>2.4555555555555601E-2</v>
      </c>
      <c r="AF103" s="6">
        <f t="shared" si="33"/>
        <v>0</v>
      </c>
      <c r="AG103" s="6">
        <f t="shared" si="34"/>
        <v>0</v>
      </c>
      <c r="AH103" s="6">
        <f t="shared" si="35"/>
        <v>0</v>
      </c>
    </row>
    <row r="104" spans="1:34" x14ac:dyDescent="0.25">
      <c r="A104" t="s">
        <v>15</v>
      </c>
      <c r="B104" s="4">
        <v>2.8222222222222201E-2</v>
      </c>
      <c r="C104" t="s">
        <v>614</v>
      </c>
      <c r="D104" t="s">
        <v>205</v>
      </c>
      <c r="E104" t="s">
        <v>578</v>
      </c>
      <c r="F104" t="s">
        <v>37</v>
      </c>
      <c r="G104" t="s">
        <v>615</v>
      </c>
      <c r="H104" t="s">
        <v>199</v>
      </c>
      <c r="I104" t="s">
        <v>191</v>
      </c>
      <c r="J104" t="s">
        <v>616</v>
      </c>
      <c r="K104" t="s">
        <v>617</v>
      </c>
      <c r="L104" s="1">
        <v>5871875</v>
      </c>
      <c r="M104">
        <v>70</v>
      </c>
      <c r="N104" t="s">
        <v>64</v>
      </c>
      <c r="O104" t="s">
        <v>45</v>
      </c>
      <c r="Q104" s="2" t="str">
        <f t="shared" si="18"/>
        <v/>
      </c>
      <c r="R104" s="2">
        <f t="shared" si="19"/>
        <v>0</v>
      </c>
      <c r="S104" s="2">
        <f t="shared" si="20"/>
        <v>2.8222222222222201E-2</v>
      </c>
      <c r="T104" s="2">
        <f t="shared" si="21"/>
        <v>0</v>
      </c>
      <c r="U104">
        <f t="shared" si="22"/>
        <v>0</v>
      </c>
      <c r="V104">
        <f t="shared" si="23"/>
        <v>2.8222222222222201E-2</v>
      </c>
      <c r="W104">
        <f t="shared" si="24"/>
        <v>0</v>
      </c>
      <c r="X104">
        <f t="shared" si="25"/>
        <v>0</v>
      </c>
      <c r="Y104" s="6">
        <f t="shared" si="26"/>
        <v>0</v>
      </c>
      <c r="Z104" s="6">
        <f t="shared" si="27"/>
        <v>0</v>
      </c>
      <c r="AA104" s="6">
        <f t="shared" si="28"/>
        <v>0</v>
      </c>
      <c r="AB104" s="6">
        <f t="shared" si="29"/>
        <v>0</v>
      </c>
      <c r="AC104" s="6">
        <f t="shared" si="30"/>
        <v>0</v>
      </c>
      <c r="AD104" s="6">
        <f t="shared" si="31"/>
        <v>0</v>
      </c>
      <c r="AE104" s="6">
        <f t="shared" si="32"/>
        <v>2.8222222222222201E-2</v>
      </c>
      <c r="AF104" s="6">
        <f t="shared" si="33"/>
        <v>0</v>
      </c>
      <c r="AG104" s="6">
        <f t="shared" si="34"/>
        <v>0</v>
      </c>
      <c r="AH104" s="6">
        <f t="shared" si="35"/>
        <v>0</v>
      </c>
    </row>
    <row r="105" spans="1:34" x14ac:dyDescent="0.25">
      <c r="A105" t="s">
        <v>15</v>
      </c>
      <c r="B105" s="4">
        <v>2.71111111111111E-2</v>
      </c>
      <c r="C105" t="s">
        <v>462</v>
      </c>
      <c r="D105" t="s">
        <v>181</v>
      </c>
      <c r="E105" t="s">
        <v>334</v>
      </c>
      <c r="F105" t="s">
        <v>618</v>
      </c>
      <c r="G105" t="s">
        <v>619</v>
      </c>
      <c r="H105" t="s">
        <v>620</v>
      </c>
      <c r="I105" t="s">
        <v>231</v>
      </c>
      <c r="J105" t="s">
        <v>621</v>
      </c>
      <c r="K105" t="s">
        <v>622</v>
      </c>
      <c r="L105" s="1">
        <v>647578125</v>
      </c>
      <c r="M105">
        <v>70</v>
      </c>
      <c r="N105" t="s">
        <v>64</v>
      </c>
      <c r="O105" t="s">
        <v>54</v>
      </c>
      <c r="Q105" s="2" t="str">
        <f t="shared" si="18"/>
        <v/>
      </c>
      <c r="R105" s="2">
        <f t="shared" si="19"/>
        <v>0</v>
      </c>
      <c r="S105" s="2">
        <f t="shared" si="20"/>
        <v>0</v>
      </c>
      <c r="T105" s="2">
        <f t="shared" si="21"/>
        <v>2.71111111111111E-2</v>
      </c>
      <c r="U105">
        <f t="shared" si="22"/>
        <v>0</v>
      </c>
      <c r="V105">
        <f t="shared" si="23"/>
        <v>2.71111111111111E-2</v>
      </c>
      <c r="W105">
        <f t="shared" si="24"/>
        <v>0</v>
      </c>
      <c r="X105">
        <f t="shared" si="25"/>
        <v>0</v>
      </c>
      <c r="Y105" s="6">
        <f t="shared" si="26"/>
        <v>0</v>
      </c>
      <c r="Z105" s="6">
        <f t="shared" si="27"/>
        <v>0</v>
      </c>
      <c r="AA105" s="6">
        <f t="shared" si="28"/>
        <v>0</v>
      </c>
      <c r="AB105" s="6">
        <f t="shared" si="29"/>
        <v>0</v>
      </c>
      <c r="AC105" s="6">
        <f t="shared" si="30"/>
        <v>0</v>
      </c>
      <c r="AD105" s="6">
        <f t="shared" si="31"/>
        <v>0</v>
      </c>
      <c r="AE105" s="6">
        <f t="shared" si="32"/>
        <v>2.71111111111111E-2</v>
      </c>
      <c r="AF105" s="6">
        <f t="shared" si="33"/>
        <v>0</v>
      </c>
      <c r="AG105" s="6">
        <f t="shared" si="34"/>
        <v>0</v>
      </c>
      <c r="AH105" s="6">
        <f t="shared" si="35"/>
        <v>0</v>
      </c>
    </row>
    <row r="106" spans="1:34" x14ac:dyDescent="0.25">
      <c r="A106" t="s">
        <v>15</v>
      </c>
      <c r="B106" s="4">
        <v>2.6513888888888899E-2</v>
      </c>
      <c r="C106" t="s">
        <v>570</v>
      </c>
      <c r="D106" t="s">
        <v>171</v>
      </c>
      <c r="E106" t="s">
        <v>571</v>
      </c>
      <c r="F106" t="s">
        <v>387</v>
      </c>
      <c r="G106" t="s">
        <v>623</v>
      </c>
      <c r="H106" t="s">
        <v>624</v>
      </c>
      <c r="I106" t="s">
        <v>574</v>
      </c>
      <c r="J106" t="s">
        <v>625</v>
      </c>
      <c r="K106" t="s">
        <v>420</v>
      </c>
      <c r="L106" s="1">
        <v>741640625</v>
      </c>
      <c r="M106">
        <v>70</v>
      </c>
      <c r="N106" t="s">
        <v>96</v>
      </c>
      <c r="O106" t="s">
        <v>26</v>
      </c>
      <c r="Q106" s="2">
        <f t="shared" si="18"/>
        <v>2.6513888888888899E-2</v>
      </c>
      <c r="R106" s="2">
        <f t="shared" si="19"/>
        <v>0</v>
      </c>
      <c r="S106" s="2">
        <f t="shared" si="20"/>
        <v>0</v>
      </c>
      <c r="T106" s="2">
        <f t="shared" si="21"/>
        <v>0</v>
      </c>
      <c r="U106">
        <f t="shared" si="22"/>
        <v>0</v>
      </c>
      <c r="V106">
        <f t="shared" si="23"/>
        <v>0</v>
      </c>
      <c r="W106">
        <f t="shared" si="24"/>
        <v>2.6513888888888899E-2</v>
      </c>
      <c r="X106">
        <f t="shared" si="25"/>
        <v>0</v>
      </c>
      <c r="Y106" s="6">
        <f t="shared" si="26"/>
        <v>0</v>
      </c>
      <c r="Z106" s="6">
        <f t="shared" si="27"/>
        <v>0</v>
      </c>
      <c r="AA106" s="6">
        <f t="shared" si="28"/>
        <v>0</v>
      </c>
      <c r="AB106" s="6">
        <f t="shared" si="29"/>
        <v>0</v>
      </c>
      <c r="AC106" s="6">
        <f t="shared" si="30"/>
        <v>0</v>
      </c>
      <c r="AD106" s="6">
        <f t="shared" si="31"/>
        <v>0</v>
      </c>
      <c r="AE106" s="6">
        <f t="shared" si="32"/>
        <v>2.6513888888888899E-2</v>
      </c>
      <c r="AF106" s="6">
        <f t="shared" si="33"/>
        <v>0</v>
      </c>
      <c r="AG106" s="6">
        <f t="shared" si="34"/>
        <v>0</v>
      </c>
      <c r="AH106" s="6">
        <f t="shared" si="35"/>
        <v>0</v>
      </c>
    </row>
    <row r="107" spans="1:34" x14ac:dyDescent="0.25">
      <c r="A107" t="s">
        <v>15</v>
      </c>
      <c r="B107" s="4">
        <v>2.9374999999999998E-2</v>
      </c>
      <c r="C107" t="s">
        <v>626</v>
      </c>
      <c r="D107" t="s">
        <v>266</v>
      </c>
      <c r="E107" t="s">
        <v>244</v>
      </c>
      <c r="F107" t="s">
        <v>627</v>
      </c>
      <c r="G107" t="s">
        <v>628</v>
      </c>
      <c r="H107" t="s">
        <v>360</v>
      </c>
      <c r="I107">
        <v>12</v>
      </c>
      <c r="J107" t="s">
        <v>340</v>
      </c>
      <c r="K107" t="s">
        <v>24</v>
      </c>
      <c r="L107" s="1">
        <v>615859375</v>
      </c>
      <c r="M107">
        <v>70</v>
      </c>
      <c r="N107" t="s">
        <v>96</v>
      </c>
      <c r="O107" t="s">
        <v>35</v>
      </c>
      <c r="Q107" s="2" t="str">
        <f t="shared" si="18"/>
        <v/>
      </c>
      <c r="R107" s="2">
        <f t="shared" si="19"/>
        <v>2.9374999999999998E-2</v>
      </c>
      <c r="S107" s="2">
        <f t="shared" si="20"/>
        <v>0</v>
      </c>
      <c r="T107" s="2">
        <f t="shared" si="21"/>
        <v>0</v>
      </c>
      <c r="U107">
        <f t="shared" si="22"/>
        <v>0</v>
      </c>
      <c r="V107">
        <f t="shared" si="23"/>
        <v>0</v>
      </c>
      <c r="W107">
        <f t="shared" si="24"/>
        <v>2.9374999999999998E-2</v>
      </c>
      <c r="X107">
        <f t="shared" si="25"/>
        <v>0</v>
      </c>
      <c r="Y107" s="6">
        <f t="shared" si="26"/>
        <v>0</v>
      </c>
      <c r="Z107" s="6">
        <f t="shared" si="27"/>
        <v>0</v>
      </c>
      <c r="AA107" s="6">
        <f t="shared" si="28"/>
        <v>0</v>
      </c>
      <c r="AB107" s="6">
        <f t="shared" si="29"/>
        <v>0</v>
      </c>
      <c r="AC107" s="6">
        <f t="shared" si="30"/>
        <v>0</v>
      </c>
      <c r="AD107" s="6">
        <f t="shared" si="31"/>
        <v>0</v>
      </c>
      <c r="AE107" s="6">
        <f t="shared" si="32"/>
        <v>2.9374999999999998E-2</v>
      </c>
      <c r="AF107" s="6">
        <f t="shared" si="33"/>
        <v>0</v>
      </c>
      <c r="AG107" s="6">
        <f t="shared" si="34"/>
        <v>0</v>
      </c>
      <c r="AH107" s="6">
        <f t="shared" si="35"/>
        <v>0</v>
      </c>
    </row>
    <row r="108" spans="1:34" x14ac:dyDescent="0.25">
      <c r="A108" t="s">
        <v>15</v>
      </c>
      <c r="B108" s="4">
        <v>2.71180555555556E-2</v>
      </c>
      <c r="C108" t="s">
        <v>551</v>
      </c>
      <c r="D108">
        <v>16</v>
      </c>
      <c r="E108" t="s">
        <v>316</v>
      </c>
      <c r="F108" t="s">
        <v>472</v>
      </c>
      <c r="G108" t="s">
        <v>629</v>
      </c>
      <c r="H108" t="s">
        <v>630</v>
      </c>
      <c r="I108" t="s">
        <v>394</v>
      </c>
      <c r="J108" t="s">
        <v>631</v>
      </c>
      <c r="K108" t="s">
        <v>632</v>
      </c>
      <c r="L108" s="1">
        <v>563515625</v>
      </c>
      <c r="M108">
        <v>70</v>
      </c>
      <c r="N108" t="s">
        <v>96</v>
      </c>
      <c r="O108" t="s">
        <v>45</v>
      </c>
      <c r="Q108" s="2" t="str">
        <f t="shared" si="18"/>
        <v/>
      </c>
      <c r="R108" s="2">
        <f t="shared" si="19"/>
        <v>0</v>
      </c>
      <c r="S108" s="2">
        <f t="shared" si="20"/>
        <v>2.71180555555556E-2</v>
      </c>
      <c r="T108" s="2">
        <f t="shared" si="21"/>
        <v>0</v>
      </c>
      <c r="U108">
        <f t="shared" si="22"/>
        <v>0</v>
      </c>
      <c r="V108">
        <f t="shared" si="23"/>
        <v>0</v>
      </c>
      <c r="W108">
        <f t="shared" si="24"/>
        <v>2.71180555555556E-2</v>
      </c>
      <c r="X108">
        <f t="shared" si="25"/>
        <v>0</v>
      </c>
      <c r="Y108" s="6">
        <f t="shared" si="26"/>
        <v>0</v>
      </c>
      <c r="Z108" s="6">
        <f t="shared" si="27"/>
        <v>0</v>
      </c>
      <c r="AA108" s="6">
        <f t="shared" si="28"/>
        <v>0</v>
      </c>
      <c r="AB108" s="6">
        <f t="shared" si="29"/>
        <v>0</v>
      </c>
      <c r="AC108" s="6">
        <f t="shared" si="30"/>
        <v>0</v>
      </c>
      <c r="AD108" s="6">
        <f t="shared" si="31"/>
        <v>0</v>
      </c>
      <c r="AE108" s="6">
        <f t="shared" si="32"/>
        <v>2.71180555555556E-2</v>
      </c>
      <c r="AF108" s="6">
        <f t="shared" si="33"/>
        <v>0</v>
      </c>
      <c r="AG108" s="6">
        <f t="shared" si="34"/>
        <v>0</v>
      </c>
      <c r="AH108" s="6">
        <f t="shared" si="35"/>
        <v>0</v>
      </c>
    </row>
    <row r="109" spans="1:34" x14ac:dyDescent="0.25">
      <c r="A109" t="s">
        <v>15</v>
      </c>
      <c r="B109" s="4">
        <v>2.31388888888889E-2</v>
      </c>
      <c r="C109" t="s">
        <v>290</v>
      </c>
      <c r="D109" t="s">
        <v>315</v>
      </c>
      <c r="E109" t="s">
        <v>201</v>
      </c>
      <c r="F109" t="s">
        <v>618</v>
      </c>
      <c r="G109" t="s">
        <v>633</v>
      </c>
      <c r="H109" t="s">
        <v>634</v>
      </c>
      <c r="I109" t="s">
        <v>513</v>
      </c>
      <c r="J109" t="s">
        <v>167</v>
      </c>
      <c r="K109" t="s">
        <v>635</v>
      </c>
      <c r="L109" s="1">
        <v>75265625</v>
      </c>
      <c r="M109">
        <v>70</v>
      </c>
      <c r="N109" t="s">
        <v>96</v>
      </c>
      <c r="O109" t="s">
        <v>54</v>
      </c>
      <c r="Q109" s="2" t="str">
        <f t="shared" si="18"/>
        <v/>
      </c>
      <c r="R109" s="2">
        <f t="shared" si="19"/>
        <v>0</v>
      </c>
      <c r="S109" s="2">
        <f t="shared" si="20"/>
        <v>0</v>
      </c>
      <c r="T109" s="2">
        <f t="shared" si="21"/>
        <v>2.31388888888889E-2</v>
      </c>
      <c r="U109">
        <f t="shared" si="22"/>
        <v>0</v>
      </c>
      <c r="V109">
        <f t="shared" si="23"/>
        <v>0</v>
      </c>
      <c r="W109">
        <f t="shared" si="24"/>
        <v>2.31388888888889E-2</v>
      </c>
      <c r="X109">
        <f t="shared" si="25"/>
        <v>0</v>
      </c>
      <c r="Y109" s="6">
        <f t="shared" si="26"/>
        <v>0</v>
      </c>
      <c r="Z109" s="6">
        <f t="shared" si="27"/>
        <v>0</v>
      </c>
      <c r="AA109" s="6">
        <f t="shared" si="28"/>
        <v>0</v>
      </c>
      <c r="AB109" s="6">
        <f t="shared" si="29"/>
        <v>0</v>
      </c>
      <c r="AC109" s="6">
        <f t="shared" si="30"/>
        <v>0</v>
      </c>
      <c r="AD109" s="6">
        <f t="shared" si="31"/>
        <v>0</v>
      </c>
      <c r="AE109" s="6">
        <f t="shared" si="32"/>
        <v>2.31388888888889E-2</v>
      </c>
      <c r="AF109" s="6">
        <f t="shared" si="33"/>
        <v>0</v>
      </c>
      <c r="AG109" s="6">
        <f t="shared" si="34"/>
        <v>0</v>
      </c>
      <c r="AH109" s="6">
        <f t="shared" si="35"/>
        <v>0</v>
      </c>
    </row>
    <row r="110" spans="1:34" x14ac:dyDescent="0.25">
      <c r="A110" t="s">
        <v>15</v>
      </c>
      <c r="B110" s="4">
        <v>3.0291666666666699E-2</v>
      </c>
      <c r="C110" t="s">
        <v>636</v>
      </c>
      <c r="D110" t="s">
        <v>150</v>
      </c>
      <c r="E110" t="s">
        <v>291</v>
      </c>
      <c r="F110" t="s">
        <v>595</v>
      </c>
      <c r="G110" t="s">
        <v>637</v>
      </c>
      <c r="H110" t="s">
        <v>638</v>
      </c>
      <c r="I110" t="s">
        <v>269</v>
      </c>
      <c r="J110" t="s">
        <v>639</v>
      </c>
      <c r="K110" t="s">
        <v>640</v>
      </c>
      <c r="L110" s="1">
        <v>7075</v>
      </c>
      <c r="M110">
        <v>70</v>
      </c>
      <c r="N110" t="s">
        <v>124</v>
      </c>
      <c r="O110" t="s">
        <v>26</v>
      </c>
      <c r="Q110" s="2">
        <f t="shared" si="18"/>
        <v>3.0291666666666699E-2</v>
      </c>
      <c r="R110" s="2">
        <f t="shared" si="19"/>
        <v>0</v>
      </c>
      <c r="S110" s="2">
        <f t="shared" si="20"/>
        <v>0</v>
      </c>
      <c r="T110" s="2">
        <f t="shared" si="21"/>
        <v>0</v>
      </c>
      <c r="U110">
        <f t="shared" si="22"/>
        <v>0</v>
      </c>
      <c r="V110">
        <f t="shared" si="23"/>
        <v>0</v>
      </c>
      <c r="W110">
        <f t="shared" si="24"/>
        <v>0</v>
      </c>
      <c r="X110">
        <f t="shared" si="25"/>
        <v>3.0291666666666699E-2</v>
      </c>
      <c r="Y110" s="6">
        <f t="shared" si="26"/>
        <v>0</v>
      </c>
      <c r="Z110" s="6">
        <f t="shared" si="27"/>
        <v>0</v>
      </c>
      <c r="AA110" s="6">
        <f t="shared" si="28"/>
        <v>0</v>
      </c>
      <c r="AB110" s="6">
        <f t="shared" si="29"/>
        <v>0</v>
      </c>
      <c r="AC110" s="6">
        <f t="shared" si="30"/>
        <v>0</v>
      </c>
      <c r="AD110" s="6">
        <f t="shared" si="31"/>
        <v>0</v>
      </c>
      <c r="AE110" s="6">
        <f t="shared" si="32"/>
        <v>3.0291666666666699E-2</v>
      </c>
      <c r="AF110" s="6">
        <f t="shared" si="33"/>
        <v>0</v>
      </c>
      <c r="AG110" s="6">
        <f t="shared" si="34"/>
        <v>0</v>
      </c>
      <c r="AH110" s="6">
        <f t="shared" si="35"/>
        <v>0</v>
      </c>
    </row>
    <row r="111" spans="1:34" x14ac:dyDescent="0.25">
      <c r="A111" t="s">
        <v>15</v>
      </c>
      <c r="B111" s="4">
        <v>2.9208333333333301E-2</v>
      </c>
      <c r="C111" t="s">
        <v>480</v>
      </c>
      <c r="D111" t="s">
        <v>66</v>
      </c>
      <c r="E111" t="s">
        <v>79</v>
      </c>
      <c r="F111" t="s">
        <v>30</v>
      </c>
      <c r="G111" t="s">
        <v>641</v>
      </c>
      <c r="H111" t="s">
        <v>642</v>
      </c>
      <c r="I111" t="s">
        <v>259</v>
      </c>
      <c r="J111" t="s">
        <v>643</v>
      </c>
      <c r="K111" t="s">
        <v>425</v>
      </c>
      <c r="L111" s="1">
        <v>641171875</v>
      </c>
      <c r="M111">
        <v>70</v>
      </c>
      <c r="N111" t="s">
        <v>124</v>
      </c>
      <c r="O111" t="s">
        <v>35</v>
      </c>
      <c r="Q111" s="2" t="str">
        <f t="shared" si="18"/>
        <v/>
      </c>
      <c r="R111" s="2">
        <f t="shared" si="19"/>
        <v>2.9208333333333301E-2</v>
      </c>
      <c r="S111" s="2">
        <f t="shared" si="20"/>
        <v>0</v>
      </c>
      <c r="T111" s="2">
        <f t="shared" si="21"/>
        <v>0</v>
      </c>
      <c r="U111">
        <f t="shared" si="22"/>
        <v>0</v>
      </c>
      <c r="V111">
        <f t="shared" si="23"/>
        <v>0</v>
      </c>
      <c r="W111">
        <f t="shared" si="24"/>
        <v>0</v>
      </c>
      <c r="X111">
        <f t="shared" si="25"/>
        <v>2.9208333333333301E-2</v>
      </c>
      <c r="Y111" s="6">
        <f t="shared" si="26"/>
        <v>0</v>
      </c>
      <c r="Z111" s="6">
        <f t="shared" si="27"/>
        <v>0</v>
      </c>
      <c r="AA111" s="6">
        <f t="shared" si="28"/>
        <v>0</v>
      </c>
      <c r="AB111" s="6">
        <f t="shared" si="29"/>
        <v>0</v>
      </c>
      <c r="AC111" s="6">
        <f t="shared" si="30"/>
        <v>0</v>
      </c>
      <c r="AD111" s="6">
        <f t="shared" si="31"/>
        <v>0</v>
      </c>
      <c r="AE111" s="6">
        <f t="shared" si="32"/>
        <v>2.9208333333333301E-2</v>
      </c>
      <c r="AF111" s="6">
        <f t="shared" si="33"/>
        <v>0</v>
      </c>
      <c r="AG111" s="6">
        <f t="shared" si="34"/>
        <v>0</v>
      </c>
      <c r="AH111" s="6">
        <f t="shared" si="35"/>
        <v>0</v>
      </c>
    </row>
    <row r="112" spans="1:34" x14ac:dyDescent="0.25">
      <c r="A112" t="s">
        <v>15</v>
      </c>
      <c r="B112" s="4">
        <v>2.6055555555555599E-2</v>
      </c>
      <c r="C112" t="s">
        <v>644</v>
      </c>
      <c r="D112" t="s">
        <v>645</v>
      </c>
      <c r="E112" t="s">
        <v>61</v>
      </c>
      <c r="F112" t="s">
        <v>105</v>
      </c>
      <c r="G112" t="s">
        <v>646</v>
      </c>
      <c r="H112" t="s">
        <v>647</v>
      </c>
      <c r="I112" t="s">
        <v>539</v>
      </c>
      <c r="J112" t="s">
        <v>648</v>
      </c>
      <c r="K112" t="s">
        <v>649</v>
      </c>
      <c r="L112" s="1">
        <v>599453125</v>
      </c>
      <c r="M112">
        <v>70</v>
      </c>
      <c r="N112" t="s">
        <v>124</v>
      </c>
      <c r="O112" t="s">
        <v>45</v>
      </c>
      <c r="Q112" s="2" t="str">
        <f t="shared" si="18"/>
        <v/>
      </c>
      <c r="R112" s="2">
        <f t="shared" si="19"/>
        <v>0</v>
      </c>
      <c r="S112" s="2">
        <f t="shared" si="20"/>
        <v>2.6055555555555599E-2</v>
      </c>
      <c r="T112" s="2">
        <f t="shared" si="21"/>
        <v>0</v>
      </c>
      <c r="U112">
        <f t="shared" si="22"/>
        <v>0</v>
      </c>
      <c r="V112">
        <f t="shared" si="23"/>
        <v>0</v>
      </c>
      <c r="W112">
        <f t="shared" si="24"/>
        <v>0</v>
      </c>
      <c r="X112">
        <f t="shared" si="25"/>
        <v>2.6055555555555599E-2</v>
      </c>
      <c r="Y112" s="6">
        <f t="shared" si="26"/>
        <v>0</v>
      </c>
      <c r="Z112" s="6">
        <f t="shared" si="27"/>
        <v>0</v>
      </c>
      <c r="AA112" s="6">
        <f t="shared" si="28"/>
        <v>0</v>
      </c>
      <c r="AB112" s="6">
        <f t="shared" si="29"/>
        <v>0</v>
      </c>
      <c r="AC112" s="6">
        <f t="shared" si="30"/>
        <v>0</v>
      </c>
      <c r="AD112" s="6">
        <f t="shared" si="31"/>
        <v>0</v>
      </c>
      <c r="AE112" s="6">
        <f t="shared" si="32"/>
        <v>2.6055555555555599E-2</v>
      </c>
      <c r="AF112" s="6">
        <f t="shared" si="33"/>
        <v>0</v>
      </c>
      <c r="AG112" s="6">
        <f t="shared" si="34"/>
        <v>0</v>
      </c>
      <c r="AH112" s="6">
        <f t="shared" si="35"/>
        <v>0</v>
      </c>
    </row>
    <row r="113" spans="1:34" x14ac:dyDescent="0.25">
      <c r="A113" t="s">
        <v>15</v>
      </c>
      <c r="B113" s="4">
        <v>2.8423611111111101E-2</v>
      </c>
      <c r="C113" t="s">
        <v>650</v>
      </c>
      <c r="D113" t="s">
        <v>136</v>
      </c>
      <c r="E113">
        <v>21</v>
      </c>
      <c r="F113" t="s">
        <v>651</v>
      </c>
      <c r="G113" t="s">
        <v>652</v>
      </c>
      <c r="H113" t="s">
        <v>653</v>
      </c>
      <c r="I113" t="s">
        <v>539</v>
      </c>
      <c r="J113" t="s">
        <v>654</v>
      </c>
      <c r="K113" t="s">
        <v>655</v>
      </c>
      <c r="L113" s="1">
        <v>639765625</v>
      </c>
      <c r="M113">
        <v>70</v>
      </c>
      <c r="N113" t="s">
        <v>124</v>
      </c>
      <c r="O113" t="s">
        <v>54</v>
      </c>
      <c r="Q113" s="2" t="str">
        <f t="shared" si="18"/>
        <v/>
      </c>
      <c r="R113" s="2">
        <f t="shared" si="19"/>
        <v>0</v>
      </c>
      <c r="S113" s="2">
        <f t="shared" si="20"/>
        <v>0</v>
      </c>
      <c r="T113" s="2">
        <f t="shared" si="21"/>
        <v>2.8423611111111101E-2</v>
      </c>
      <c r="U113">
        <f t="shared" si="22"/>
        <v>0</v>
      </c>
      <c r="V113">
        <f t="shared" si="23"/>
        <v>0</v>
      </c>
      <c r="W113">
        <f t="shared" si="24"/>
        <v>0</v>
      </c>
      <c r="X113">
        <f t="shared" si="25"/>
        <v>2.8423611111111101E-2</v>
      </c>
      <c r="Y113" s="6">
        <f t="shared" si="26"/>
        <v>0</v>
      </c>
      <c r="Z113" s="6">
        <f t="shared" si="27"/>
        <v>0</v>
      </c>
      <c r="AA113" s="6">
        <f t="shared" si="28"/>
        <v>0</v>
      </c>
      <c r="AB113" s="6">
        <f t="shared" si="29"/>
        <v>0</v>
      </c>
      <c r="AC113" s="6">
        <f t="shared" si="30"/>
        <v>0</v>
      </c>
      <c r="AD113" s="6">
        <f t="shared" si="31"/>
        <v>0</v>
      </c>
      <c r="AE113" s="6">
        <f t="shared" si="32"/>
        <v>2.8423611111111101E-2</v>
      </c>
      <c r="AF113" s="6">
        <f t="shared" si="33"/>
        <v>0</v>
      </c>
      <c r="AG113" s="6">
        <f t="shared" si="34"/>
        <v>0</v>
      </c>
      <c r="AH113" s="6">
        <f t="shared" si="35"/>
        <v>0</v>
      </c>
    </row>
    <row r="114" spans="1:34" x14ac:dyDescent="0.25">
      <c r="A114" t="s">
        <v>15</v>
      </c>
      <c r="B114" s="4">
        <v>3.1555555555555601E-2</v>
      </c>
      <c r="C114" t="s">
        <v>656</v>
      </c>
      <c r="D114" t="s">
        <v>42</v>
      </c>
      <c r="E114" t="s">
        <v>19</v>
      </c>
      <c r="F114" t="s">
        <v>91</v>
      </c>
      <c r="G114">
        <v>209</v>
      </c>
      <c r="H114" t="s">
        <v>657</v>
      </c>
      <c r="I114" t="s">
        <v>658</v>
      </c>
      <c r="J114" t="s">
        <v>659</v>
      </c>
      <c r="K114" t="s">
        <v>660</v>
      </c>
      <c r="L114" s="1">
        <v>63765625</v>
      </c>
      <c r="M114">
        <v>80</v>
      </c>
      <c r="N114" t="s">
        <v>25</v>
      </c>
      <c r="O114" t="s">
        <v>26</v>
      </c>
      <c r="Q114" s="2">
        <f t="shared" si="18"/>
        <v>3.1555555555555601E-2</v>
      </c>
      <c r="R114" s="2">
        <f t="shared" si="19"/>
        <v>0</v>
      </c>
      <c r="S114" s="2">
        <f t="shared" si="20"/>
        <v>0</v>
      </c>
      <c r="T114" s="2">
        <f t="shared" si="21"/>
        <v>0</v>
      </c>
      <c r="U114">
        <f t="shared" si="22"/>
        <v>3.1555555555555601E-2</v>
      </c>
      <c r="V114">
        <f t="shared" si="23"/>
        <v>0</v>
      </c>
      <c r="W114">
        <f t="shared" si="24"/>
        <v>0</v>
      </c>
      <c r="X114">
        <f t="shared" si="25"/>
        <v>0</v>
      </c>
      <c r="Y114" s="6">
        <f t="shared" si="26"/>
        <v>0</v>
      </c>
      <c r="Z114" s="6">
        <f t="shared" si="27"/>
        <v>0</v>
      </c>
      <c r="AA114" s="6">
        <f t="shared" si="28"/>
        <v>0</v>
      </c>
      <c r="AB114" s="6">
        <f t="shared" si="29"/>
        <v>0</v>
      </c>
      <c r="AC114" s="6">
        <f t="shared" si="30"/>
        <v>0</v>
      </c>
      <c r="AD114" s="6">
        <f t="shared" si="31"/>
        <v>0</v>
      </c>
      <c r="AE114" s="6">
        <f t="shared" si="32"/>
        <v>0</v>
      </c>
      <c r="AF114" s="6">
        <f t="shared" si="33"/>
        <v>0</v>
      </c>
      <c r="AG114" s="6">
        <f t="shared" si="34"/>
        <v>0</v>
      </c>
      <c r="AH114" s="6">
        <f t="shared" si="35"/>
        <v>0</v>
      </c>
    </row>
    <row r="115" spans="1:34" x14ac:dyDescent="0.25">
      <c r="A115" t="s">
        <v>15</v>
      </c>
      <c r="B115" s="4">
        <v>2.67916666666667E-2</v>
      </c>
      <c r="C115" t="s">
        <v>661</v>
      </c>
      <c r="D115" t="s">
        <v>494</v>
      </c>
      <c r="E115" t="s">
        <v>181</v>
      </c>
      <c r="F115" t="s">
        <v>238</v>
      </c>
      <c r="G115" t="s">
        <v>662</v>
      </c>
      <c r="H115" t="s">
        <v>663</v>
      </c>
      <c r="I115" t="s">
        <v>211</v>
      </c>
      <c r="J115" t="s">
        <v>664</v>
      </c>
      <c r="K115" t="s">
        <v>665</v>
      </c>
      <c r="L115" s="1">
        <v>6925</v>
      </c>
      <c r="M115">
        <v>80</v>
      </c>
      <c r="N115" t="s">
        <v>25</v>
      </c>
      <c r="O115" t="s">
        <v>35</v>
      </c>
      <c r="Q115" s="2" t="str">
        <f t="shared" si="18"/>
        <v/>
      </c>
      <c r="R115" s="2">
        <f t="shared" si="19"/>
        <v>2.67916666666667E-2</v>
      </c>
      <c r="S115" s="2">
        <f t="shared" si="20"/>
        <v>0</v>
      </c>
      <c r="T115" s="2">
        <f t="shared" si="21"/>
        <v>0</v>
      </c>
      <c r="U115">
        <f t="shared" si="22"/>
        <v>2.67916666666667E-2</v>
      </c>
      <c r="V115">
        <f t="shared" si="23"/>
        <v>0</v>
      </c>
      <c r="W115">
        <f t="shared" si="24"/>
        <v>0</v>
      </c>
      <c r="X115">
        <f t="shared" si="25"/>
        <v>0</v>
      </c>
      <c r="Y115" s="6">
        <f t="shared" si="26"/>
        <v>0</v>
      </c>
      <c r="Z115" s="6">
        <f t="shared" si="27"/>
        <v>0</v>
      </c>
      <c r="AA115" s="6">
        <f t="shared" si="28"/>
        <v>0</v>
      </c>
      <c r="AB115" s="6">
        <f t="shared" si="29"/>
        <v>0</v>
      </c>
      <c r="AC115" s="6">
        <f t="shared" si="30"/>
        <v>0</v>
      </c>
      <c r="AD115" s="6">
        <f t="shared" si="31"/>
        <v>0</v>
      </c>
      <c r="AE115" s="6">
        <f t="shared" si="32"/>
        <v>0</v>
      </c>
      <c r="AF115" s="6">
        <f t="shared" si="33"/>
        <v>0</v>
      </c>
      <c r="AG115" s="6">
        <f t="shared" si="34"/>
        <v>0</v>
      </c>
      <c r="AH115" s="6">
        <f t="shared" si="35"/>
        <v>0</v>
      </c>
    </row>
    <row r="116" spans="1:34" x14ac:dyDescent="0.25">
      <c r="A116" t="s">
        <v>15</v>
      </c>
      <c r="B116" s="4">
        <v>2.4319444444444401E-2</v>
      </c>
      <c r="C116" t="s">
        <v>666</v>
      </c>
      <c r="D116" t="s">
        <v>150</v>
      </c>
      <c r="E116" t="s">
        <v>166</v>
      </c>
      <c r="F116" t="s">
        <v>175</v>
      </c>
      <c r="G116" t="s">
        <v>60</v>
      </c>
      <c r="H116" t="s">
        <v>667</v>
      </c>
      <c r="I116" t="s">
        <v>191</v>
      </c>
      <c r="J116" t="s">
        <v>668</v>
      </c>
      <c r="K116" t="s">
        <v>669</v>
      </c>
      <c r="L116" s="1">
        <v>6715625</v>
      </c>
      <c r="M116">
        <v>80</v>
      </c>
      <c r="N116" t="s">
        <v>25</v>
      </c>
      <c r="O116" t="s">
        <v>45</v>
      </c>
      <c r="Q116" s="2" t="str">
        <f t="shared" si="18"/>
        <v/>
      </c>
      <c r="R116" s="2">
        <f t="shared" si="19"/>
        <v>0</v>
      </c>
      <c r="S116" s="2">
        <f t="shared" si="20"/>
        <v>2.4319444444444401E-2</v>
      </c>
      <c r="T116" s="2">
        <f t="shared" si="21"/>
        <v>0</v>
      </c>
      <c r="U116">
        <f t="shared" si="22"/>
        <v>2.4319444444444401E-2</v>
      </c>
      <c r="V116">
        <f t="shared" si="23"/>
        <v>0</v>
      </c>
      <c r="W116">
        <f t="shared" si="24"/>
        <v>0</v>
      </c>
      <c r="X116">
        <f t="shared" si="25"/>
        <v>0</v>
      </c>
      <c r="Y116" s="6">
        <f t="shared" si="26"/>
        <v>0</v>
      </c>
      <c r="Z116" s="6">
        <f t="shared" si="27"/>
        <v>0</v>
      </c>
      <c r="AA116" s="6">
        <f t="shared" si="28"/>
        <v>0</v>
      </c>
      <c r="AB116" s="6">
        <f t="shared" si="29"/>
        <v>0</v>
      </c>
      <c r="AC116" s="6">
        <f t="shared" si="30"/>
        <v>0</v>
      </c>
      <c r="AD116" s="6">
        <f t="shared" si="31"/>
        <v>0</v>
      </c>
      <c r="AE116" s="6">
        <f t="shared" si="32"/>
        <v>0</v>
      </c>
      <c r="AF116" s="6">
        <f t="shared" si="33"/>
        <v>0</v>
      </c>
      <c r="AG116" s="6">
        <f t="shared" si="34"/>
        <v>0</v>
      </c>
      <c r="AH116" s="6">
        <f t="shared" si="35"/>
        <v>0</v>
      </c>
    </row>
    <row r="117" spans="1:34" x14ac:dyDescent="0.25">
      <c r="A117" t="s">
        <v>15</v>
      </c>
      <c r="B117" s="4">
        <v>2.9763888888888899E-2</v>
      </c>
      <c r="C117" t="s">
        <v>670</v>
      </c>
      <c r="D117" t="s">
        <v>291</v>
      </c>
      <c r="E117" t="s">
        <v>671</v>
      </c>
      <c r="F117" t="s">
        <v>583</v>
      </c>
      <c r="G117" t="s">
        <v>672</v>
      </c>
      <c r="H117" t="s">
        <v>673</v>
      </c>
      <c r="I117" t="s">
        <v>674</v>
      </c>
      <c r="J117" t="s">
        <v>62</v>
      </c>
      <c r="K117" t="s">
        <v>675</v>
      </c>
      <c r="L117" s="1">
        <v>584453125</v>
      </c>
      <c r="M117">
        <v>80</v>
      </c>
      <c r="N117" t="s">
        <v>25</v>
      </c>
      <c r="O117" t="s">
        <v>54</v>
      </c>
      <c r="Q117" s="2" t="str">
        <f t="shared" si="18"/>
        <v/>
      </c>
      <c r="R117" s="2">
        <f t="shared" si="19"/>
        <v>0</v>
      </c>
      <c r="S117" s="2">
        <f t="shared" si="20"/>
        <v>0</v>
      </c>
      <c r="T117" s="2">
        <f t="shared" si="21"/>
        <v>2.9763888888888899E-2</v>
      </c>
      <c r="U117">
        <f t="shared" si="22"/>
        <v>2.9763888888888899E-2</v>
      </c>
      <c r="V117">
        <f t="shared" si="23"/>
        <v>0</v>
      </c>
      <c r="W117">
        <f t="shared" si="24"/>
        <v>0</v>
      </c>
      <c r="X117">
        <f t="shared" si="25"/>
        <v>0</v>
      </c>
      <c r="Y117" s="6">
        <f t="shared" si="26"/>
        <v>0</v>
      </c>
      <c r="Z117" s="6">
        <f t="shared" si="27"/>
        <v>0</v>
      </c>
      <c r="AA117" s="6">
        <f t="shared" si="28"/>
        <v>0</v>
      </c>
      <c r="AB117" s="6">
        <f t="shared" si="29"/>
        <v>0</v>
      </c>
      <c r="AC117" s="6">
        <f t="shared" si="30"/>
        <v>0</v>
      </c>
      <c r="AD117" s="6">
        <f t="shared" si="31"/>
        <v>0</v>
      </c>
      <c r="AE117" s="6">
        <f t="shared" si="32"/>
        <v>0</v>
      </c>
      <c r="AF117" s="6">
        <f t="shared" si="33"/>
        <v>0</v>
      </c>
      <c r="AG117" s="6">
        <f t="shared" si="34"/>
        <v>0</v>
      </c>
      <c r="AH117" s="6">
        <f t="shared" si="35"/>
        <v>0</v>
      </c>
    </row>
    <row r="118" spans="1:34" x14ac:dyDescent="0.25">
      <c r="A118" t="s">
        <v>15</v>
      </c>
      <c r="B118" s="4">
        <v>2.2270833333333299E-2</v>
      </c>
      <c r="C118" t="s">
        <v>676</v>
      </c>
      <c r="D118" t="s">
        <v>156</v>
      </c>
      <c r="E118" t="s">
        <v>448</v>
      </c>
      <c r="F118">
        <v>9</v>
      </c>
      <c r="G118" t="s">
        <v>677</v>
      </c>
      <c r="H118" t="s">
        <v>678</v>
      </c>
      <c r="I118" t="s">
        <v>252</v>
      </c>
      <c r="J118" t="s">
        <v>23</v>
      </c>
      <c r="K118" t="s">
        <v>679</v>
      </c>
      <c r="L118" t="s">
        <v>583</v>
      </c>
      <c r="M118">
        <v>80</v>
      </c>
      <c r="N118" t="s">
        <v>64</v>
      </c>
      <c r="O118" t="s">
        <v>26</v>
      </c>
      <c r="Q118" s="2">
        <f t="shared" si="18"/>
        <v>2.2270833333333299E-2</v>
      </c>
      <c r="R118" s="2">
        <f t="shared" si="19"/>
        <v>0</v>
      </c>
      <c r="S118" s="2">
        <f t="shared" si="20"/>
        <v>0</v>
      </c>
      <c r="T118" s="2">
        <f t="shared" si="21"/>
        <v>0</v>
      </c>
      <c r="U118">
        <f t="shared" si="22"/>
        <v>0</v>
      </c>
      <c r="V118">
        <f t="shared" si="23"/>
        <v>2.2270833333333299E-2</v>
      </c>
      <c r="W118">
        <f t="shared" si="24"/>
        <v>0</v>
      </c>
      <c r="X118">
        <f t="shared" si="25"/>
        <v>0</v>
      </c>
      <c r="Y118" s="6">
        <f t="shared" si="26"/>
        <v>0</v>
      </c>
      <c r="Z118" s="6">
        <f t="shared" si="27"/>
        <v>0</v>
      </c>
      <c r="AA118" s="6">
        <f t="shared" si="28"/>
        <v>0</v>
      </c>
      <c r="AB118" s="6">
        <f t="shared" si="29"/>
        <v>0</v>
      </c>
      <c r="AC118" s="6">
        <f t="shared" si="30"/>
        <v>0</v>
      </c>
      <c r="AD118" s="6">
        <f t="shared" si="31"/>
        <v>0</v>
      </c>
      <c r="AE118" s="6">
        <f t="shared" si="32"/>
        <v>0</v>
      </c>
      <c r="AF118" s="6">
        <f t="shared" si="33"/>
        <v>0</v>
      </c>
      <c r="AG118" s="6">
        <f t="shared" si="34"/>
        <v>0</v>
      </c>
      <c r="AH118" s="6">
        <f t="shared" si="35"/>
        <v>0</v>
      </c>
    </row>
    <row r="119" spans="1:34" x14ac:dyDescent="0.25">
      <c r="A119" t="s">
        <v>15</v>
      </c>
      <c r="B119" s="4">
        <v>2.03819444444444E-2</v>
      </c>
      <c r="C119" t="s">
        <v>666</v>
      </c>
      <c r="D119" t="s">
        <v>211</v>
      </c>
      <c r="E119" t="s">
        <v>205</v>
      </c>
      <c r="F119">
        <v>10</v>
      </c>
      <c r="G119" t="s">
        <v>680</v>
      </c>
      <c r="H119" t="s">
        <v>681</v>
      </c>
      <c r="I119" t="s">
        <v>133</v>
      </c>
      <c r="J119" t="s">
        <v>682</v>
      </c>
      <c r="K119" t="s">
        <v>187</v>
      </c>
      <c r="L119" s="1">
        <v>776875</v>
      </c>
      <c r="M119">
        <v>80</v>
      </c>
      <c r="N119" t="s">
        <v>64</v>
      </c>
      <c r="O119" t="s">
        <v>35</v>
      </c>
      <c r="Q119" s="2" t="str">
        <f t="shared" si="18"/>
        <v/>
      </c>
      <c r="R119" s="2">
        <f t="shared" si="19"/>
        <v>2.03819444444444E-2</v>
      </c>
      <c r="S119" s="2">
        <f t="shared" si="20"/>
        <v>0</v>
      </c>
      <c r="T119" s="2">
        <f t="shared" si="21"/>
        <v>0</v>
      </c>
      <c r="U119">
        <f t="shared" si="22"/>
        <v>0</v>
      </c>
      <c r="V119">
        <f t="shared" si="23"/>
        <v>2.03819444444444E-2</v>
      </c>
      <c r="W119">
        <f t="shared" si="24"/>
        <v>0</v>
      </c>
      <c r="X119">
        <f t="shared" si="25"/>
        <v>0</v>
      </c>
      <c r="Y119" s="6">
        <f t="shared" si="26"/>
        <v>0</v>
      </c>
      <c r="Z119" s="6">
        <f t="shared" si="27"/>
        <v>0</v>
      </c>
      <c r="AA119" s="6">
        <f t="shared" si="28"/>
        <v>0</v>
      </c>
      <c r="AB119" s="6">
        <f t="shared" si="29"/>
        <v>0</v>
      </c>
      <c r="AC119" s="6">
        <f t="shared" si="30"/>
        <v>0</v>
      </c>
      <c r="AD119" s="6">
        <f t="shared" si="31"/>
        <v>0</v>
      </c>
      <c r="AE119" s="6">
        <f t="shared" si="32"/>
        <v>0</v>
      </c>
      <c r="AF119" s="6">
        <f t="shared" si="33"/>
        <v>0</v>
      </c>
      <c r="AG119" s="6">
        <f t="shared" si="34"/>
        <v>0</v>
      </c>
      <c r="AH119" s="6">
        <f t="shared" si="35"/>
        <v>0</v>
      </c>
    </row>
    <row r="120" spans="1:34" x14ac:dyDescent="0.25">
      <c r="A120" t="s">
        <v>15</v>
      </c>
      <c r="B120" s="4">
        <v>2.2388888888888899E-2</v>
      </c>
      <c r="C120" t="s">
        <v>683</v>
      </c>
      <c r="D120" t="s">
        <v>109</v>
      </c>
      <c r="E120" t="s">
        <v>58</v>
      </c>
      <c r="F120" t="s">
        <v>183</v>
      </c>
      <c r="G120" t="s">
        <v>684</v>
      </c>
      <c r="H120" t="s">
        <v>685</v>
      </c>
      <c r="I120" t="s">
        <v>513</v>
      </c>
      <c r="J120" t="s">
        <v>490</v>
      </c>
      <c r="K120" t="s">
        <v>665</v>
      </c>
      <c r="L120" s="1">
        <v>703359375</v>
      </c>
      <c r="M120">
        <v>80</v>
      </c>
      <c r="N120" t="s">
        <v>64</v>
      </c>
      <c r="O120" t="s">
        <v>45</v>
      </c>
      <c r="Q120" s="2" t="str">
        <f t="shared" si="18"/>
        <v/>
      </c>
      <c r="R120" s="2">
        <f t="shared" si="19"/>
        <v>0</v>
      </c>
      <c r="S120" s="2">
        <f t="shared" si="20"/>
        <v>2.2388888888888899E-2</v>
      </c>
      <c r="T120" s="2">
        <f t="shared" si="21"/>
        <v>0</v>
      </c>
      <c r="U120">
        <f t="shared" si="22"/>
        <v>0</v>
      </c>
      <c r="V120">
        <f t="shared" si="23"/>
        <v>2.2388888888888899E-2</v>
      </c>
      <c r="W120">
        <f t="shared" si="24"/>
        <v>0</v>
      </c>
      <c r="X120">
        <f t="shared" si="25"/>
        <v>0</v>
      </c>
      <c r="Y120" s="6">
        <f t="shared" si="26"/>
        <v>0</v>
      </c>
      <c r="Z120" s="6">
        <f t="shared" si="27"/>
        <v>0</v>
      </c>
      <c r="AA120" s="6">
        <f t="shared" si="28"/>
        <v>0</v>
      </c>
      <c r="AB120" s="6">
        <f t="shared" si="29"/>
        <v>0</v>
      </c>
      <c r="AC120" s="6">
        <f t="shared" si="30"/>
        <v>0</v>
      </c>
      <c r="AD120" s="6">
        <f t="shared" si="31"/>
        <v>0</v>
      </c>
      <c r="AE120" s="6">
        <f t="shared" si="32"/>
        <v>0</v>
      </c>
      <c r="AF120" s="6">
        <f t="shared" si="33"/>
        <v>0</v>
      </c>
      <c r="AG120" s="6">
        <f t="shared" si="34"/>
        <v>0</v>
      </c>
      <c r="AH120" s="6">
        <f t="shared" si="35"/>
        <v>0</v>
      </c>
    </row>
    <row r="121" spans="1:34" x14ac:dyDescent="0.25">
      <c r="A121" t="s">
        <v>15</v>
      </c>
      <c r="B121" s="4">
        <v>2.5083333333333301E-2</v>
      </c>
      <c r="C121" t="s">
        <v>293</v>
      </c>
      <c r="D121" t="s">
        <v>156</v>
      </c>
      <c r="E121" t="s">
        <v>79</v>
      </c>
      <c r="F121" t="s">
        <v>686</v>
      </c>
      <c r="G121" t="s">
        <v>687</v>
      </c>
      <c r="H121" t="s">
        <v>688</v>
      </c>
      <c r="I121" t="s">
        <v>674</v>
      </c>
      <c r="J121" t="s">
        <v>689</v>
      </c>
      <c r="K121" t="s">
        <v>690</v>
      </c>
      <c r="L121" s="1">
        <v>691328125</v>
      </c>
      <c r="M121">
        <v>80</v>
      </c>
      <c r="N121" t="s">
        <v>64</v>
      </c>
      <c r="O121" t="s">
        <v>54</v>
      </c>
      <c r="Q121" s="2" t="str">
        <f t="shared" si="18"/>
        <v/>
      </c>
      <c r="R121" s="2">
        <f t="shared" si="19"/>
        <v>0</v>
      </c>
      <c r="S121" s="2">
        <f t="shared" si="20"/>
        <v>0</v>
      </c>
      <c r="T121" s="2">
        <f t="shared" si="21"/>
        <v>2.5083333333333301E-2</v>
      </c>
      <c r="U121">
        <f t="shared" si="22"/>
        <v>0</v>
      </c>
      <c r="V121">
        <f t="shared" si="23"/>
        <v>2.5083333333333301E-2</v>
      </c>
      <c r="W121">
        <f t="shared" si="24"/>
        <v>0</v>
      </c>
      <c r="X121">
        <f t="shared" si="25"/>
        <v>0</v>
      </c>
      <c r="Y121" s="6">
        <f t="shared" si="26"/>
        <v>0</v>
      </c>
      <c r="Z121" s="6">
        <f t="shared" si="27"/>
        <v>0</v>
      </c>
      <c r="AA121" s="6">
        <f t="shared" si="28"/>
        <v>0</v>
      </c>
      <c r="AB121" s="6">
        <f t="shared" si="29"/>
        <v>0</v>
      </c>
      <c r="AC121" s="6">
        <f t="shared" si="30"/>
        <v>0</v>
      </c>
      <c r="AD121" s="6">
        <f t="shared" si="31"/>
        <v>0</v>
      </c>
      <c r="AE121" s="6">
        <f t="shared" si="32"/>
        <v>0</v>
      </c>
      <c r="AF121" s="6">
        <f t="shared" si="33"/>
        <v>0</v>
      </c>
      <c r="AG121" s="6">
        <f t="shared" si="34"/>
        <v>0</v>
      </c>
      <c r="AH121" s="6">
        <f t="shared" si="35"/>
        <v>0</v>
      </c>
    </row>
    <row r="122" spans="1:34" x14ac:dyDescent="0.25">
      <c r="A122" t="s">
        <v>15</v>
      </c>
      <c r="B122" s="4">
        <v>2.4888888888888901E-2</v>
      </c>
      <c r="C122" t="s">
        <v>496</v>
      </c>
      <c r="D122" t="s">
        <v>691</v>
      </c>
      <c r="E122" t="s">
        <v>692</v>
      </c>
      <c r="F122" t="s">
        <v>252</v>
      </c>
      <c r="G122" t="s">
        <v>693</v>
      </c>
      <c r="H122" t="s">
        <v>694</v>
      </c>
      <c r="I122" t="s">
        <v>695</v>
      </c>
      <c r="J122" t="s">
        <v>696</v>
      </c>
      <c r="K122" t="s">
        <v>81</v>
      </c>
      <c r="L122" s="1">
        <v>712578125</v>
      </c>
      <c r="M122">
        <v>80</v>
      </c>
      <c r="N122" t="s">
        <v>96</v>
      </c>
      <c r="O122" t="s">
        <v>26</v>
      </c>
      <c r="Q122" s="2">
        <f t="shared" si="18"/>
        <v>2.4888888888888901E-2</v>
      </c>
      <c r="R122" s="2">
        <f t="shared" si="19"/>
        <v>0</v>
      </c>
      <c r="S122" s="2">
        <f t="shared" si="20"/>
        <v>0</v>
      </c>
      <c r="T122" s="2">
        <f t="shared" si="21"/>
        <v>0</v>
      </c>
      <c r="U122">
        <f t="shared" si="22"/>
        <v>0</v>
      </c>
      <c r="V122">
        <f t="shared" si="23"/>
        <v>0</v>
      </c>
      <c r="W122">
        <f t="shared" si="24"/>
        <v>2.4888888888888901E-2</v>
      </c>
      <c r="X122">
        <f t="shared" si="25"/>
        <v>0</v>
      </c>
      <c r="Y122" s="6">
        <f t="shared" si="26"/>
        <v>0</v>
      </c>
      <c r="Z122" s="6">
        <f t="shared" si="27"/>
        <v>0</v>
      </c>
      <c r="AA122" s="6">
        <f t="shared" si="28"/>
        <v>0</v>
      </c>
      <c r="AB122" s="6">
        <f t="shared" si="29"/>
        <v>0</v>
      </c>
      <c r="AC122" s="6">
        <f t="shared" si="30"/>
        <v>0</v>
      </c>
      <c r="AD122" s="6">
        <f t="shared" si="31"/>
        <v>0</v>
      </c>
      <c r="AE122" s="6">
        <f t="shared" si="32"/>
        <v>0</v>
      </c>
      <c r="AF122" s="6">
        <f t="shared" si="33"/>
        <v>0</v>
      </c>
      <c r="AG122" s="6">
        <f t="shared" si="34"/>
        <v>0</v>
      </c>
      <c r="AH122" s="6">
        <f t="shared" si="35"/>
        <v>0</v>
      </c>
    </row>
    <row r="123" spans="1:34" x14ac:dyDescent="0.25">
      <c r="A123" t="s">
        <v>15</v>
      </c>
      <c r="B123" s="4">
        <v>2.40694444444444E-2</v>
      </c>
      <c r="C123" t="s">
        <v>697</v>
      </c>
      <c r="D123" t="s">
        <v>224</v>
      </c>
      <c r="E123" t="s">
        <v>56</v>
      </c>
      <c r="F123" t="s">
        <v>698</v>
      </c>
      <c r="G123" t="s">
        <v>699</v>
      </c>
      <c r="H123" t="s">
        <v>700</v>
      </c>
      <c r="I123" t="s">
        <v>294</v>
      </c>
      <c r="J123" t="s">
        <v>234</v>
      </c>
      <c r="K123" t="s">
        <v>195</v>
      </c>
      <c r="L123" s="1">
        <v>7196875</v>
      </c>
      <c r="M123">
        <v>80</v>
      </c>
      <c r="N123" t="s">
        <v>96</v>
      </c>
      <c r="O123" t="s">
        <v>35</v>
      </c>
      <c r="Q123" s="2" t="str">
        <f t="shared" si="18"/>
        <v/>
      </c>
      <c r="R123" s="2">
        <f t="shared" si="19"/>
        <v>2.40694444444444E-2</v>
      </c>
      <c r="S123" s="2">
        <f t="shared" si="20"/>
        <v>0</v>
      </c>
      <c r="T123" s="2">
        <f t="shared" si="21"/>
        <v>0</v>
      </c>
      <c r="U123">
        <f t="shared" si="22"/>
        <v>0</v>
      </c>
      <c r="V123">
        <f t="shared" si="23"/>
        <v>0</v>
      </c>
      <c r="W123">
        <f t="shared" si="24"/>
        <v>2.40694444444444E-2</v>
      </c>
      <c r="X123">
        <f t="shared" si="25"/>
        <v>0</v>
      </c>
      <c r="Y123" s="6">
        <f t="shared" si="26"/>
        <v>0</v>
      </c>
      <c r="Z123" s="6">
        <f t="shared" si="27"/>
        <v>0</v>
      </c>
      <c r="AA123" s="6">
        <f t="shared" si="28"/>
        <v>0</v>
      </c>
      <c r="AB123" s="6">
        <f t="shared" si="29"/>
        <v>0</v>
      </c>
      <c r="AC123" s="6">
        <f t="shared" si="30"/>
        <v>0</v>
      </c>
      <c r="AD123" s="6">
        <f t="shared" si="31"/>
        <v>0</v>
      </c>
      <c r="AE123" s="6">
        <f t="shared" si="32"/>
        <v>0</v>
      </c>
      <c r="AF123" s="6">
        <f t="shared" si="33"/>
        <v>0</v>
      </c>
      <c r="AG123" s="6">
        <f t="shared" si="34"/>
        <v>0</v>
      </c>
      <c r="AH123" s="6">
        <f t="shared" si="35"/>
        <v>0</v>
      </c>
    </row>
    <row r="124" spans="1:34" x14ac:dyDescent="0.25">
      <c r="A124" t="s">
        <v>15</v>
      </c>
      <c r="B124" s="4">
        <v>3.2555555555555601E-2</v>
      </c>
      <c r="C124" t="s">
        <v>701</v>
      </c>
      <c r="D124" t="s">
        <v>83</v>
      </c>
      <c r="E124" t="s">
        <v>197</v>
      </c>
      <c r="F124">
        <v>12</v>
      </c>
      <c r="G124" t="s">
        <v>702</v>
      </c>
      <c r="H124" t="s">
        <v>322</v>
      </c>
      <c r="I124" t="s">
        <v>692</v>
      </c>
      <c r="J124" t="s">
        <v>703</v>
      </c>
      <c r="K124" t="s">
        <v>704</v>
      </c>
      <c r="L124" s="1">
        <v>493671875</v>
      </c>
      <c r="M124">
        <v>80</v>
      </c>
      <c r="N124" t="s">
        <v>96</v>
      </c>
      <c r="O124" t="s">
        <v>45</v>
      </c>
      <c r="Q124" s="2" t="str">
        <f t="shared" si="18"/>
        <v/>
      </c>
      <c r="R124" s="2">
        <f t="shared" si="19"/>
        <v>0</v>
      </c>
      <c r="S124" s="2">
        <f t="shared" si="20"/>
        <v>3.2555555555555601E-2</v>
      </c>
      <c r="T124" s="2">
        <f t="shared" si="21"/>
        <v>0</v>
      </c>
      <c r="U124">
        <f t="shared" si="22"/>
        <v>0</v>
      </c>
      <c r="V124">
        <f t="shared" si="23"/>
        <v>0</v>
      </c>
      <c r="W124">
        <f t="shared" si="24"/>
        <v>3.2555555555555601E-2</v>
      </c>
      <c r="X124">
        <f t="shared" si="25"/>
        <v>0</v>
      </c>
      <c r="Y124" s="6">
        <f t="shared" si="26"/>
        <v>0</v>
      </c>
      <c r="Z124" s="6">
        <f t="shared" si="27"/>
        <v>0</v>
      </c>
      <c r="AA124" s="6">
        <f t="shared" si="28"/>
        <v>0</v>
      </c>
      <c r="AB124" s="6">
        <f t="shared" si="29"/>
        <v>0</v>
      </c>
      <c r="AC124" s="6">
        <f t="shared" si="30"/>
        <v>0</v>
      </c>
      <c r="AD124" s="6">
        <f t="shared" si="31"/>
        <v>0</v>
      </c>
      <c r="AE124" s="6">
        <f t="shared" si="32"/>
        <v>0</v>
      </c>
      <c r="AF124" s="6">
        <f t="shared" si="33"/>
        <v>0</v>
      </c>
      <c r="AG124" s="6">
        <f t="shared" si="34"/>
        <v>0</v>
      </c>
      <c r="AH124" s="6">
        <f t="shared" si="35"/>
        <v>0</v>
      </c>
    </row>
    <row r="125" spans="1:34" x14ac:dyDescent="0.25">
      <c r="A125" t="s">
        <v>15</v>
      </c>
      <c r="B125" s="4">
        <v>3.0819444444444399E-2</v>
      </c>
      <c r="C125" t="s">
        <v>279</v>
      </c>
      <c r="D125" t="s">
        <v>448</v>
      </c>
      <c r="E125" t="s">
        <v>204</v>
      </c>
      <c r="F125" t="s">
        <v>561</v>
      </c>
      <c r="G125" t="s">
        <v>705</v>
      </c>
      <c r="H125" t="s">
        <v>706</v>
      </c>
      <c r="I125" t="s">
        <v>321</v>
      </c>
      <c r="J125">
        <v>23</v>
      </c>
      <c r="K125" t="s">
        <v>479</v>
      </c>
      <c r="L125" s="1">
        <v>5996875</v>
      </c>
      <c r="M125">
        <v>80</v>
      </c>
      <c r="N125" t="s">
        <v>96</v>
      </c>
      <c r="O125" t="s">
        <v>54</v>
      </c>
      <c r="Q125" s="2" t="str">
        <f t="shared" si="18"/>
        <v/>
      </c>
      <c r="R125" s="2">
        <f t="shared" si="19"/>
        <v>0</v>
      </c>
      <c r="S125" s="2">
        <f t="shared" si="20"/>
        <v>0</v>
      </c>
      <c r="T125" s="2">
        <f t="shared" si="21"/>
        <v>3.0819444444444399E-2</v>
      </c>
      <c r="U125">
        <f t="shared" si="22"/>
        <v>0</v>
      </c>
      <c r="V125">
        <f t="shared" si="23"/>
        <v>0</v>
      </c>
      <c r="W125">
        <f t="shared" si="24"/>
        <v>3.0819444444444399E-2</v>
      </c>
      <c r="X125">
        <f t="shared" si="25"/>
        <v>0</v>
      </c>
      <c r="Y125" s="6">
        <f t="shared" si="26"/>
        <v>0</v>
      </c>
      <c r="Z125" s="6">
        <f t="shared" si="27"/>
        <v>0</v>
      </c>
      <c r="AA125" s="6">
        <f t="shared" si="28"/>
        <v>0</v>
      </c>
      <c r="AB125" s="6">
        <f t="shared" si="29"/>
        <v>0</v>
      </c>
      <c r="AC125" s="6">
        <f t="shared" si="30"/>
        <v>0</v>
      </c>
      <c r="AD125" s="6">
        <f t="shared" si="31"/>
        <v>0</v>
      </c>
      <c r="AE125" s="6">
        <f t="shared" si="32"/>
        <v>0</v>
      </c>
      <c r="AF125" s="6">
        <f t="shared" si="33"/>
        <v>0</v>
      </c>
      <c r="AG125" s="6">
        <f t="shared" si="34"/>
        <v>0</v>
      </c>
      <c r="AH125" s="6">
        <f t="shared" si="35"/>
        <v>0</v>
      </c>
    </row>
    <row r="126" spans="1:34" x14ac:dyDescent="0.25">
      <c r="A126" t="s">
        <v>15</v>
      </c>
      <c r="B126" s="4">
        <v>1.9993055555555601E-2</v>
      </c>
      <c r="C126" t="s">
        <v>444</v>
      </c>
      <c r="D126" t="s">
        <v>339</v>
      </c>
      <c r="E126" t="s">
        <v>136</v>
      </c>
      <c r="F126" t="s">
        <v>707</v>
      </c>
      <c r="G126" t="s">
        <v>708</v>
      </c>
      <c r="H126" t="s">
        <v>709</v>
      </c>
      <c r="I126" t="s">
        <v>710</v>
      </c>
      <c r="J126" t="s">
        <v>711</v>
      </c>
      <c r="K126" t="s">
        <v>712</v>
      </c>
      <c r="L126" s="1">
        <v>946328125</v>
      </c>
      <c r="M126">
        <v>80</v>
      </c>
      <c r="N126" t="s">
        <v>124</v>
      </c>
      <c r="O126" t="s">
        <v>26</v>
      </c>
      <c r="Q126" s="2">
        <f t="shared" si="18"/>
        <v>1.9993055555555601E-2</v>
      </c>
      <c r="R126" s="2">
        <f t="shared" si="19"/>
        <v>0</v>
      </c>
      <c r="S126" s="2">
        <f t="shared" si="20"/>
        <v>0</v>
      </c>
      <c r="T126" s="2">
        <f t="shared" si="21"/>
        <v>0</v>
      </c>
      <c r="U126">
        <f t="shared" si="22"/>
        <v>0</v>
      </c>
      <c r="V126">
        <f t="shared" si="23"/>
        <v>0</v>
      </c>
      <c r="W126">
        <f t="shared" si="24"/>
        <v>0</v>
      </c>
      <c r="X126">
        <f t="shared" si="25"/>
        <v>1.9993055555555601E-2</v>
      </c>
      <c r="Y126" s="6">
        <f t="shared" si="26"/>
        <v>0</v>
      </c>
      <c r="Z126" s="6">
        <f t="shared" si="27"/>
        <v>0</v>
      </c>
      <c r="AA126" s="6">
        <f t="shared" si="28"/>
        <v>0</v>
      </c>
      <c r="AB126" s="6">
        <f t="shared" si="29"/>
        <v>0</v>
      </c>
      <c r="AC126" s="6">
        <f t="shared" si="30"/>
        <v>0</v>
      </c>
      <c r="AD126" s="6">
        <f t="shared" si="31"/>
        <v>0</v>
      </c>
      <c r="AE126" s="6">
        <f t="shared" si="32"/>
        <v>0</v>
      </c>
      <c r="AF126" s="6">
        <f t="shared" si="33"/>
        <v>0</v>
      </c>
      <c r="AG126" s="6">
        <f t="shared" si="34"/>
        <v>0</v>
      </c>
      <c r="AH126" s="6">
        <f t="shared" si="35"/>
        <v>0</v>
      </c>
    </row>
    <row r="127" spans="1:34" x14ac:dyDescent="0.25">
      <c r="A127" t="s">
        <v>15</v>
      </c>
      <c r="B127" s="4">
        <v>2.5493055555555599E-2</v>
      </c>
      <c r="C127" t="s">
        <v>713</v>
      </c>
      <c r="D127" t="s">
        <v>238</v>
      </c>
      <c r="E127" t="s">
        <v>109</v>
      </c>
      <c r="F127" t="s">
        <v>714</v>
      </c>
      <c r="G127" t="s">
        <v>715</v>
      </c>
      <c r="H127" t="s">
        <v>716</v>
      </c>
      <c r="I127" t="s">
        <v>513</v>
      </c>
      <c r="J127" t="s">
        <v>717</v>
      </c>
      <c r="K127" t="s">
        <v>718</v>
      </c>
      <c r="L127" s="1">
        <v>69703125</v>
      </c>
      <c r="M127">
        <v>80</v>
      </c>
      <c r="N127" t="s">
        <v>124</v>
      </c>
      <c r="O127" t="s">
        <v>35</v>
      </c>
      <c r="Q127" s="2" t="str">
        <f t="shared" si="18"/>
        <v/>
      </c>
      <c r="R127" s="2">
        <f t="shared" si="19"/>
        <v>2.5493055555555599E-2</v>
      </c>
      <c r="S127" s="2">
        <f t="shared" si="20"/>
        <v>0</v>
      </c>
      <c r="T127" s="2">
        <f t="shared" si="21"/>
        <v>0</v>
      </c>
      <c r="U127">
        <f t="shared" si="22"/>
        <v>0</v>
      </c>
      <c r="V127">
        <f t="shared" si="23"/>
        <v>0</v>
      </c>
      <c r="W127">
        <f t="shared" si="24"/>
        <v>0</v>
      </c>
      <c r="X127">
        <f t="shared" si="25"/>
        <v>2.5493055555555599E-2</v>
      </c>
      <c r="Y127" s="6">
        <f t="shared" si="26"/>
        <v>0</v>
      </c>
      <c r="Z127" s="6">
        <f t="shared" si="27"/>
        <v>0</v>
      </c>
      <c r="AA127" s="6">
        <f t="shared" si="28"/>
        <v>0</v>
      </c>
      <c r="AB127" s="6">
        <f t="shared" si="29"/>
        <v>0</v>
      </c>
      <c r="AC127" s="6">
        <f t="shared" si="30"/>
        <v>0</v>
      </c>
      <c r="AD127" s="6">
        <f t="shared" si="31"/>
        <v>0</v>
      </c>
      <c r="AE127" s="6">
        <f t="shared" si="32"/>
        <v>0</v>
      </c>
      <c r="AF127" s="6">
        <f t="shared" si="33"/>
        <v>0</v>
      </c>
      <c r="AG127" s="6">
        <f t="shared" si="34"/>
        <v>0</v>
      </c>
      <c r="AH127" s="6">
        <f t="shared" si="35"/>
        <v>0</v>
      </c>
    </row>
    <row r="128" spans="1:34" x14ac:dyDescent="0.25">
      <c r="A128" t="s">
        <v>15</v>
      </c>
      <c r="B128" s="4">
        <v>2.8444444444444401E-2</v>
      </c>
      <c r="C128" t="s">
        <v>148</v>
      </c>
      <c r="D128" t="s">
        <v>156</v>
      </c>
      <c r="E128" t="s">
        <v>197</v>
      </c>
      <c r="F128" t="s">
        <v>394</v>
      </c>
      <c r="G128" t="s">
        <v>719</v>
      </c>
      <c r="H128" t="s">
        <v>720</v>
      </c>
      <c r="I128" t="s">
        <v>537</v>
      </c>
      <c r="J128" t="s">
        <v>575</v>
      </c>
      <c r="K128" t="s">
        <v>721</v>
      </c>
      <c r="L128" s="1">
        <v>6346875</v>
      </c>
      <c r="M128">
        <v>80</v>
      </c>
      <c r="N128" t="s">
        <v>124</v>
      </c>
      <c r="O128" t="s">
        <v>45</v>
      </c>
      <c r="Q128" s="2" t="str">
        <f t="shared" si="18"/>
        <v/>
      </c>
      <c r="R128" s="2">
        <f t="shared" si="19"/>
        <v>0</v>
      </c>
      <c r="S128" s="2">
        <f t="shared" si="20"/>
        <v>2.8444444444444401E-2</v>
      </c>
      <c r="T128" s="2">
        <f t="shared" si="21"/>
        <v>0</v>
      </c>
      <c r="U128">
        <f t="shared" si="22"/>
        <v>0</v>
      </c>
      <c r="V128">
        <f t="shared" si="23"/>
        <v>0</v>
      </c>
      <c r="W128">
        <f t="shared" si="24"/>
        <v>0</v>
      </c>
      <c r="X128">
        <f t="shared" si="25"/>
        <v>2.8444444444444401E-2</v>
      </c>
      <c r="Y128" s="6">
        <f t="shared" si="26"/>
        <v>0</v>
      </c>
      <c r="Z128" s="6">
        <f t="shared" si="27"/>
        <v>0</v>
      </c>
      <c r="AA128" s="6">
        <f t="shared" si="28"/>
        <v>0</v>
      </c>
      <c r="AB128" s="6">
        <f t="shared" si="29"/>
        <v>0</v>
      </c>
      <c r="AC128" s="6">
        <f t="shared" si="30"/>
        <v>0</v>
      </c>
      <c r="AD128" s="6">
        <f t="shared" si="31"/>
        <v>0</v>
      </c>
      <c r="AE128" s="6">
        <f t="shared" si="32"/>
        <v>0</v>
      </c>
      <c r="AF128" s="6">
        <f t="shared" si="33"/>
        <v>0</v>
      </c>
      <c r="AG128" s="6">
        <f t="shared" si="34"/>
        <v>0</v>
      </c>
      <c r="AH128" s="6">
        <f t="shared" si="35"/>
        <v>0</v>
      </c>
    </row>
    <row r="129" spans="1:34" x14ac:dyDescent="0.25">
      <c r="A129" t="s">
        <v>15</v>
      </c>
      <c r="B129" s="4">
        <v>3.04930555555556E-2</v>
      </c>
      <c r="C129" t="s">
        <v>701</v>
      </c>
      <c r="D129" t="s">
        <v>47</v>
      </c>
      <c r="E129" t="s">
        <v>291</v>
      </c>
      <c r="F129" t="s">
        <v>528</v>
      </c>
      <c r="G129" t="s">
        <v>722</v>
      </c>
      <c r="H129" t="s">
        <v>274</v>
      </c>
      <c r="I129" t="s">
        <v>259</v>
      </c>
      <c r="J129" t="s">
        <v>358</v>
      </c>
      <c r="K129" t="s">
        <v>723</v>
      </c>
      <c r="L129" s="1">
        <v>60953125</v>
      </c>
      <c r="M129">
        <v>80</v>
      </c>
      <c r="N129" t="s">
        <v>124</v>
      </c>
      <c r="O129" t="s">
        <v>54</v>
      </c>
      <c r="Q129" s="2" t="str">
        <f t="shared" si="18"/>
        <v/>
      </c>
      <c r="R129" s="2">
        <f t="shared" si="19"/>
        <v>0</v>
      </c>
      <c r="S129" s="2">
        <f t="shared" si="20"/>
        <v>0</v>
      </c>
      <c r="T129" s="2">
        <f t="shared" si="21"/>
        <v>3.04930555555556E-2</v>
      </c>
      <c r="U129">
        <f t="shared" si="22"/>
        <v>0</v>
      </c>
      <c r="V129">
        <f t="shared" si="23"/>
        <v>0</v>
      </c>
      <c r="W129">
        <f t="shared" si="24"/>
        <v>0</v>
      </c>
      <c r="X129">
        <f t="shared" si="25"/>
        <v>3.04930555555556E-2</v>
      </c>
      <c r="Y129" s="6">
        <f t="shared" si="26"/>
        <v>0</v>
      </c>
      <c r="Z129" s="6">
        <f t="shared" si="27"/>
        <v>0</v>
      </c>
      <c r="AA129" s="6">
        <f t="shared" si="28"/>
        <v>0</v>
      </c>
      <c r="AB129" s="6">
        <f t="shared" si="29"/>
        <v>0</v>
      </c>
      <c r="AC129" s="6">
        <f t="shared" si="30"/>
        <v>0</v>
      </c>
      <c r="AD129" s="6">
        <f t="shared" si="31"/>
        <v>0</v>
      </c>
      <c r="AE129" s="6">
        <f t="shared" si="32"/>
        <v>0</v>
      </c>
      <c r="AF129" s="6">
        <f t="shared" si="33"/>
        <v>0</v>
      </c>
      <c r="AG129" s="6">
        <f t="shared" si="34"/>
        <v>0</v>
      </c>
      <c r="AH129" s="6">
        <f t="shared" si="35"/>
        <v>0</v>
      </c>
    </row>
    <row r="130" spans="1:34" x14ac:dyDescent="0.25">
      <c r="A130" t="s">
        <v>15</v>
      </c>
      <c r="B130" s="4">
        <v>2.2437499999999999E-2</v>
      </c>
      <c r="C130" t="s">
        <v>724</v>
      </c>
      <c r="D130" t="s">
        <v>71</v>
      </c>
      <c r="E130" t="s">
        <v>556</v>
      </c>
      <c r="F130" t="s">
        <v>583</v>
      </c>
      <c r="G130" t="s">
        <v>725</v>
      </c>
      <c r="H130" t="s">
        <v>726</v>
      </c>
      <c r="I130" t="s">
        <v>580</v>
      </c>
      <c r="J130" t="s">
        <v>465</v>
      </c>
      <c r="K130">
        <v>6628</v>
      </c>
      <c r="L130" s="1">
        <v>100265625</v>
      </c>
      <c r="M130">
        <v>90</v>
      </c>
      <c r="N130" t="s">
        <v>25</v>
      </c>
      <c r="O130" t="s">
        <v>26</v>
      </c>
      <c r="Q130" s="2">
        <f t="shared" si="18"/>
        <v>2.2437499999999999E-2</v>
      </c>
      <c r="R130" s="2">
        <f t="shared" si="19"/>
        <v>0</v>
      </c>
      <c r="S130" s="2">
        <f t="shared" si="20"/>
        <v>0</v>
      </c>
      <c r="T130" s="2">
        <f t="shared" si="21"/>
        <v>0</v>
      </c>
      <c r="U130">
        <f t="shared" si="22"/>
        <v>2.2437499999999999E-2</v>
      </c>
      <c r="V130">
        <f t="shared" si="23"/>
        <v>0</v>
      </c>
      <c r="W130">
        <f t="shared" si="24"/>
        <v>0</v>
      </c>
      <c r="X130">
        <f t="shared" si="25"/>
        <v>0</v>
      </c>
      <c r="Y130" s="6">
        <f t="shared" si="26"/>
        <v>0</v>
      </c>
      <c r="Z130" s="6">
        <f t="shared" si="27"/>
        <v>0</v>
      </c>
      <c r="AA130" s="6">
        <f t="shared" si="28"/>
        <v>0</v>
      </c>
      <c r="AB130" s="6">
        <f t="shared" si="29"/>
        <v>0</v>
      </c>
      <c r="AC130" s="6">
        <f t="shared" si="30"/>
        <v>0</v>
      </c>
      <c r="AD130" s="6">
        <f t="shared" si="31"/>
        <v>0</v>
      </c>
      <c r="AE130" s="6">
        <f t="shared" si="32"/>
        <v>0</v>
      </c>
      <c r="AF130" s="6">
        <f t="shared" si="33"/>
        <v>0</v>
      </c>
      <c r="AG130" s="6">
        <f t="shared" si="34"/>
        <v>2.2437499999999999E-2</v>
      </c>
      <c r="AH130" s="6">
        <f t="shared" si="35"/>
        <v>0</v>
      </c>
    </row>
    <row r="131" spans="1:34" x14ac:dyDescent="0.25">
      <c r="A131" t="s">
        <v>15</v>
      </c>
      <c r="B131" s="4">
        <v>2.37708333333333E-2</v>
      </c>
      <c r="C131" t="s">
        <v>727</v>
      </c>
      <c r="D131" t="s">
        <v>728</v>
      </c>
      <c r="E131" t="s">
        <v>280</v>
      </c>
      <c r="F131" t="s">
        <v>729</v>
      </c>
      <c r="G131" t="s">
        <v>730</v>
      </c>
      <c r="H131" t="s">
        <v>731</v>
      </c>
      <c r="I131" t="s">
        <v>294</v>
      </c>
      <c r="J131" t="s">
        <v>732</v>
      </c>
      <c r="K131" t="s">
        <v>733</v>
      </c>
      <c r="L131" s="1">
        <v>803984375</v>
      </c>
      <c r="M131">
        <v>90</v>
      </c>
      <c r="N131" t="s">
        <v>25</v>
      </c>
      <c r="O131" t="s">
        <v>35</v>
      </c>
      <c r="Q131" s="2" t="str">
        <f t="shared" ref="Q131:Q161" si="36">IF(O131="0.1",B131,"")</f>
        <v/>
      </c>
      <c r="R131" s="2">
        <f t="shared" ref="R131:R161" si="37">IF(O131="0.3",B131,0)</f>
        <v>2.37708333333333E-2</v>
      </c>
      <c r="S131" s="2">
        <f t="shared" ref="S131:S161" si="38">IF(O131="0.5",B131,0)</f>
        <v>0</v>
      </c>
      <c r="T131" s="2">
        <f t="shared" ref="T131:T161" si="39">IF(O131="0.7",B131,0)</f>
        <v>0</v>
      </c>
      <c r="U131">
        <f t="shared" ref="U131:U161" si="40">IF(N131="0.001",B131,0)</f>
        <v>2.37708333333333E-2</v>
      </c>
      <c r="V131">
        <f t="shared" ref="V131:V161" si="41">IF(N131="0.002",B131,0)</f>
        <v>0</v>
      </c>
      <c r="W131">
        <f t="shared" ref="W131:W161" si="42">IF(N131="0.003",B131,0)</f>
        <v>0</v>
      </c>
      <c r="X131">
        <f t="shared" ref="X131:X161" si="43">IF(N131="0.004",B131,0)</f>
        <v>0</v>
      </c>
      <c r="Y131" s="6">
        <f t="shared" ref="Y131:Y161" si="44">IF($M131=10,$B131,0)</f>
        <v>0</v>
      </c>
      <c r="Z131" s="6">
        <f t="shared" ref="Z131:Z161" si="45">IF($M131=20,$B131,0)</f>
        <v>0</v>
      </c>
      <c r="AA131" s="6">
        <f t="shared" ref="AA131:AA161" si="46">IF($M131=30,$B131,0)</f>
        <v>0</v>
      </c>
      <c r="AB131" s="6">
        <f t="shared" ref="AB131:AB161" si="47">IF($M131=40,$B131,0)</f>
        <v>0</v>
      </c>
      <c r="AC131" s="6">
        <f t="shared" ref="AC131:AC161" si="48">IF($M131=50,$B131,0)</f>
        <v>0</v>
      </c>
      <c r="AD131" s="6">
        <f t="shared" ref="AD131:AD161" si="49">IF($M131=60,$B131,0)</f>
        <v>0</v>
      </c>
      <c r="AE131" s="6">
        <f t="shared" ref="AE131:AE161" si="50">IF($M131=70,$B131,0)</f>
        <v>0</v>
      </c>
      <c r="AF131" s="6">
        <f t="shared" ref="AF131:AF161" si="51">IF($M131=20,$B131,0)</f>
        <v>0</v>
      </c>
      <c r="AG131" s="6">
        <f t="shared" ref="AG131:AG161" si="52">IF($M131=90,$B131,0)</f>
        <v>2.37708333333333E-2</v>
      </c>
      <c r="AH131" s="6">
        <f t="shared" ref="AH131:AH161" si="53">IF($M131=100,$B131,0)</f>
        <v>0</v>
      </c>
    </row>
    <row r="132" spans="1:34" x14ac:dyDescent="0.25">
      <c r="A132" t="s">
        <v>15</v>
      </c>
      <c r="B132" s="4">
        <v>2.4500000000000001E-2</v>
      </c>
      <c r="C132" t="s">
        <v>701</v>
      </c>
      <c r="D132" t="s">
        <v>316</v>
      </c>
      <c r="E132" t="s">
        <v>305</v>
      </c>
      <c r="F132" t="s">
        <v>734</v>
      </c>
      <c r="G132" t="s">
        <v>735</v>
      </c>
      <c r="H132" t="s">
        <v>736</v>
      </c>
      <c r="I132" t="s">
        <v>710</v>
      </c>
      <c r="J132">
        <v>29</v>
      </c>
      <c r="K132" t="s">
        <v>737</v>
      </c>
      <c r="L132" s="1">
        <v>68984375</v>
      </c>
      <c r="M132">
        <v>90</v>
      </c>
      <c r="N132" t="s">
        <v>25</v>
      </c>
      <c r="O132" t="s">
        <v>45</v>
      </c>
      <c r="Q132" s="2" t="str">
        <f t="shared" si="36"/>
        <v/>
      </c>
      <c r="R132" s="2">
        <f t="shared" si="37"/>
        <v>0</v>
      </c>
      <c r="S132" s="2">
        <f t="shared" si="38"/>
        <v>2.4500000000000001E-2</v>
      </c>
      <c r="T132" s="2">
        <f t="shared" si="39"/>
        <v>0</v>
      </c>
      <c r="U132">
        <f t="shared" si="40"/>
        <v>2.4500000000000001E-2</v>
      </c>
      <c r="V132">
        <f t="shared" si="41"/>
        <v>0</v>
      </c>
      <c r="W132">
        <f t="shared" si="42"/>
        <v>0</v>
      </c>
      <c r="X132">
        <f t="shared" si="43"/>
        <v>0</v>
      </c>
      <c r="Y132" s="6">
        <f t="shared" si="44"/>
        <v>0</v>
      </c>
      <c r="Z132" s="6">
        <f t="shared" si="45"/>
        <v>0</v>
      </c>
      <c r="AA132" s="6">
        <f t="shared" si="46"/>
        <v>0</v>
      </c>
      <c r="AB132" s="6">
        <f t="shared" si="47"/>
        <v>0</v>
      </c>
      <c r="AC132" s="6">
        <f t="shared" si="48"/>
        <v>0</v>
      </c>
      <c r="AD132" s="6">
        <f t="shared" si="49"/>
        <v>0</v>
      </c>
      <c r="AE132" s="6">
        <f t="shared" si="50"/>
        <v>0</v>
      </c>
      <c r="AF132" s="6">
        <f t="shared" si="51"/>
        <v>0</v>
      </c>
      <c r="AG132" s="6">
        <f t="shared" si="52"/>
        <v>2.4500000000000001E-2</v>
      </c>
      <c r="AH132" s="6">
        <f t="shared" si="53"/>
        <v>0</v>
      </c>
    </row>
    <row r="133" spans="1:34" x14ac:dyDescent="0.25">
      <c r="A133" t="s">
        <v>15</v>
      </c>
      <c r="B133" s="4">
        <v>2.0298611111111101E-2</v>
      </c>
      <c r="C133" t="s">
        <v>738</v>
      </c>
      <c r="D133" t="s">
        <v>739</v>
      </c>
      <c r="E133">
        <v>15</v>
      </c>
      <c r="F133" t="s">
        <v>740</v>
      </c>
      <c r="G133" t="s">
        <v>741</v>
      </c>
      <c r="H133" t="s">
        <v>742</v>
      </c>
      <c r="I133" t="s">
        <v>695</v>
      </c>
      <c r="J133" t="s">
        <v>320</v>
      </c>
      <c r="K133" t="s">
        <v>743</v>
      </c>
      <c r="L133" s="1">
        <v>896796875</v>
      </c>
      <c r="M133">
        <v>90</v>
      </c>
      <c r="N133" t="s">
        <v>25</v>
      </c>
      <c r="O133" t="s">
        <v>54</v>
      </c>
      <c r="Q133" s="2" t="str">
        <f t="shared" si="36"/>
        <v/>
      </c>
      <c r="R133" s="2">
        <f t="shared" si="37"/>
        <v>0</v>
      </c>
      <c r="S133" s="2">
        <f t="shared" si="38"/>
        <v>0</v>
      </c>
      <c r="T133" s="2">
        <f t="shared" si="39"/>
        <v>2.0298611111111101E-2</v>
      </c>
      <c r="U133">
        <f t="shared" si="40"/>
        <v>2.0298611111111101E-2</v>
      </c>
      <c r="V133">
        <f t="shared" si="41"/>
        <v>0</v>
      </c>
      <c r="W133">
        <f t="shared" si="42"/>
        <v>0</v>
      </c>
      <c r="X133">
        <f t="shared" si="43"/>
        <v>0</v>
      </c>
      <c r="Y133" s="6">
        <f t="shared" si="44"/>
        <v>0</v>
      </c>
      <c r="Z133" s="6">
        <f t="shared" si="45"/>
        <v>0</v>
      </c>
      <c r="AA133" s="6">
        <f t="shared" si="46"/>
        <v>0</v>
      </c>
      <c r="AB133" s="6">
        <f t="shared" si="47"/>
        <v>0</v>
      </c>
      <c r="AC133" s="6">
        <f t="shared" si="48"/>
        <v>0</v>
      </c>
      <c r="AD133" s="6">
        <f t="shared" si="49"/>
        <v>0</v>
      </c>
      <c r="AE133" s="6">
        <f t="shared" si="50"/>
        <v>0</v>
      </c>
      <c r="AF133" s="6">
        <f t="shared" si="51"/>
        <v>0</v>
      </c>
      <c r="AG133" s="6">
        <f t="shared" si="52"/>
        <v>2.0298611111111101E-2</v>
      </c>
      <c r="AH133" s="6">
        <f t="shared" si="53"/>
        <v>0</v>
      </c>
    </row>
    <row r="134" spans="1:34" x14ac:dyDescent="0.25">
      <c r="A134" t="s">
        <v>15</v>
      </c>
      <c r="B134" s="4">
        <v>2.2124999999999999E-2</v>
      </c>
      <c r="C134" t="s">
        <v>744</v>
      </c>
      <c r="D134" t="s">
        <v>472</v>
      </c>
      <c r="E134" t="s">
        <v>691</v>
      </c>
      <c r="F134" t="s">
        <v>745</v>
      </c>
      <c r="G134" t="s">
        <v>746</v>
      </c>
      <c r="H134" t="s">
        <v>667</v>
      </c>
      <c r="I134" t="s">
        <v>159</v>
      </c>
      <c r="J134" t="s">
        <v>747</v>
      </c>
      <c r="K134" t="s">
        <v>748</v>
      </c>
      <c r="L134" s="1">
        <v>9415625</v>
      </c>
      <c r="M134">
        <v>90</v>
      </c>
      <c r="N134" t="s">
        <v>64</v>
      </c>
      <c r="O134" t="s">
        <v>26</v>
      </c>
      <c r="Q134" s="2">
        <f t="shared" si="36"/>
        <v>2.2124999999999999E-2</v>
      </c>
      <c r="R134" s="2">
        <f t="shared" si="37"/>
        <v>0</v>
      </c>
      <c r="S134" s="2">
        <f t="shared" si="38"/>
        <v>0</v>
      </c>
      <c r="T134" s="2">
        <f t="shared" si="39"/>
        <v>0</v>
      </c>
      <c r="U134">
        <f t="shared" si="40"/>
        <v>0</v>
      </c>
      <c r="V134">
        <f t="shared" si="41"/>
        <v>2.2124999999999999E-2</v>
      </c>
      <c r="W134">
        <f t="shared" si="42"/>
        <v>0</v>
      </c>
      <c r="X134">
        <f t="shared" si="43"/>
        <v>0</v>
      </c>
      <c r="Y134" s="6">
        <f t="shared" si="44"/>
        <v>0</v>
      </c>
      <c r="Z134" s="6">
        <f t="shared" si="45"/>
        <v>0</v>
      </c>
      <c r="AA134" s="6">
        <f t="shared" si="46"/>
        <v>0</v>
      </c>
      <c r="AB134" s="6">
        <f t="shared" si="47"/>
        <v>0</v>
      </c>
      <c r="AC134" s="6">
        <f t="shared" si="48"/>
        <v>0</v>
      </c>
      <c r="AD134" s="6">
        <f t="shared" si="49"/>
        <v>0</v>
      </c>
      <c r="AE134" s="6">
        <f t="shared" si="50"/>
        <v>0</v>
      </c>
      <c r="AF134" s="6">
        <f t="shared" si="51"/>
        <v>0</v>
      </c>
      <c r="AG134" s="6">
        <f t="shared" si="52"/>
        <v>2.2124999999999999E-2</v>
      </c>
      <c r="AH134" s="6">
        <f t="shared" si="53"/>
        <v>0</v>
      </c>
    </row>
    <row r="135" spans="1:34" x14ac:dyDescent="0.25">
      <c r="A135" t="s">
        <v>15</v>
      </c>
      <c r="B135" s="4">
        <v>2.4104166666666701E-2</v>
      </c>
      <c r="C135" t="s">
        <v>592</v>
      </c>
      <c r="D135" t="s">
        <v>205</v>
      </c>
      <c r="E135" t="s">
        <v>463</v>
      </c>
      <c r="F135" t="s">
        <v>259</v>
      </c>
      <c r="G135" t="s">
        <v>170</v>
      </c>
      <c r="H135">
        <v>88</v>
      </c>
      <c r="I135">
        <v>12</v>
      </c>
      <c r="J135" t="s">
        <v>749</v>
      </c>
      <c r="K135" t="s">
        <v>750</v>
      </c>
      <c r="L135" s="1">
        <v>712265625</v>
      </c>
      <c r="M135">
        <v>90</v>
      </c>
      <c r="N135" t="s">
        <v>64</v>
      </c>
      <c r="O135" t="s">
        <v>35</v>
      </c>
      <c r="Q135" s="2" t="str">
        <f t="shared" si="36"/>
        <v/>
      </c>
      <c r="R135" s="2">
        <f t="shared" si="37"/>
        <v>2.4104166666666701E-2</v>
      </c>
      <c r="S135" s="2">
        <f t="shared" si="38"/>
        <v>0</v>
      </c>
      <c r="T135" s="2">
        <f t="shared" si="39"/>
        <v>0</v>
      </c>
      <c r="U135">
        <f t="shared" si="40"/>
        <v>0</v>
      </c>
      <c r="V135">
        <f t="shared" si="41"/>
        <v>2.4104166666666701E-2</v>
      </c>
      <c r="W135">
        <f t="shared" si="42"/>
        <v>0</v>
      </c>
      <c r="X135">
        <f t="shared" si="43"/>
        <v>0</v>
      </c>
      <c r="Y135" s="6">
        <f t="shared" si="44"/>
        <v>0</v>
      </c>
      <c r="Z135" s="6">
        <f t="shared" si="45"/>
        <v>0</v>
      </c>
      <c r="AA135" s="6">
        <f t="shared" si="46"/>
        <v>0</v>
      </c>
      <c r="AB135" s="6">
        <f t="shared" si="47"/>
        <v>0</v>
      </c>
      <c r="AC135" s="6">
        <f t="shared" si="48"/>
        <v>0</v>
      </c>
      <c r="AD135" s="6">
        <f t="shared" si="49"/>
        <v>0</v>
      </c>
      <c r="AE135" s="6">
        <f t="shared" si="50"/>
        <v>0</v>
      </c>
      <c r="AF135" s="6">
        <f t="shared" si="51"/>
        <v>0</v>
      </c>
      <c r="AG135" s="6">
        <f t="shared" si="52"/>
        <v>2.4104166666666701E-2</v>
      </c>
      <c r="AH135" s="6">
        <f t="shared" si="53"/>
        <v>0</v>
      </c>
    </row>
    <row r="136" spans="1:34" x14ac:dyDescent="0.25">
      <c r="A136" t="s">
        <v>15</v>
      </c>
      <c r="B136" s="4">
        <v>2.6958333333333299E-2</v>
      </c>
      <c r="C136" t="s">
        <v>476</v>
      </c>
      <c r="D136" t="s">
        <v>122</v>
      </c>
      <c r="E136" t="s">
        <v>237</v>
      </c>
      <c r="F136" t="s">
        <v>159</v>
      </c>
      <c r="G136" t="s">
        <v>751</v>
      </c>
      <c r="H136" t="s">
        <v>752</v>
      </c>
      <c r="I136" t="s">
        <v>52</v>
      </c>
      <c r="J136" t="s">
        <v>454</v>
      </c>
      <c r="K136" t="s">
        <v>622</v>
      </c>
      <c r="L136" s="1">
        <v>588359375</v>
      </c>
      <c r="M136">
        <v>90</v>
      </c>
      <c r="N136" t="s">
        <v>64</v>
      </c>
      <c r="O136" t="s">
        <v>45</v>
      </c>
      <c r="Q136" s="2" t="str">
        <f t="shared" si="36"/>
        <v/>
      </c>
      <c r="R136" s="2">
        <f t="shared" si="37"/>
        <v>0</v>
      </c>
      <c r="S136" s="2">
        <f t="shared" si="38"/>
        <v>2.6958333333333299E-2</v>
      </c>
      <c r="T136" s="2">
        <f t="shared" si="39"/>
        <v>0</v>
      </c>
      <c r="U136">
        <f t="shared" si="40"/>
        <v>0</v>
      </c>
      <c r="V136">
        <f t="shared" si="41"/>
        <v>2.6958333333333299E-2</v>
      </c>
      <c r="W136">
        <f t="shared" si="42"/>
        <v>0</v>
      </c>
      <c r="X136">
        <f t="shared" si="43"/>
        <v>0</v>
      </c>
      <c r="Y136" s="6">
        <f t="shared" si="44"/>
        <v>0</v>
      </c>
      <c r="Z136" s="6">
        <f t="shared" si="45"/>
        <v>0</v>
      </c>
      <c r="AA136" s="6">
        <f t="shared" si="46"/>
        <v>0</v>
      </c>
      <c r="AB136" s="6">
        <f t="shared" si="47"/>
        <v>0</v>
      </c>
      <c r="AC136" s="6">
        <f t="shared" si="48"/>
        <v>0</v>
      </c>
      <c r="AD136" s="6">
        <f t="shared" si="49"/>
        <v>0</v>
      </c>
      <c r="AE136" s="6">
        <f t="shared" si="50"/>
        <v>0</v>
      </c>
      <c r="AF136" s="6">
        <f t="shared" si="51"/>
        <v>0</v>
      </c>
      <c r="AG136" s="6">
        <f t="shared" si="52"/>
        <v>2.6958333333333299E-2</v>
      </c>
      <c r="AH136" s="6">
        <f t="shared" si="53"/>
        <v>0</v>
      </c>
    </row>
    <row r="137" spans="1:34" x14ac:dyDescent="0.25">
      <c r="A137" t="s">
        <v>15</v>
      </c>
      <c r="B137" s="4">
        <v>2.71458333333333E-2</v>
      </c>
      <c r="C137" t="s">
        <v>517</v>
      </c>
      <c r="D137" t="s">
        <v>564</v>
      </c>
      <c r="E137">
        <v>15</v>
      </c>
      <c r="F137" t="s">
        <v>753</v>
      </c>
      <c r="G137" t="s">
        <v>754</v>
      </c>
      <c r="H137" t="s">
        <v>755</v>
      </c>
      <c r="I137" t="s">
        <v>328</v>
      </c>
      <c r="J137" t="s">
        <v>172</v>
      </c>
      <c r="K137" t="s">
        <v>756</v>
      </c>
      <c r="L137" s="1">
        <v>6671875</v>
      </c>
      <c r="M137">
        <v>90</v>
      </c>
      <c r="N137" t="s">
        <v>64</v>
      </c>
      <c r="O137" t="s">
        <v>54</v>
      </c>
      <c r="Q137" s="2" t="str">
        <f t="shared" si="36"/>
        <v/>
      </c>
      <c r="R137" s="2">
        <f t="shared" si="37"/>
        <v>0</v>
      </c>
      <c r="S137" s="2">
        <f t="shared" si="38"/>
        <v>0</v>
      </c>
      <c r="T137" s="2">
        <f t="shared" si="39"/>
        <v>2.71458333333333E-2</v>
      </c>
      <c r="U137">
        <f t="shared" si="40"/>
        <v>0</v>
      </c>
      <c r="V137">
        <f t="shared" si="41"/>
        <v>2.71458333333333E-2</v>
      </c>
      <c r="W137">
        <f t="shared" si="42"/>
        <v>0</v>
      </c>
      <c r="X137">
        <f t="shared" si="43"/>
        <v>0</v>
      </c>
      <c r="Y137" s="6">
        <f t="shared" si="44"/>
        <v>0</v>
      </c>
      <c r="Z137" s="6">
        <f t="shared" si="45"/>
        <v>0</v>
      </c>
      <c r="AA137" s="6">
        <f t="shared" si="46"/>
        <v>0</v>
      </c>
      <c r="AB137" s="6">
        <f t="shared" si="47"/>
        <v>0</v>
      </c>
      <c r="AC137" s="6">
        <f t="shared" si="48"/>
        <v>0</v>
      </c>
      <c r="AD137" s="6">
        <f t="shared" si="49"/>
        <v>0</v>
      </c>
      <c r="AE137" s="6">
        <f t="shared" si="50"/>
        <v>0</v>
      </c>
      <c r="AF137" s="6">
        <f t="shared" si="51"/>
        <v>0</v>
      </c>
      <c r="AG137" s="6">
        <f t="shared" si="52"/>
        <v>2.71458333333333E-2</v>
      </c>
      <c r="AH137" s="6">
        <f t="shared" si="53"/>
        <v>0</v>
      </c>
    </row>
    <row r="138" spans="1:34" x14ac:dyDescent="0.25">
      <c r="A138" t="s">
        <v>15</v>
      </c>
      <c r="B138" s="4">
        <v>2.34513888888889E-2</v>
      </c>
      <c r="C138" t="s">
        <v>148</v>
      </c>
      <c r="D138" t="s">
        <v>226</v>
      </c>
      <c r="E138" t="s">
        <v>205</v>
      </c>
      <c r="F138" t="s">
        <v>535</v>
      </c>
      <c r="G138">
        <v>264</v>
      </c>
      <c r="H138" t="s">
        <v>757</v>
      </c>
      <c r="I138" t="s">
        <v>674</v>
      </c>
      <c r="J138" t="s">
        <v>94</v>
      </c>
      <c r="K138" t="s">
        <v>758</v>
      </c>
      <c r="L138" s="1">
        <v>792890625</v>
      </c>
      <c r="M138">
        <v>90</v>
      </c>
      <c r="N138" t="s">
        <v>96</v>
      </c>
      <c r="O138" t="s">
        <v>26</v>
      </c>
      <c r="Q138" s="2">
        <f t="shared" si="36"/>
        <v>2.34513888888889E-2</v>
      </c>
      <c r="R138" s="2">
        <f t="shared" si="37"/>
        <v>0</v>
      </c>
      <c r="S138" s="2">
        <f t="shared" si="38"/>
        <v>0</v>
      </c>
      <c r="T138" s="2">
        <f t="shared" si="39"/>
        <v>0</v>
      </c>
      <c r="U138">
        <f t="shared" si="40"/>
        <v>0</v>
      </c>
      <c r="V138">
        <f t="shared" si="41"/>
        <v>0</v>
      </c>
      <c r="W138">
        <f t="shared" si="42"/>
        <v>2.34513888888889E-2</v>
      </c>
      <c r="X138">
        <f t="shared" si="43"/>
        <v>0</v>
      </c>
      <c r="Y138" s="6">
        <f t="shared" si="44"/>
        <v>0</v>
      </c>
      <c r="Z138" s="6">
        <f t="shared" si="45"/>
        <v>0</v>
      </c>
      <c r="AA138" s="6">
        <f t="shared" si="46"/>
        <v>0</v>
      </c>
      <c r="AB138" s="6">
        <f t="shared" si="47"/>
        <v>0</v>
      </c>
      <c r="AC138" s="6">
        <f t="shared" si="48"/>
        <v>0</v>
      </c>
      <c r="AD138" s="6">
        <f t="shared" si="49"/>
        <v>0</v>
      </c>
      <c r="AE138" s="6">
        <f t="shared" si="50"/>
        <v>0</v>
      </c>
      <c r="AF138" s="6">
        <f t="shared" si="51"/>
        <v>0</v>
      </c>
      <c r="AG138" s="6">
        <f t="shared" si="52"/>
        <v>2.34513888888889E-2</v>
      </c>
      <c r="AH138" s="6">
        <f t="shared" si="53"/>
        <v>0</v>
      </c>
    </row>
    <row r="139" spans="1:34" x14ac:dyDescent="0.25">
      <c r="A139" t="s">
        <v>15</v>
      </c>
      <c r="B139" s="4">
        <v>2.1104166666666702E-2</v>
      </c>
      <c r="C139" t="s">
        <v>759</v>
      </c>
      <c r="D139" t="s">
        <v>472</v>
      </c>
      <c r="E139" t="s">
        <v>58</v>
      </c>
      <c r="F139" t="s">
        <v>760</v>
      </c>
      <c r="G139">
        <v>276</v>
      </c>
      <c r="H139" t="s">
        <v>761</v>
      </c>
      <c r="I139" t="s">
        <v>762</v>
      </c>
      <c r="J139" t="s">
        <v>461</v>
      </c>
      <c r="K139" t="s">
        <v>763</v>
      </c>
      <c r="L139" s="1">
        <v>88484375</v>
      </c>
      <c r="M139">
        <v>90</v>
      </c>
      <c r="N139" t="s">
        <v>96</v>
      </c>
      <c r="O139" t="s">
        <v>35</v>
      </c>
      <c r="Q139" s="2" t="str">
        <f t="shared" si="36"/>
        <v/>
      </c>
      <c r="R139" s="2">
        <f t="shared" si="37"/>
        <v>2.1104166666666702E-2</v>
      </c>
      <c r="S139" s="2">
        <f t="shared" si="38"/>
        <v>0</v>
      </c>
      <c r="T139" s="2">
        <f t="shared" si="39"/>
        <v>0</v>
      </c>
      <c r="U139">
        <f t="shared" si="40"/>
        <v>0</v>
      </c>
      <c r="V139">
        <f t="shared" si="41"/>
        <v>0</v>
      </c>
      <c r="W139">
        <f t="shared" si="42"/>
        <v>2.1104166666666702E-2</v>
      </c>
      <c r="X139">
        <f t="shared" si="43"/>
        <v>0</v>
      </c>
      <c r="Y139" s="6">
        <f t="shared" si="44"/>
        <v>0</v>
      </c>
      <c r="Z139" s="6">
        <f t="shared" si="45"/>
        <v>0</v>
      </c>
      <c r="AA139" s="6">
        <f t="shared" si="46"/>
        <v>0</v>
      </c>
      <c r="AB139" s="6">
        <f t="shared" si="47"/>
        <v>0</v>
      </c>
      <c r="AC139" s="6">
        <f t="shared" si="48"/>
        <v>0</v>
      </c>
      <c r="AD139" s="6">
        <f t="shared" si="49"/>
        <v>0</v>
      </c>
      <c r="AE139" s="6">
        <f t="shared" si="50"/>
        <v>0</v>
      </c>
      <c r="AF139" s="6">
        <f t="shared" si="51"/>
        <v>0</v>
      </c>
      <c r="AG139" s="6">
        <f t="shared" si="52"/>
        <v>2.1104166666666702E-2</v>
      </c>
      <c r="AH139" s="6">
        <f t="shared" si="53"/>
        <v>0</v>
      </c>
    </row>
    <row r="140" spans="1:34" x14ac:dyDescent="0.25">
      <c r="A140" t="s">
        <v>15</v>
      </c>
      <c r="B140" s="4">
        <v>3.08125E-2</v>
      </c>
      <c r="C140" t="s">
        <v>626</v>
      </c>
      <c r="D140" t="s">
        <v>230</v>
      </c>
      <c r="E140" t="s">
        <v>175</v>
      </c>
      <c r="F140" t="s">
        <v>691</v>
      </c>
      <c r="G140" t="s">
        <v>764</v>
      </c>
      <c r="H140">
        <v>133</v>
      </c>
      <c r="I140" t="s">
        <v>394</v>
      </c>
      <c r="J140" t="s">
        <v>765</v>
      </c>
      <c r="K140" t="s">
        <v>766</v>
      </c>
      <c r="L140" s="1">
        <v>60109375</v>
      </c>
      <c r="M140">
        <v>90</v>
      </c>
      <c r="N140" t="s">
        <v>96</v>
      </c>
      <c r="O140" t="s">
        <v>45</v>
      </c>
      <c r="Q140" s="2" t="str">
        <f t="shared" si="36"/>
        <v/>
      </c>
      <c r="R140" s="2">
        <f t="shared" si="37"/>
        <v>0</v>
      </c>
      <c r="S140" s="2">
        <f t="shared" si="38"/>
        <v>3.08125E-2</v>
      </c>
      <c r="T140" s="2">
        <f t="shared" si="39"/>
        <v>0</v>
      </c>
      <c r="U140">
        <f t="shared" si="40"/>
        <v>0</v>
      </c>
      <c r="V140">
        <f t="shared" si="41"/>
        <v>0</v>
      </c>
      <c r="W140">
        <f t="shared" si="42"/>
        <v>3.08125E-2</v>
      </c>
      <c r="X140">
        <f t="shared" si="43"/>
        <v>0</v>
      </c>
      <c r="Y140" s="6">
        <f t="shared" si="44"/>
        <v>0</v>
      </c>
      <c r="Z140" s="6">
        <f t="shared" si="45"/>
        <v>0</v>
      </c>
      <c r="AA140" s="6">
        <f t="shared" si="46"/>
        <v>0</v>
      </c>
      <c r="AB140" s="6">
        <f t="shared" si="47"/>
        <v>0</v>
      </c>
      <c r="AC140" s="6">
        <f t="shared" si="48"/>
        <v>0</v>
      </c>
      <c r="AD140" s="6">
        <f t="shared" si="49"/>
        <v>0</v>
      </c>
      <c r="AE140" s="6">
        <f t="shared" si="50"/>
        <v>0</v>
      </c>
      <c r="AF140" s="6">
        <f t="shared" si="51"/>
        <v>0</v>
      </c>
      <c r="AG140" s="6">
        <f t="shared" si="52"/>
        <v>3.08125E-2</v>
      </c>
      <c r="AH140" s="6">
        <f t="shared" si="53"/>
        <v>0</v>
      </c>
    </row>
    <row r="141" spans="1:34" x14ac:dyDescent="0.25">
      <c r="A141" t="s">
        <v>15</v>
      </c>
      <c r="B141" s="4">
        <v>2.4625000000000001E-2</v>
      </c>
      <c r="C141" t="s">
        <v>767</v>
      </c>
      <c r="D141">
        <v>11</v>
      </c>
      <c r="E141" t="s">
        <v>226</v>
      </c>
      <c r="F141" t="s">
        <v>768</v>
      </c>
      <c r="G141" t="s">
        <v>769</v>
      </c>
      <c r="H141" t="s">
        <v>770</v>
      </c>
      <c r="I141" t="s">
        <v>771</v>
      </c>
      <c r="J141" t="s">
        <v>186</v>
      </c>
      <c r="K141" t="s">
        <v>772</v>
      </c>
      <c r="L141" s="1">
        <v>81703125</v>
      </c>
      <c r="M141">
        <v>90</v>
      </c>
      <c r="N141" t="s">
        <v>96</v>
      </c>
      <c r="O141" t="s">
        <v>54</v>
      </c>
      <c r="Q141" s="2" t="str">
        <f t="shared" si="36"/>
        <v/>
      </c>
      <c r="R141" s="2">
        <f t="shared" si="37"/>
        <v>0</v>
      </c>
      <c r="S141" s="2">
        <f t="shared" si="38"/>
        <v>0</v>
      </c>
      <c r="T141" s="2">
        <f t="shared" si="39"/>
        <v>2.4625000000000001E-2</v>
      </c>
      <c r="U141">
        <f t="shared" si="40"/>
        <v>0</v>
      </c>
      <c r="V141">
        <f t="shared" si="41"/>
        <v>0</v>
      </c>
      <c r="W141">
        <f t="shared" si="42"/>
        <v>2.4625000000000001E-2</v>
      </c>
      <c r="X141">
        <f t="shared" si="43"/>
        <v>0</v>
      </c>
      <c r="Y141" s="6">
        <f t="shared" si="44"/>
        <v>0</v>
      </c>
      <c r="Z141" s="6">
        <f t="shared" si="45"/>
        <v>0</v>
      </c>
      <c r="AA141" s="6">
        <f t="shared" si="46"/>
        <v>0</v>
      </c>
      <c r="AB141" s="6">
        <f t="shared" si="47"/>
        <v>0</v>
      </c>
      <c r="AC141" s="6">
        <f t="shared" si="48"/>
        <v>0</v>
      </c>
      <c r="AD141" s="6">
        <f t="shared" si="49"/>
        <v>0</v>
      </c>
      <c r="AE141" s="6">
        <f t="shared" si="50"/>
        <v>0</v>
      </c>
      <c r="AF141" s="6">
        <f t="shared" si="51"/>
        <v>0</v>
      </c>
      <c r="AG141" s="6">
        <f t="shared" si="52"/>
        <v>2.4625000000000001E-2</v>
      </c>
      <c r="AH141" s="6">
        <f t="shared" si="53"/>
        <v>0</v>
      </c>
    </row>
    <row r="142" spans="1:34" x14ac:dyDescent="0.25">
      <c r="A142" t="s">
        <v>15</v>
      </c>
      <c r="B142" s="4">
        <v>2.1847222222222198E-2</v>
      </c>
      <c r="C142" t="s">
        <v>462</v>
      </c>
      <c r="D142" t="s">
        <v>71</v>
      </c>
      <c r="E142">
        <v>15</v>
      </c>
      <c r="F142" t="s">
        <v>710</v>
      </c>
      <c r="G142" t="s">
        <v>773</v>
      </c>
      <c r="H142" t="s">
        <v>774</v>
      </c>
      <c r="I142" t="s">
        <v>775</v>
      </c>
      <c r="J142" t="s">
        <v>747</v>
      </c>
      <c r="K142" t="s">
        <v>776</v>
      </c>
      <c r="L142" s="1">
        <v>86828125</v>
      </c>
      <c r="M142">
        <v>90</v>
      </c>
      <c r="N142" t="s">
        <v>124</v>
      </c>
      <c r="O142" t="s">
        <v>26</v>
      </c>
      <c r="Q142" s="2">
        <f t="shared" si="36"/>
        <v>2.1847222222222198E-2</v>
      </c>
      <c r="R142" s="2">
        <f t="shared" si="37"/>
        <v>0</v>
      </c>
      <c r="S142" s="2">
        <f t="shared" si="38"/>
        <v>0</v>
      </c>
      <c r="T142" s="2">
        <f t="shared" si="39"/>
        <v>0</v>
      </c>
      <c r="U142">
        <f t="shared" si="40"/>
        <v>0</v>
      </c>
      <c r="V142">
        <f t="shared" si="41"/>
        <v>0</v>
      </c>
      <c r="W142">
        <f t="shared" si="42"/>
        <v>0</v>
      </c>
      <c r="X142">
        <f t="shared" si="43"/>
        <v>2.1847222222222198E-2</v>
      </c>
      <c r="Y142" s="6">
        <f t="shared" si="44"/>
        <v>0</v>
      </c>
      <c r="Z142" s="6">
        <f t="shared" si="45"/>
        <v>0</v>
      </c>
      <c r="AA142" s="6">
        <f t="shared" si="46"/>
        <v>0</v>
      </c>
      <c r="AB142" s="6">
        <f t="shared" si="47"/>
        <v>0</v>
      </c>
      <c r="AC142" s="6">
        <f t="shared" si="48"/>
        <v>0</v>
      </c>
      <c r="AD142" s="6">
        <f t="shared" si="49"/>
        <v>0</v>
      </c>
      <c r="AE142" s="6">
        <f t="shared" si="50"/>
        <v>0</v>
      </c>
      <c r="AF142" s="6">
        <f t="shared" si="51"/>
        <v>0</v>
      </c>
      <c r="AG142" s="6">
        <f t="shared" si="52"/>
        <v>2.1847222222222198E-2</v>
      </c>
      <c r="AH142" s="6">
        <f t="shared" si="53"/>
        <v>0</v>
      </c>
    </row>
    <row r="143" spans="1:34" x14ac:dyDescent="0.25">
      <c r="A143" t="s">
        <v>15</v>
      </c>
      <c r="B143" s="4">
        <v>2.2756944444444399E-2</v>
      </c>
      <c r="C143" t="s">
        <v>777</v>
      </c>
      <c r="D143" t="s">
        <v>658</v>
      </c>
      <c r="E143" t="s">
        <v>166</v>
      </c>
      <c r="F143" t="s">
        <v>778</v>
      </c>
      <c r="G143" t="s">
        <v>779</v>
      </c>
      <c r="H143" t="s">
        <v>780</v>
      </c>
      <c r="I143" t="s">
        <v>771</v>
      </c>
      <c r="J143" t="s">
        <v>781</v>
      </c>
      <c r="K143" t="s">
        <v>718</v>
      </c>
      <c r="L143" s="1">
        <v>883515625</v>
      </c>
      <c r="M143">
        <v>90</v>
      </c>
      <c r="N143" t="s">
        <v>124</v>
      </c>
      <c r="O143" t="s">
        <v>35</v>
      </c>
      <c r="Q143" s="2" t="str">
        <f t="shared" si="36"/>
        <v/>
      </c>
      <c r="R143" s="2">
        <f t="shared" si="37"/>
        <v>2.2756944444444399E-2</v>
      </c>
      <c r="S143" s="2">
        <f t="shared" si="38"/>
        <v>0</v>
      </c>
      <c r="T143" s="2">
        <f t="shared" si="39"/>
        <v>0</v>
      </c>
      <c r="U143">
        <f t="shared" si="40"/>
        <v>0</v>
      </c>
      <c r="V143">
        <f t="shared" si="41"/>
        <v>0</v>
      </c>
      <c r="W143">
        <f t="shared" si="42"/>
        <v>0</v>
      </c>
      <c r="X143">
        <f t="shared" si="43"/>
        <v>2.2756944444444399E-2</v>
      </c>
      <c r="Y143" s="6">
        <f t="shared" si="44"/>
        <v>0</v>
      </c>
      <c r="Z143" s="6">
        <f t="shared" si="45"/>
        <v>0</v>
      </c>
      <c r="AA143" s="6">
        <f t="shared" si="46"/>
        <v>0</v>
      </c>
      <c r="AB143" s="6">
        <f t="shared" si="47"/>
        <v>0</v>
      </c>
      <c r="AC143" s="6">
        <f t="shared" si="48"/>
        <v>0</v>
      </c>
      <c r="AD143" s="6">
        <f t="shared" si="49"/>
        <v>0</v>
      </c>
      <c r="AE143" s="6">
        <f t="shared" si="50"/>
        <v>0</v>
      </c>
      <c r="AF143" s="6">
        <f t="shared" si="51"/>
        <v>0</v>
      </c>
      <c r="AG143" s="6">
        <f t="shared" si="52"/>
        <v>2.2756944444444399E-2</v>
      </c>
      <c r="AH143" s="6">
        <f t="shared" si="53"/>
        <v>0</v>
      </c>
    </row>
    <row r="144" spans="1:34" x14ac:dyDescent="0.25">
      <c r="A144" t="s">
        <v>15</v>
      </c>
      <c r="B144" s="4">
        <v>2.68263888888889E-2</v>
      </c>
      <c r="C144" t="s">
        <v>476</v>
      </c>
      <c r="D144" t="s">
        <v>174</v>
      </c>
      <c r="E144" t="s">
        <v>273</v>
      </c>
      <c r="F144" t="s">
        <v>403</v>
      </c>
      <c r="G144" t="s">
        <v>782</v>
      </c>
      <c r="H144" t="s">
        <v>783</v>
      </c>
      <c r="I144" t="s">
        <v>784</v>
      </c>
      <c r="J144" t="s">
        <v>194</v>
      </c>
      <c r="K144" t="s">
        <v>785</v>
      </c>
      <c r="L144" s="1">
        <v>654765625</v>
      </c>
      <c r="M144">
        <v>90</v>
      </c>
      <c r="N144" t="s">
        <v>124</v>
      </c>
      <c r="O144" t="s">
        <v>45</v>
      </c>
      <c r="Q144" s="2" t="str">
        <f t="shared" si="36"/>
        <v/>
      </c>
      <c r="R144" s="2">
        <f t="shared" si="37"/>
        <v>0</v>
      </c>
      <c r="S144" s="2">
        <f t="shared" si="38"/>
        <v>2.68263888888889E-2</v>
      </c>
      <c r="T144" s="2">
        <f t="shared" si="39"/>
        <v>0</v>
      </c>
      <c r="U144">
        <f t="shared" si="40"/>
        <v>0</v>
      </c>
      <c r="V144">
        <f t="shared" si="41"/>
        <v>0</v>
      </c>
      <c r="W144">
        <f t="shared" si="42"/>
        <v>0</v>
      </c>
      <c r="X144">
        <f t="shared" si="43"/>
        <v>2.68263888888889E-2</v>
      </c>
      <c r="Y144" s="6">
        <f t="shared" si="44"/>
        <v>0</v>
      </c>
      <c r="Z144" s="6">
        <f t="shared" si="45"/>
        <v>0</v>
      </c>
      <c r="AA144" s="6">
        <f t="shared" si="46"/>
        <v>0</v>
      </c>
      <c r="AB144" s="6">
        <f t="shared" si="47"/>
        <v>0</v>
      </c>
      <c r="AC144" s="6">
        <f t="shared" si="48"/>
        <v>0</v>
      </c>
      <c r="AD144" s="6">
        <f t="shared" si="49"/>
        <v>0</v>
      </c>
      <c r="AE144" s="6">
        <f t="shared" si="50"/>
        <v>0</v>
      </c>
      <c r="AF144" s="6">
        <f t="shared" si="51"/>
        <v>0</v>
      </c>
      <c r="AG144" s="6">
        <f t="shared" si="52"/>
        <v>2.68263888888889E-2</v>
      </c>
      <c r="AH144" s="6">
        <f t="shared" si="53"/>
        <v>0</v>
      </c>
    </row>
    <row r="145" spans="1:34" x14ac:dyDescent="0.25">
      <c r="A145" t="s">
        <v>15</v>
      </c>
      <c r="B145" s="4">
        <v>2.6631944444444399E-2</v>
      </c>
      <c r="C145" t="s">
        <v>786</v>
      </c>
      <c r="D145" t="s">
        <v>339</v>
      </c>
      <c r="E145" t="s">
        <v>19</v>
      </c>
      <c r="F145" t="s">
        <v>787</v>
      </c>
      <c r="G145" t="s">
        <v>788</v>
      </c>
      <c r="H145" t="s">
        <v>789</v>
      </c>
      <c r="I145" t="s">
        <v>387</v>
      </c>
      <c r="J145" t="s">
        <v>29</v>
      </c>
      <c r="K145" t="s">
        <v>350</v>
      </c>
      <c r="L145" s="1">
        <v>679375</v>
      </c>
      <c r="M145">
        <v>90</v>
      </c>
      <c r="N145" t="s">
        <v>124</v>
      </c>
      <c r="O145" t="s">
        <v>54</v>
      </c>
      <c r="Q145" s="2" t="str">
        <f t="shared" si="36"/>
        <v/>
      </c>
      <c r="R145" s="2">
        <f t="shared" si="37"/>
        <v>0</v>
      </c>
      <c r="S145" s="2">
        <f t="shared" si="38"/>
        <v>0</v>
      </c>
      <c r="T145" s="2">
        <f t="shared" si="39"/>
        <v>2.6631944444444399E-2</v>
      </c>
      <c r="U145">
        <f t="shared" si="40"/>
        <v>0</v>
      </c>
      <c r="V145">
        <f t="shared" si="41"/>
        <v>0</v>
      </c>
      <c r="W145">
        <f t="shared" si="42"/>
        <v>0</v>
      </c>
      <c r="X145">
        <f t="shared" si="43"/>
        <v>2.6631944444444399E-2</v>
      </c>
      <c r="Y145" s="6">
        <f t="shared" si="44"/>
        <v>0</v>
      </c>
      <c r="Z145" s="6">
        <f t="shared" si="45"/>
        <v>0</v>
      </c>
      <c r="AA145" s="6">
        <f t="shared" si="46"/>
        <v>0</v>
      </c>
      <c r="AB145" s="6">
        <f t="shared" si="47"/>
        <v>0</v>
      </c>
      <c r="AC145" s="6">
        <f t="shared" si="48"/>
        <v>0</v>
      </c>
      <c r="AD145" s="6">
        <f t="shared" si="49"/>
        <v>0</v>
      </c>
      <c r="AE145" s="6">
        <f t="shared" si="50"/>
        <v>0</v>
      </c>
      <c r="AF145" s="6">
        <f t="shared" si="51"/>
        <v>0</v>
      </c>
      <c r="AG145" s="6">
        <f t="shared" si="52"/>
        <v>2.6631944444444399E-2</v>
      </c>
      <c r="AH145" s="6">
        <f t="shared" si="53"/>
        <v>0</v>
      </c>
    </row>
    <row r="146" spans="1:34" x14ac:dyDescent="0.25">
      <c r="A146" t="s">
        <v>15</v>
      </c>
      <c r="B146" s="4">
        <v>1.89652777777778E-2</v>
      </c>
      <c r="C146" t="s">
        <v>790</v>
      </c>
      <c r="D146" t="s">
        <v>537</v>
      </c>
      <c r="E146" t="s">
        <v>159</v>
      </c>
      <c r="F146" t="s">
        <v>113</v>
      </c>
      <c r="G146" t="s">
        <v>791</v>
      </c>
      <c r="H146" t="s">
        <v>792</v>
      </c>
      <c r="I146" t="s">
        <v>497</v>
      </c>
      <c r="J146" t="s">
        <v>361</v>
      </c>
      <c r="K146" t="s">
        <v>793</v>
      </c>
      <c r="L146" s="1">
        <v>121328125</v>
      </c>
      <c r="M146">
        <v>100</v>
      </c>
      <c r="N146" t="s">
        <v>25</v>
      </c>
      <c r="O146" t="s">
        <v>26</v>
      </c>
      <c r="Q146" s="2">
        <f t="shared" si="36"/>
        <v>1.89652777777778E-2</v>
      </c>
      <c r="R146" s="2">
        <f t="shared" si="37"/>
        <v>0</v>
      </c>
      <c r="S146" s="2">
        <f t="shared" si="38"/>
        <v>0</v>
      </c>
      <c r="T146" s="2">
        <f t="shared" si="39"/>
        <v>0</v>
      </c>
      <c r="U146">
        <f t="shared" si="40"/>
        <v>1.89652777777778E-2</v>
      </c>
      <c r="V146">
        <f t="shared" si="41"/>
        <v>0</v>
      </c>
      <c r="W146">
        <f t="shared" si="42"/>
        <v>0</v>
      </c>
      <c r="X146">
        <f t="shared" si="43"/>
        <v>0</v>
      </c>
      <c r="Y146" s="6">
        <f t="shared" si="44"/>
        <v>0</v>
      </c>
      <c r="Z146" s="6">
        <f t="shared" si="45"/>
        <v>0</v>
      </c>
      <c r="AA146" s="6">
        <f t="shared" si="46"/>
        <v>0</v>
      </c>
      <c r="AB146" s="6">
        <f t="shared" si="47"/>
        <v>0</v>
      </c>
      <c r="AC146" s="6">
        <f t="shared" si="48"/>
        <v>0</v>
      </c>
      <c r="AD146" s="6">
        <f t="shared" si="49"/>
        <v>0</v>
      </c>
      <c r="AE146" s="6">
        <f t="shared" si="50"/>
        <v>0</v>
      </c>
      <c r="AF146" s="6">
        <f t="shared" si="51"/>
        <v>0</v>
      </c>
      <c r="AG146" s="6">
        <f t="shared" si="52"/>
        <v>0</v>
      </c>
      <c r="AH146" s="6">
        <f t="shared" si="53"/>
        <v>1.89652777777778E-2</v>
      </c>
    </row>
    <row r="147" spans="1:34" x14ac:dyDescent="0.25">
      <c r="A147" t="s">
        <v>15</v>
      </c>
      <c r="B147" s="4">
        <v>1.7895833333333298E-2</v>
      </c>
      <c r="C147" t="s">
        <v>794</v>
      </c>
      <c r="D147" t="s">
        <v>539</v>
      </c>
      <c r="E147" t="s">
        <v>61</v>
      </c>
      <c r="F147" t="s">
        <v>795</v>
      </c>
      <c r="G147" t="s">
        <v>796</v>
      </c>
      <c r="H147" t="s">
        <v>797</v>
      </c>
      <c r="I147" t="s">
        <v>216</v>
      </c>
      <c r="J147">
        <v>24</v>
      </c>
      <c r="K147" t="s">
        <v>798</v>
      </c>
      <c r="L147" s="1">
        <v>858125</v>
      </c>
      <c r="M147">
        <v>100</v>
      </c>
      <c r="N147" t="s">
        <v>25</v>
      </c>
      <c r="O147" t="s">
        <v>35</v>
      </c>
      <c r="Q147" s="2" t="str">
        <f t="shared" si="36"/>
        <v/>
      </c>
      <c r="R147" s="2">
        <f t="shared" si="37"/>
        <v>1.7895833333333298E-2</v>
      </c>
      <c r="S147" s="2">
        <f t="shared" si="38"/>
        <v>0</v>
      </c>
      <c r="T147" s="2">
        <f t="shared" si="39"/>
        <v>0</v>
      </c>
      <c r="U147">
        <f t="shared" si="40"/>
        <v>1.7895833333333298E-2</v>
      </c>
      <c r="V147">
        <f t="shared" si="41"/>
        <v>0</v>
      </c>
      <c r="W147">
        <f t="shared" si="42"/>
        <v>0</v>
      </c>
      <c r="X147">
        <f t="shared" si="43"/>
        <v>0</v>
      </c>
      <c r="Y147" s="6">
        <f t="shared" si="44"/>
        <v>0</v>
      </c>
      <c r="Z147" s="6">
        <f t="shared" si="45"/>
        <v>0</v>
      </c>
      <c r="AA147" s="6">
        <f t="shared" si="46"/>
        <v>0</v>
      </c>
      <c r="AB147" s="6">
        <f t="shared" si="47"/>
        <v>0</v>
      </c>
      <c r="AC147" s="6">
        <f t="shared" si="48"/>
        <v>0</v>
      </c>
      <c r="AD147" s="6">
        <f t="shared" si="49"/>
        <v>0</v>
      </c>
      <c r="AE147" s="6">
        <f t="shared" si="50"/>
        <v>0</v>
      </c>
      <c r="AF147" s="6">
        <f t="shared" si="51"/>
        <v>0</v>
      </c>
      <c r="AG147" s="6">
        <f t="shared" si="52"/>
        <v>0</v>
      </c>
      <c r="AH147" s="6">
        <f t="shared" si="53"/>
        <v>1.7895833333333298E-2</v>
      </c>
    </row>
    <row r="148" spans="1:34" x14ac:dyDescent="0.25">
      <c r="A148" t="s">
        <v>15</v>
      </c>
      <c r="B148" s="4">
        <v>2.9243055555555598E-2</v>
      </c>
      <c r="C148" t="s">
        <v>799</v>
      </c>
      <c r="D148" t="s">
        <v>230</v>
      </c>
      <c r="E148" t="s">
        <v>487</v>
      </c>
      <c r="F148" t="s">
        <v>800</v>
      </c>
      <c r="G148" t="s">
        <v>801</v>
      </c>
      <c r="H148" t="s">
        <v>802</v>
      </c>
      <c r="I148" t="s">
        <v>394</v>
      </c>
      <c r="J148" t="s">
        <v>542</v>
      </c>
      <c r="K148" t="s">
        <v>161</v>
      </c>
      <c r="L148" s="1">
        <v>715546875</v>
      </c>
      <c r="M148">
        <v>100</v>
      </c>
      <c r="N148" t="s">
        <v>25</v>
      </c>
      <c r="O148" t="s">
        <v>45</v>
      </c>
      <c r="Q148" s="2" t="str">
        <f t="shared" si="36"/>
        <v/>
      </c>
      <c r="R148" s="2">
        <f t="shared" si="37"/>
        <v>0</v>
      </c>
      <c r="S148" s="2">
        <f t="shared" si="38"/>
        <v>2.9243055555555598E-2</v>
      </c>
      <c r="T148" s="2">
        <f t="shared" si="39"/>
        <v>0</v>
      </c>
      <c r="U148">
        <f t="shared" si="40"/>
        <v>2.9243055555555598E-2</v>
      </c>
      <c r="V148">
        <f t="shared" si="41"/>
        <v>0</v>
      </c>
      <c r="W148">
        <f t="shared" si="42"/>
        <v>0</v>
      </c>
      <c r="X148">
        <f t="shared" si="43"/>
        <v>0</v>
      </c>
      <c r="Y148" s="6">
        <f t="shared" si="44"/>
        <v>0</v>
      </c>
      <c r="Z148" s="6">
        <f t="shared" si="45"/>
        <v>0</v>
      </c>
      <c r="AA148" s="6">
        <f t="shared" si="46"/>
        <v>0</v>
      </c>
      <c r="AB148" s="6">
        <f t="shared" si="47"/>
        <v>0</v>
      </c>
      <c r="AC148" s="6">
        <f t="shared" si="48"/>
        <v>0</v>
      </c>
      <c r="AD148" s="6">
        <f t="shared" si="49"/>
        <v>0</v>
      </c>
      <c r="AE148" s="6">
        <f t="shared" si="50"/>
        <v>0</v>
      </c>
      <c r="AF148" s="6">
        <f t="shared" si="51"/>
        <v>0</v>
      </c>
      <c r="AG148" s="6">
        <f t="shared" si="52"/>
        <v>0</v>
      </c>
      <c r="AH148" s="6">
        <f t="shared" si="53"/>
        <v>2.9243055555555598E-2</v>
      </c>
    </row>
    <row r="149" spans="1:34" x14ac:dyDescent="0.25">
      <c r="A149" t="s">
        <v>15</v>
      </c>
      <c r="B149" s="4">
        <v>2.0791666666666701E-2</v>
      </c>
      <c r="C149" t="s">
        <v>300</v>
      </c>
      <c r="D149" t="s">
        <v>710</v>
      </c>
      <c r="E149" t="s">
        <v>136</v>
      </c>
      <c r="F149" t="s">
        <v>803</v>
      </c>
      <c r="G149" t="s">
        <v>804</v>
      </c>
      <c r="H149" t="s">
        <v>805</v>
      </c>
      <c r="I149" t="s">
        <v>238</v>
      </c>
      <c r="J149" t="s">
        <v>806</v>
      </c>
      <c r="K149">
        <v>6634</v>
      </c>
      <c r="L149" s="1">
        <v>912578125</v>
      </c>
      <c r="M149">
        <v>100</v>
      </c>
      <c r="N149" t="s">
        <v>25</v>
      </c>
      <c r="O149" t="s">
        <v>54</v>
      </c>
      <c r="Q149" s="2" t="str">
        <f t="shared" si="36"/>
        <v/>
      </c>
      <c r="R149" s="2">
        <f t="shared" si="37"/>
        <v>0</v>
      </c>
      <c r="S149" s="2">
        <f t="shared" si="38"/>
        <v>0</v>
      </c>
      <c r="T149" s="2">
        <f t="shared" si="39"/>
        <v>2.0791666666666701E-2</v>
      </c>
      <c r="U149">
        <f t="shared" si="40"/>
        <v>2.0791666666666701E-2</v>
      </c>
      <c r="V149">
        <f t="shared" si="41"/>
        <v>0</v>
      </c>
      <c r="W149">
        <f t="shared" si="42"/>
        <v>0</v>
      </c>
      <c r="X149">
        <f t="shared" si="43"/>
        <v>0</v>
      </c>
      <c r="Y149" s="6">
        <f t="shared" si="44"/>
        <v>0</v>
      </c>
      <c r="Z149" s="6">
        <f t="shared" si="45"/>
        <v>0</v>
      </c>
      <c r="AA149" s="6">
        <f t="shared" si="46"/>
        <v>0</v>
      </c>
      <c r="AB149" s="6">
        <f t="shared" si="47"/>
        <v>0</v>
      </c>
      <c r="AC149" s="6">
        <f t="shared" si="48"/>
        <v>0</v>
      </c>
      <c r="AD149" s="6">
        <f t="shared" si="49"/>
        <v>0</v>
      </c>
      <c r="AE149" s="6">
        <f t="shared" si="50"/>
        <v>0</v>
      </c>
      <c r="AF149" s="6">
        <f t="shared" si="51"/>
        <v>0</v>
      </c>
      <c r="AG149" s="6">
        <f t="shared" si="52"/>
        <v>0</v>
      </c>
      <c r="AH149" s="6">
        <f t="shared" si="53"/>
        <v>2.0791666666666701E-2</v>
      </c>
    </row>
    <row r="150" spans="1:34" x14ac:dyDescent="0.25">
      <c r="A150" t="s">
        <v>15</v>
      </c>
      <c r="B150" s="4">
        <v>1.97013888888889E-2</v>
      </c>
      <c r="C150" t="s">
        <v>807</v>
      </c>
      <c r="D150">
        <v>13</v>
      </c>
      <c r="E150" t="s">
        <v>61</v>
      </c>
      <c r="F150" t="s">
        <v>133</v>
      </c>
      <c r="G150" t="s">
        <v>808</v>
      </c>
      <c r="H150" t="s">
        <v>809</v>
      </c>
      <c r="I150" t="s">
        <v>537</v>
      </c>
      <c r="J150" t="s">
        <v>810</v>
      </c>
      <c r="K150" t="s">
        <v>665</v>
      </c>
      <c r="L150" s="1">
        <v>9325</v>
      </c>
      <c r="M150">
        <v>100</v>
      </c>
      <c r="N150" t="s">
        <v>64</v>
      </c>
      <c r="O150" t="s">
        <v>26</v>
      </c>
      <c r="Q150" s="2">
        <f t="shared" si="36"/>
        <v>1.97013888888889E-2</v>
      </c>
      <c r="R150" s="2">
        <f t="shared" si="37"/>
        <v>0</v>
      </c>
      <c r="S150" s="2">
        <f t="shared" si="38"/>
        <v>0</v>
      </c>
      <c r="T150" s="2">
        <f t="shared" si="39"/>
        <v>0</v>
      </c>
      <c r="U150">
        <f t="shared" si="40"/>
        <v>0</v>
      </c>
      <c r="V150">
        <f t="shared" si="41"/>
        <v>1.97013888888889E-2</v>
      </c>
      <c r="W150">
        <f t="shared" si="42"/>
        <v>0</v>
      </c>
      <c r="X150">
        <f t="shared" si="43"/>
        <v>0</v>
      </c>
      <c r="Y150" s="6">
        <f t="shared" si="44"/>
        <v>0</v>
      </c>
      <c r="Z150" s="6">
        <f t="shared" si="45"/>
        <v>0</v>
      </c>
      <c r="AA150" s="6">
        <f t="shared" si="46"/>
        <v>0</v>
      </c>
      <c r="AB150" s="6">
        <f t="shared" si="47"/>
        <v>0</v>
      </c>
      <c r="AC150" s="6">
        <f t="shared" si="48"/>
        <v>0</v>
      </c>
      <c r="AD150" s="6">
        <f t="shared" si="49"/>
        <v>0</v>
      </c>
      <c r="AE150" s="6">
        <f t="shared" si="50"/>
        <v>0</v>
      </c>
      <c r="AF150" s="6">
        <f t="shared" si="51"/>
        <v>0</v>
      </c>
      <c r="AG150" s="6">
        <f t="shared" si="52"/>
        <v>0</v>
      </c>
      <c r="AH150" s="6">
        <f t="shared" si="53"/>
        <v>1.97013888888889E-2</v>
      </c>
    </row>
    <row r="151" spans="1:34" x14ac:dyDescent="0.25">
      <c r="A151" t="s">
        <v>15</v>
      </c>
      <c r="B151" s="4">
        <v>2.1645833333333302E-2</v>
      </c>
      <c r="C151" t="s">
        <v>811</v>
      </c>
      <c r="D151" t="s">
        <v>257</v>
      </c>
      <c r="E151" t="s">
        <v>812</v>
      </c>
      <c r="F151" t="s">
        <v>627</v>
      </c>
      <c r="G151" t="s">
        <v>813</v>
      </c>
      <c r="H151" t="s">
        <v>814</v>
      </c>
      <c r="I151" t="s">
        <v>375</v>
      </c>
      <c r="J151" t="s">
        <v>490</v>
      </c>
      <c r="K151" t="s">
        <v>520</v>
      </c>
      <c r="L151" s="1">
        <v>81609375</v>
      </c>
      <c r="M151">
        <v>100</v>
      </c>
      <c r="N151" t="s">
        <v>64</v>
      </c>
      <c r="O151" t="s">
        <v>35</v>
      </c>
      <c r="Q151" s="2" t="str">
        <f t="shared" si="36"/>
        <v/>
      </c>
      <c r="R151" s="2">
        <f t="shared" si="37"/>
        <v>2.1645833333333302E-2</v>
      </c>
      <c r="S151" s="2">
        <f t="shared" si="38"/>
        <v>0</v>
      </c>
      <c r="T151" s="2">
        <f t="shared" si="39"/>
        <v>0</v>
      </c>
      <c r="U151">
        <f t="shared" si="40"/>
        <v>0</v>
      </c>
      <c r="V151">
        <f t="shared" si="41"/>
        <v>2.1645833333333302E-2</v>
      </c>
      <c r="W151">
        <f t="shared" si="42"/>
        <v>0</v>
      </c>
      <c r="X151">
        <f t="shared" si="43"/>
        <v>0</v>
      </c>
      <c r="Y151" s="6">
        <f t="shared" si="44"/>
        <v>0</v>
      </c>
      <c r="Z151" s="6">
        <f t="shared" si="45"/>
        <v>0</v>
      </c>
      <c r="AA151" s="6">
        <f t="shared" si="46"/>
        <v>0</v>
      </c>
      <c r="AB151" s="6">
        <f t="shared" si="47"/>
        <v>0</v>
      </c>
      <c r="AC151" s="6">
        <f t="shared" si="48"/>
        <v>0</v>
      </c>
      <c r="AD151" s="6">
        <f t="shared" si="49"/>
        <v>0</v>
      </c>
      <c r="AE151" s="6">
        <f t="shared" si="50"/>
        <v>0</v>
      </c>
      <c r="AF151" s="6">
        <f t="shared" si="51"/>
        <v>0</v>
      </c>
      <c r="AG151" s="6">
        <f t="shared" si="52"/>
        <v>0</v>
      </c>
      <c r="AH151" s="6">
        <f t="shared" si="53"/>
        <v>2.1645833333333302E-2</v>
      </c>
    </row>
    <row r="152" spans="1:34" x14ac:dyDescent="0.25">
      <c r="A152" t="s">
        <v>15</v>
      </c>
      <c r="B152" s="4">
        <v>2.1597222222222202E-2</v>
      </c>
      <c r="C152" t="s">
        <v>311</v>
      </c>
      <c r="D152" t="s">
        <v>463</v>
      </c>
      <c r="E152" t="s">
        <v>244</v>
      </c>
      <c r="F152" t="s">
        <v>87</v>
      </c>
      <c r="G152" t="s">
        <v>815</v>
      </c>
      <c r="H152" t="s">
        <v>816</v>
      </c>
      <c r="I152" t="s">
        <v>252</v>
      </c>
      <c r="J152" t="s">
        <v>747</v>
      </c>
      <c r="K152" t="s">
        <v>817</v>
      </c>
      <c r="L152" s="1">
        <v>788203125</v>
      </c>
      <c r="M152">
        <v>100</v>
      </c>
      <c r="N152" t="s">
        <v>64</v>
      </c>
      <c r="O152" t="s">
        <v>45</v>
      </c>
      <c r="Q152" s="2" t="str">
        <f t="shared" si="36"/>
        <v/>
      </c>
      <c r="R152" s="2">
        <f t="shared" si="37"/>
        <v>0</v>
      </c>
      <c r="S152" s="2">
        <f t="shared" si="38"/>
        <v>2.1597222222222202E-2</v>
      </c>
      <c r="T152" s="2">
        <f t="shared" si="39"/>
        <v>0</v>
      </c>
      <c r="U152">
        <f t="shared" si="40"/>
        <v>0</v>
      </c>
      <c r="V152">
        <f t="shared" si="41"/>
        <v>2.1597222222222202E-2</v>
      </c>
      <c r="W152">
        <f t="shared" si="42"/>
        <v>0</v>
      </c>
      <c r="X152">
        <f t="shared" si="43"/>
        <v>0</v>
      </c>
      <c r="Y152" s="6">
        <f t="shared" si="44"/>
        <v>0</v>
      </c>
      <c r="Z152" s="6">
        <f t="shared" si="45"/>
        <v>0</v>
      </c>
      <c r="AA152" s="6">
        <f t="shared" si="46"/>
        <v>0</v>
      </c>
      <c r="AB152" s="6">
        <f t="shared" si="47"/>
        <v>0</v>
      </c>
      <c r="AC152" s="6">
        <f t="shared" si="48"/>
        <v>0</v>
      </c>
      <c r="AD152" s="6">
        <f t="shared" si="49"/>
        <v>0</v>
      </c>
      <c r="AE152" s="6">
        <f t="shared" si="50"/>
        <v>0</v>
      </c>
      <c r="AF152" s="6">
        <f t="shared" si="51"/>
        <v>0</v>
      </c>
      <c r="AG152" s="6">
        <f t="shared" si="52"/>
        <v>0</v>
      </c>
      <c r="AH152" s="6">
        <f t="shared" si="53"/>
        <v>2.1597222222222202E-2</v>
      </c>
    </row>
    <row r="153" spans="1:34" x14ac:dyDescent="0.25">
      <c r="A153" t="s">
        <v>15</v>
      </c>
      <c r="B153" s="4">
        <v>2.2319444444444399E-2</v>
      </c>
      <c r="C153">
        <v>137</v>
      </c>
      <c r="D153" t="s">
        <v>156</v>
      </c>
      <c r="E153" t="s">
        <v>61</v>
      </c>
      <c r="F153" t="s">
        <v>818</v>
      </c>
      <c r="G153" t="s">
        <v>819</v>
      </c>
      <c r="H153" t="s">
        <v>820</v>
      </c>
      <c r="I153" t="s">
        <v>429</v>
      </c>
      <c r="J153" t="s">
        <v>821</v>
      </c>
      <c r="K153" t="s">
        <v>604</v>
      </c>
      <c r="L153" s="1">
        <v>85609375</v>
      </c>
      <c r="M153">
        <v>100</v>
      </c>
      <c r="N153" t="s">
        <v>64</v>
      </c>
      <c r="O153" t="s">
        <v>54</v>
      </c>
      <c r="Q153" s="2" t="str">
        <f t="shared" si="36"/>
        <v/>
      </c>
      <c r="R153" s="2">
        <f t="shared" si="37"/>
        <v>0</v>
      </c>
      <c r="S153" s="2">
        <f t="shared" si="38"/>
        <v>0</v>
      </c>
      <c r="T153" s="2">
        <f t="shared" si="39"/>
        <v>2.2319444444444399E-2</v>
      </c>
      <c r="U153">
        <f t="shared" si="40"/>
        <v>0</v>
      </c>
      <c r="V153">
        <f t="shared" si="41"/>
        <v>2.2319444444444399E-2</v>
      </c>
      <c r="W153">
        <f t="shared" si="42"/>
        <v>0</v>
      </c>
      <c r="X153">
        <f t="shared" si="43"/>
        <v>0</v>
      </c>
      <c r="Y153" s="6">
        <f t="shared" si="44"/>
        <v>0</v>
      </c>
      <c r="Z153" s="6">
        <f t="shared" si="45"/>
        <v>0</v>
      </c>
      <c r="AA153" s="6">
        <f t="shared" si="46"/>
        <v>0</v>
      </c>
      <c r="AB153" s="6">
        <f t="shared" si="47"/>
        <v>0</v>
      </c>
      <c r="AC153" s="6">
        <f t="shared" si="48"/>
        <v>0</v>
      </c>
      <c r="AD153" s="6">
        <f t="shared" si="49"/>
        <v>0</v>
      </c>
      <c r="AE153" s="6">
        <f t="shared" si="50"/>
        <v>0</v>
      </c>
      <c r="AF153" s="6">
        <f t="shared" si="51"/>
        <v>0</v>
      </c>
      <c r="AG153" s="6">
        <f t="shared" si="52"/>
        <v>0</v>
      </c>
      <c r="AH153" s="6">
        <f t="shared" si="53"/>
        <v>2.2319444444444399E-2</v>
      </c>
    </row>
    <row r="154" spans="1:34" x14ac:dyDescent="0.25">
      <c r="A154" t="s">
        <v>15</v>
      </c>
      <c r="B154" s="4">
        <v>2.39722222222222E-2</v>
      </c>
      <c r="C154" t="s">
        <v>822</v>
      </c>
      <c r="D154" t="s">
        <v>137</v>
      </c>
      <c r="E154" t="s">
        <v>245</v>
      </c>
      <c r="F154" t="s">
        <v>823</v>
      </c>
      <c r="G154" t="s">
        <v>824</v>
      </c>
      <c r="H154" t="s">
        <v>825</v>
      </c>
      <c r="I154" t="s">
        <v>429</v>
      </c>
      <c r="J154" t="s">
        <v>826</v>
      </c>
      <c r="K154" t="s">
        <v>827</v>
      </c>
      <c r="L154" s="1">
        <v>9384375</v>
      </c>
      <c r="M154">
        <v>100</v>
      </c>
      <c r="N154" t="s">
        <v>96</v>
      </c>
      <c r="O154" t="s">
        <v>26</v>
      </c>
      <c r="Q154" s="2">
        <f t="shared" si="36"/>
        <v>2.39722222222222E-2</v>
      </c>
      <c r="R154" s="2">
        <f t="shared" si="37"/>
        <v>0</v>
      </c>
      <c r="S154" s="2">
        <f t="shared" si="38"/>
        <v>0</v>
      </c>
      <c r="T154" s="2">
        <f t="shared" si="39"/>
        <v>0</v>
      </c>
      <c r="U154">
        <f t="shared" si="40"/>
        <v>0</v>
      </c>
      <c r="V154">
        <f t="shared" si="41"/>
        <v>0</v>
      </c>
      <c r="W154">
        <f t="shared" si="42"/>
        <v>2.39722222222222E-2</v>
      </c>
      <c r="X154">
        <f t="shared" si="43"/>
        <v>0</v>
      </c>
      <c r="Y154" s="6">
        <f t="shared" si="44"/>
        <v>0</v>
      </c>
      <c r="Z154" s="6">
        <f t="shared" si="45"/>
        <v>0</v>
      </c>
      <c r="AA154" s="6">
        <f t="shared" si="46"/>
        <v>0</v>
      </c>
      <c r="AB154" s="6">
        <f t="shared" si="47"/>
        <v>0</v>
      </c>
      <c r="AC154" s="6">
        <f t="shared" si="48"/>
        <v>0</v>
      </c>
      <c r="AD154" s="6">
        <f t="shared" si="49"/>
        <v>0</v>
      </c>
      <c r="AE154" s="6">
        <f t="shared" si="50"/>
        <v>0</v>
      </c>
      <c r="AF154" s="6">
        <f t="shared" si="51"/>
        <v>0</v>
      </c>
      <c r="AG154" s="6">
        <f t="shared" si="52"/>
        <v>0</v>
      </c>
      <c r="AH154" s="6">
        <f t="shared" si="53"/>
        <v>2.39722222222222E-2</v>
      </c>
    </row>
    <row r="155" spans="1:34" x14ac:dyDescent="0.25">
      <c r="A155" t="s">
        <v>15</v>
      </c>
      <c r="B155" s="4">
        <v>2.31527777777778E-2</v>
      </c>
      <c r="C155" t="s">
        <v>828</v>
      </c>
      <c r="D155" t="s">
        <v>829</v>
      </c>
      <c r="E155" t="s">
        <v>280</v>
      </c>
      <c r="F155" t="s">
        <v>76</v>
      </c>
      <c r="G155" t="s">
        <v>746</v>
      </c>
      <c r="H155" t="s">
        <v>830</v>
      </c>
      <c r="I155" t="s">
        <v>778</v>
      </c>
      <c r="J155" t="s">
        <v>358</v>
      </c>
      <c r="K155" t="s">
        <v>420</v>
      </c>
      <c r="L155" s="1">
        <v>78734375</v>
      </c>
      <c r="M155">
        <v>100</v>
      </c>
      <c r="N155" t="s">
        <v>96</v>
      </c>
      <c r="O155" t="s">
        <v>35</v>
      </c>
      <c r="Q155" s="2" t="str">
        <f t="shared" si="36"/>
        <v/>
      </c>
      <c r="R155" s="2">
        <f t="shared" si="37"/>
        <v>2.31527777777778E-2</v>
      </c>
      <c r="S155" s="2">
        <f t="shared" si="38"/>
        <v>0</v>
      </c>
      <c r="T155" s="2">
        <f t="shared" si="39"/>
        <v>0</v>
      </c>
      <c r="U155">
        <f t="shared" si="40"/>
        <v>0</v>
      </c>
      <c r="V155">
        <f t="shared" si="41"/>
        <v>0</v>
      </c>
      <c r="W155">
        <f t="shared" si="42"/>
        <v>2.31527777777778E-2</v>
      </c>
      <c r="X155">
        <f t="shared" si="43"/>
        <v>0</v>
      </c>
      <c r="Y155" s="6">
        <f t="shared" si="44"/>
        <v>0</v>
      </c>
      <c r="Z155" s="6">
        <f t="shared" si="45"/>
        <v>0</v>
      </c>
      <c r="AA155" s="6">
        <f t="shared" si="46"/>
        <v>0</v>
      </c>
      <c r="AB155" s="6">
        <f t="shared" si="47"/>
        <v>0</v>
      </c>
      <c r="AC155" s="6">
        <f t="shared" si="48"/>
        <v>0</v>
      </c>
      <c r="AD155" s="6">
        <f t="shared" si="49"/>
        <v>0</v>
      </c>
      <c r="AE155" s="6">
        <f t="shared" si="50"/>
        <v>0</v>
      </c>
      <c r="AF155" s="6">
        <f t="shared" si="51"/>
        <v>0</v>
      </c>
      <c r="AG155" s="6">
        <f t="shared" si="52"/>
        <v>0</v>
      </c>
      <c r="AH155" s="6">
        <f t="shared" si="53"/>
        <v>2.31527777777778E-2</v>
      </c>
    </row>
    <row r="156" spans="1:34" x14ac:dyDescent="0.25">
      <c r="A156" t="s">
        <v>15</v>
      </c>
      <c r="B156" s="4">
        <v>2.5909722222222199E-2</v>
      </c>
      <c r="C156" t="s">
        <v>831</v>
      </c>
      <c r="D156" t="s">
        <v>61</v>
      </c>
      <c r="E156" t="s">
        <v>109</v>
      </c>
      <c r="F156" t="s">
        <v>223</v>
      </c>
      <c r="G156" t="s">
        <v>832</v>
      </c>
      <c r="H156" t="s">
        <v>597</v>
      </c>
      <c r="I156" t="s">
        <v>433</v>
      </c>
      <c r="J156" t="s">
        <v>833</v>
      </c>
      <c r="K156" t="s">
        <v>168</v>
      </c>
      <c r="L156" s="1">
        <v>733125</v>
      </c>
      <c r="M156">
        <v>100</v>
      </c>
      <c r="N156" t="s">
        <v>96</v>
      </c>
      <c r="O156" t="s">
        <v>45</v>
      </c>
      <c r="Q156" s="2" t="str">
        <f t="shared" si="36"/>
        <v/>
      </c>
      <c r="R156" s="2">
        <f t="shared" si="37"/>
        <v>0</v>
      </c>
      <c r="S156" s="2">
        <f t="shared" si="38"/>
        <v>2.5909722222222199E-2</v>
      </c>
      <c r="T156" s="2">
        <f t="shared" si="39"/>
        <v>0</v>
      </c>
      <c r="U156">
        <f t="shared" si="40"/>
        <v>0</v>
      </c>
      <c r="V156">
        <f t="shared" si="41"/>
        <v>0</v>
      </c>
      <c r="W156">
        <f t="shared" si="42"/>
        <v>2.5909722222222199E-2</v>
      </c>
      <c r="X156">
        <f t="shared" si="43"/>
        <v>0</v>
      </c>
      <c r="Y156" s="6">
        <f t="shared" si="44"/>
        <v>0</v>
      </c>
      <c r="Z156" s="6">
        <f t="shared" si="45"/>
        <v>0</v>
      </c>
      <c r="AA156" s="6">
        <f t="shared" si="46"/>
        <v>0</v>
      </c>
      <c r="AB156" s="6">
        <f t="shared" si="47"/>
        <v>0</v>
      </c>
      <c r="AC156" s="6">
        <f t="shared" si="48"/>
        <v>0</v>
      </c>
      <c r="AD156" s="6">
        <f t="shared" si="49"/>
        <v>0</v>
      </c>
      <c r="AE156" s="6">
        <f t="shared" si="50"/>
        <v>0</v>
      </c>
      <c r="AF156" s="6">
        <f t="shared" si="51"/>
        <v>0</v>
      </c>
      <c r="AG156" s="6">
        <f t="shared" si="52"/>
        <v>0</v>
      </c>
      <c r="AH156" s="6">
        <f t="shared" si="53"/>
        <v>2.5909722222222199E-2</v>
      </c>
    </row>
    <row r="157" spans="1:34" x14ac:dyDescent="0.25">
      <c r="A157" t="s">
        <v>15</v>
      </c>
      <c r="B157" s="4">
        <v>3.2423611111111098E-2</v>
      </c>
      <c r="C157" t="s">
        <v>834</v>
      </c>
      <c r="D157">
        <v>12</v>
      </c>
      <c r="E157" t="s">
        <v>219</v>
      </c>
      <c r="F157" t="s">
        <v>835</v>
      </c>
      <c r="G157" t="s">
        <v>836</v>
      </c>
      <c r="H157" t="s">
        <v>837</v>
      </c>
      <c r="I157" t="s">
        <v>276</v>
      </c>
      <c r="J157" t="s">
        <v>266</v>
      </c>
      <c r="K157" t="s">
        <v>838</v>
      </c>
      <c r="L157" s="1">
        <v>682265625</v>
      </c>
      <c r="M157">
        <v>100</v>
      </c>
      <c r="N157" t="s">
        <v>96</v>
      </c>
      <c r="O157" t="s">
        <v>54</v>
      </c>
      <c r="Q157" s="2" t="str">
        <f t="shared" si="36"/>
        <v/>
      </c>
      <c r="R157" s="2">
        <f t="shared" si="37"/>
        <v>0</v>
      </c>
      <c r="S157" s="2">
        <f t="shared" si="38"/>
        <v>0</v>
      </c>
      <c r="T157" s="2">
        <f t="shared" si="39"/>
        <v>3.2423611111111098E-2</v>
      </c>
      <c r="U157">
        <f t="shared" si="40"/>
        <v>0</v>
      </c>
      <c r="V157">
        <f t="shared" si="41"/>
        <v>0</v>
      </c>
      <c r="W157">
        <f t="shared" si="42"/>
        <v>3.2423611111111098E-2</v>
      </c>
      <c r="X157">
        <f t="shared" si="43"/>
        <v>0</v>
      </c>
      <c r="Y157" s="6">
        <f t="shared" si="44"/>
        <v>0</v>
      </c>
      <c r="Z157" s="6">
        <f t="shared" si="45"/>
        <v>0</v>
      </c>
      <c r="AA157" s="6">
        <f t="shared" si="46"/>
        <v>0</v>
      </c>
      <c r="AB157" s="6">
        <f t="shared" si="47"/>
        <v>0</v>
      </c>
      <c r="AC157" s="6">
        <f t="shared" si="48"/>
        <v>0</v>
      </c>
      <c r="AD157" s="6">
        <f t="shared" si="49"/>
        <v>0</v>
      </c>
      <c r="AE157" s="6">
        <f t="shared" si="50"/>
        <v>0</v>
      </c>
      <c r="AF157" s="6">
        <f t="shared" si="51"/>
        <v>0</v>
      </c>
      <c r="AG157" s="6">
        <f t="shared" si="52"/>
        <v>0</v>
      </c>
      <c r="AH157" s="6">
        <f t="shared" si="53"/>
        <v>3.2423611111111098E-2</v>
      </c>
    </row>
    <row r="158" spans="1:34" x14ac:dyDescent="0.25">
      <c r="A158" t="s">
        <v>15</v>
      </c>
      <c r="B158" s="4">
        <v>2.2958333333333299E-2</v>
      </c>
      <c r="C158" t="s">
        <v>609</v>
      </c>
      <c r="D158" t="s">
        <v>487</v>
      </c>
      <c r="E158" t="s">
        <v>334</v>
      </c>
      <c r="F158" t="s">
        <v>839</v>
      </c>
      <c r="G158" t="s">
        <v>840</v>
      </c>
      <c r="H158" t="s">
        <v>841</v>
      </c>
      <c r="I158" t="s">
        <v>409</v>
      </c>
      <c r="J158" t="s">
        <v>842</v>
      </c>
      <c r="K158" t="s">
        <v>756</v>
      </c>
      <c r="L158" s="1">
        <v>10171875</v>
      </c>
      <c r="M158">
        <v>100</v>
      </c>
      <c r="N158" t="s">
        <v>124</v>
      </c>
      <c r="O158" t="s">
        <v>26</v>
      </c>
      <c r="Q158" s="2">
        <f t="shared" si="36"/>
        <v>2.2958333333333299E-2</v>
      </c>
      <c r="R158" s="2">
        <f t="shared" si="37"/>
        <v>0</v>
      </c>
      <c r="S158" s="2">
        <f t="shared" si="38"/>
        <v>0</v>
      </c>
      <c r="T158" s="2">
        <f t="shared" si="39"/>
        <v>0</v>
      </c>
      <c r="U158">
        <f t="shared" si="40"/>
        <v>0</v>
      </c>
      <c r="V158">
        <f t="shared" si="41"/>
        <v>0</v>
      </c>
      <c r="W158">
        <f t="shared" si="42"/>
        <v>0</v>
      </c>
      <c r="X158">
        <f t="shared" si="43"/>
        <v>2.2958333333333299E-2</v>
      </c>
      <c r="Y158" s="6">
        <f t="shared" si="44"/>
        <v>0</v>
      </c>
      <c r="Z158" s="6">
        <f t="shared" si="45"/>
        <v>0</v>
      </c>
      <c r="AA158" s="6">
        <f t="shared" si="46"/>
        <v>0</v>
      </c>
      <c r="AB158" s="6">
        <f t="shared" si="47"/>
        <v>0</v>
      </c>
      <c r="AC158" s="6">
        <f t="shared" si="48"/>
        <v>0</v>
      </c>
      <c r="AD158" s="6">
        <f t="shared" si="49"/>
        <v>0</v>
      </c>
      <c r="AE158" s="6">
        <f t="shared" si="50"/>
        <v>0</v>
      </c>
      <c r="AF158" s="6">
        <f t="shared" si="51"/>
        <v>0</v>
      </c>
      <c r="AG158" s="6">
        <f t="shared" si="52"/>
        <v>0</v>
      </c>
      <c r="AH158" s="6">
        <f t="shared" si="53"/>
        <v>2.2958333333333299E-2</v>
      </c>
    </row>
    <row r="159" spans="1:34" x14ac:dyDescent="0.25">
      <c r="A159" t="s">
        <v>15</v>
      </c>
      <c r="B159" s="4">
        <v>2.35694444444444E-2</v>
      </c>
      <c r="C159" t="s">
        <v>661</v>
      </c>
      <c r="D159" t="s">
        <v>448</v>
      </c>
      <c r="E159" t="s">
        <v>37</v>
      </c>
      <c r="F159" t="s">
        <v>119</v>
      </c>
      <c r="G159" t="s">
        <v>843</v>
      </c>
      <c r="H159" t="s">
        <v>844</v>
      </c>
      <c r="I159">
        <v>13</v>
      </c>
      <c r="J159">
        <v>25</v>
      </c>
      <c r="K159">
        <v>6628</v>
      </c>
      <c r="L159" s="1">
        <v>845859375</v>
      </c>
      <c r="M159">
        <v>100</v>
      </c>
      <c r="N159" t="s">
        <v>124</v>
      </c>
      <c r="O159" t="s">
        <v>35</v>
      </c>
      <c r="Q159" s="2" t="str">
        <f t="shared" si="36"/>
        <v/>
      </c>
      <c r="R159" s="2">
        <f t="shared" si="37"/>
        <v>2.35694444444444E-2</v>
      </c>
      <c r="S159" s="2">
        <f t="shared" si="38"/>
        <v>0</v>
      </c>
      <c r="T159" s="2">
        <f t="shared" si="39"/>
        <v>0</v>
      </c>
      <c r="U159">
        <f t="shared" si="40"/>
        <v>0</v>
      </c>
      <c r="V159">
        <f t="shared" si="41"/>
        <v>0</v>
      </c>
      <c r="W159">
        <f t="shared" si="42"/>
        <v>0</v>
      </c>
      <c r="X159">
        <f t="shared" si="43"/>
        <v>2.35694444444444E-2</v>
      </c>
      <c r="Y159" s="6">
        <f t="shared" si="44"/>
        <v>0</v>
      </c>
      <c r="Z159" s="6">
        <f t="shared" si="45"/>
        <v>0</v>
      </c>
      <c r="AA159" s="6">
        <f t="shared" si="46"/>
        <v>0</v>
      </c>
      <c r="AB159" s="6">
        <f t="shared" si="47"/>
        <v>0</v>
      </c>
      <c r="AC159" s="6">
        <f t="shared" si="48"/>
        <v>0</v>
      </c>
      <c r="AD159" s="6">
        <f t="shared" si="49"/>
        <v>0</v>
      </c>
      <c r="AE159" s="6">
        <f t="shared" si="50"/>
        <v>0</v>
      </c>
      <c r="AF159" s="6">
        <f t="shared" si="51"/>
        <v>0</v>
      </c>
      <c r="AG159" s="6">
        <f t="shared" si="52"/>
        <v>0</v>
      </c>
      <c r="AH159" s="6">
        <f t="shared" si="53"/>
        <v>2.35694444444444E-2</v>
      </c>
    </row>
    <row r="160" spans="1:34" x14ac:dyDescent="0.25">
      <c r="A160" t="s">
        <v>15</v>
      </c>
      <c r="B160" s="4">
        <v>2.32569444444444E-2</v>
      </c>
      <c r="C160" t="s">
        <v>845</v>
      </c>
      <c r="D160">
        <v>13</v>
      </c>
      <c r="E160" t="s">
        <v>226</v>
      </c>
      <c r="F160" t="s">
        <v>846</v>
      </c>
      <c r="G160" t="s">
        <v>847</v>
      </c>
      <c r="H160" t="s">
        <v>848</v>
      </c>
      <c r="I160" t="s">
        <v>771</v>
      </c>
      <c r="J160" t="s">
        <v>849</v>
      </c>
      <c r="K160" t="s">
        <v>359</v>
      </c>
      <c r="L160" s="1">
        <v>81234375</v>
      </c>
      <c r="M160">
        <v>100</v>
      </c>
      <c r="N160" t="s">
        <v>124</v>
      </c>
      <c r="O160" t="s">
        <v>45</v>
      </c>
      <c r="Q160" s="2" t="str">
        <f t="shared" si="36"/>
        <v/>
      </c>
      <c r="R160" s="2">
        <f t="shared" si="37"/>
        <v>0</v>
      </c>
      <c r="S160" s="2">
        <f t="shared" si="38"/>
        <v>2.32569444444444E-2</v>
      </c>
      <c r="T160" s="2">
        <f t="shared" si="39"/>
        <v>0</v>
      </c>
      <c r="U160">
        <f t="shared" si="40"/>
        <v>0</v>
      </c>
      <c r="V160">
        <f t="shared" si="41"/>
        <v>0</v>
      </c>
      <c r="W160">
        <f t="shared" si="42"/>
        <v>0</v>
      </c>
      <c r="X160">
        <f t="shared" si="43"/>
        <v>2.32569444444444E-2</v>
      </c>
      <c r="Y160" s="6">
        <f t="shared" si="44"/>
        <v>0</v>
      </c>
      <c r="Z160" s="6">
        <f t="shared" si="45"/>
        <v>0</v>
      </c>
      <c r="AA160" s="6">
        <f t="shared" si="46"/>
        <v>0</v>
      </c>
      <c r="AB160" s="6">
        <f t="shared" si="47"/>
        <v>0</v>
      </c>
      <c r="AC160" s="6">
        <f t="shared" si="48"/>
        <v>0</v>
      </c>
      <c r="AD160" s="6">
        <f t="shared" si="49"/>
        <v>0</v>
      </c>
      <c r="AE160" s="6">
        <f t="shared" si="50"/>
        <v>0</v>
      </c>
      <c r="AF160" s="6">
        <f t="shared" si="51"/>
        <v>0</v>
      </c>
      <c r="AG160" s="6">
        <f t="shared" si="52"/>
        <v>0</v>
      </c>
      <c r="AH160" s="6">
        <f t="shared" si="53"/>
        <v>2.32569444444444E-2</v>
      </c>
    </row>
    <row r="161" spans="1:34" x14ac:dyDescent="0.25">
      <c r="A161" t="s">
        <v>15</v>
      </c>
      <c r="B161" s="4">
        <v>2.26805555555556E-2</v>
      </c>
      <c r="C161" t="s">
        <v>850</v>
      </c>
      <c r="D161" t="s">
        <v>556</v>
      </c>
      <c r="E161" t="s">
        <v>276</v>
      </c>
      <c r="F161" t="s">
        <v>528</v>
      </c>
      <c r="G161" t="s">
        <v>851</v>
      </c>
      <c r="H161" t="s">
        <v>852</v>
      </c>
      <c r="I161" t="s">
        <v>409</v>
      </c>
      <c r="J161" t="s">
        <v>564</v>
      </c>
      <c r="K161" t="s">
        <v>853</v>
      </c>
      <c r="L161" s="1">
        <v>84984375</v>
      </c>
      <c r="M161">
        <v>100</v>
      </c>
      <c r="N161" t="s">
        <v>124</v>
      </c>
      <c r="O161" t="s">
        <v>54</v>
      </c>
      <c r="Q161" s="2" t="str">
        <f t="shared" si="36"/>
        <v/>
      </c>
      <c r="R161" s="2">
        <f t="shared" si="37"/>
        <v>0</v>
      </c>
      <c r="S161" s="2">
        <f t="shared" si="38"/>
        <v>0</v>
      </c>
      <c r="T161" s="2">
        <f t="shared" si="39"/>
        <v>2.26805555555556E-2</v>
      </c>
      <c r="U161">
        <f t="shared" si="40"/>
        <v>0</v>
      </c>
      <c r="V161">
        <f t="shared" si="41"/>
        <v>0</v>
      </c>
      <c r="W161">
        <f t="shared" si="42"/>
        <v>0</v>
      </c>
      <c r="X161">
        <f t="shared" si="43"/>
        <v>2.26805555555556E-2</v>
      </c>
      <c r="Y161" s="6">
        <f t="shared" si="44"/>
        <v>0</v>
      </c>
      <c r="Z161" s="6">
        <f t="shared" si="45"/>
        <v>0</v>
      </c>
      <c r="AA161" s="6">
        <f t="shared" si="46"/>
        <v>0</v>
      </c>
      <c r="AB161" s="6">
        <f t="shared" si="47"/>
        <v>0</v>
      </c>
      <c r="AC161" s="6">
        <f t="shared" si="48"/>
        <v>0</v>
      </c>
      <c r="AD161" s="6">
        <f t="shared" si="49"/>
        <v>0</v>
      </c>
      <c r="AE161" s="6">
        <f t="shared" si="50"/>
        <v>0</v>
      </c>
      <c r="AF161" s="6">
        <f t="shared" si="51"/>
        <v>0</v>
      </c>
      <c r="AG161" s="6">
        <f t="shared" si="52"/>
        <v>0</v>
      </c>
      <c r="AH161" s="6">
        <f t="shared" si="53"/>
        <v>2.26805555555556E-2</v>
      </c>
    </row>
    <row r="162" spans="1:34" x14ac:dyDescent="0.25">
      <c r="B162" s="2"/>
      <c r="P162" t="s">
        <v>858</v>
      </c>
      <c r="Q162" s="2">
        <f>SUM(Q2:Q161)</f>
        <v>1.2177916666666664</v>
      </c>
      <c r="R162" s="2">
        <f t="shared" ref="R162:T162" si="54">SUM(R2:R161)</f>
        <v>1.2412916666666667</v>
      </c>
      <c r="S162" s="2">
        <f t="shared" si="54"/>
        <v>1.3725138888888886</v>
      </c>
      <c r="T162" s="2">
        <f t="shared" si="54"/>
        <v>1.3968124999999998</v>
      </c>
      <c r="U162" s="2">
        <f t="shared" ref="U162" si="55">SUM(U2:U161)</f>
        <v>1.3022152777777782</v>
      </c>
      <c r="V162" s="2">
        <f t="shared" ref="V162" si="56">SUM(V2:V161)</f>
        <v>1.2736666666666658</v>
      </c>
      <c r="W162" s="2">
        <f t="shared" ref="W162" si="57">SUM(W2:W161)</f>
        <v>1.3210625000000003</v>
      </c>
      <c r="X162" s="2">
        <f t="shared" ref="X162" si="58">SUM(X2:X161)</f>
        <v>1.3314652777777776</v>
      </c>
      <c r="Y162" s="2">
        <f t="shared" ref="Y162" si="59">SUM(Y2:Y161)</f>
        <v>0.84006944444444454</v>
      </c>
      <c r="Z162" s="2">
        <f t="shared" ref="Z162" si="60">SUM(Z2:Z161)</f>
        <v>0.69118055555555535</v>
      </c>
      <c r="AA162" s="2">
        <f t="shared" ref="AA162" si="61">SUM(AA2:AA161)</f>
        <v>0.59915277777777765</v>
      </c>
      <c r="AB162" s="2">
        <f t="shared" ref="AB162" si="62">SUM(AB2:AB161)</f>
        <v>0.53745833333333337</v>
      </c>
      <c r="AC162" s="2">
        <f t="shared" ref="AC162" si="63">SUM(AC2:AC161)</f>
        <v>0.50018749999999979</v>
      </c>
      <c r="AD162" s="2">
        <f t="shared" ref="AD162" si="64">SUM(AD2:AD161)</f>
        <v>0.4513402777777778</v>
      </c>
      <c r="AE162" s="2">
        <f t="shared" ref="AE162" si="65">SUM(AE2:AE161)</f>
        <v>0.43022916666666683</v>
      </c>
      <c r="AF162" s="2">
        <f t="shared" ref="AF162" si="66">SUM(AF2:AF161)</f>
        <v>0.69118055555555535</v>
      </c>
      <c r="AG162" s="2">
        <f t="shared" ref="AG162" si="67">SUM(AG2:AG161)</f>
        <v>0.38939583333333316</v>
      </c>
      <c r="AH162" s="2">
        <f t="shared" ref="AH162" si="68">SUM(AH2:AH161)</f>
        <v>0.37008333333333321</v>
      </c>
    </row>
    <row r="163" spans="1:34" x14ac:dyDescent="0.25">
      <c r="Q163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2016-11-08T17:55:12Z</dcterms:created>
  <dcterms:modified xsi:type="dcterms:W3CDTF">2016-11-08T18:27:02Z</dcterms:modified>
</cp:coreProperties>
</file>