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0" yWindow="0" windowWidth="28640" windowHeight="16060" activeTab="2"/>
  </bookViews>
  <sheets>
    <sheet name="Sheet1" sheetId="1" r:id="rId1"/>
    <sheet name="Sheet2" sheetId="2" r:id="rId2"/>
    <sheet name="Model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3" i="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12"/>
  <c r="B90"/>
  <c r="C90"/>
  <c r="B2"/>
  <c r="C2"/>
  <c r="B98"/>
  <c r="C98"/>
  <c r="B13"/>
  <c r="C13"/>
  <c r="B91"/>
  <c r="C91"/>
  <c r="B3"/>
  <c r="C3"/>
  <c r="F3"/>
  <c r="E3"/>
  <c r="H3"/>
  <c r="J3"/>
  <c r="B4"/>
  <c r="C4"/>
  <c r="F4"/>
  <c r="E4"/>
  <c r="H4"/>
  <c r="J4"/>
  <c r="B5"/>
  <c r="C5"/>
  <c r="F5"/>
  <c r="E5"/>
  <c r="H5"/>
  <c r="J5"/>
  <c r="B6"/>
  <c r="C6"/>
  <c r="F6"/>
  <c r="E6"/>
  <c r="H6"/>
  <c r="J6"/>
  <c r="B7"/>
  <c r="C7"/>
  <c r="F7"/>
  <c r="E7"/>
  <c r="H7"/>
  <c r="J7"/>
  <c r="B8"/>
  <c r="C8"/>
  <c r="F8"/>
  <c r="E8"/>
  <c r="H8"/>
  <c r="J8"/>
  <c r="B9"/>
  <c r="C9"/>
  <c r="F9"/>
  <c r="E9"/>
  <c r="H9"/>
  <c r="J9"/>
  <c r="B10"/>
  <c r="C10"/>
  <c r="F10"/>
  <c r="E10"/>
  <c r="H10"/>
  <c r="J10"/>
  <c r="B11"/>
  <c r="C11"/>
  <c r="F11"/>
  <c r="E11"/>
  <c r="H11"/>
  <c r="J11"/>
  <c r="B12"/>
  <c r="C12"/>
  <c r="F12"/>
  <c r="E12"/>
  <c r="H12"/>
  <c r="J12"/>
  <c r="F13"/>
  <c r="E13"/>
  <c r="H13"/>
  <c r="J13"/>
  <c r="B14"/>
  <c r="C14"/>
  <c r="F14"/>
  <c r="E14"/>
  <c r="H14"/>
  <c r="J14"/>
  <c r="B15"/>
  <c r="C15"/>
  <c r="F15"/>
  <c r="E15"/>
  <c r="H15"/>
  <c r="J15"/>
  <c r="B16"/>
  <c r="C16"/>
  <c r="F16"/>
  <c r="E16"/>
  <c r="H16"/>
  <c r="J16"/>
  <c r="B17"/>
  <c r="C17"/>
  <c r="F17"/>
  <c r="E17"/>
  <c r="H17"/>
  <c r="J17"/>
  <c r="B18"/>
  <c r="C18"/>
  <c r="F18"/>
  <c r="E18"/>
  <c r="H18"/>
  <c r="J18"/>
  <c r="B19"/>
  <c r="C19"/>
  <c r="F19"/>
  <c r="E19"/>
  <c r="H19"/>
  <c r="J19"/>
  <c r="B20"/>
  <c r="C20"/>
  <c r="F20"/>
  <c r="E20"/>
  <c r="H20"/>
  <c r="J20"/>
  <c r="B21"/>
  <c r="C21"/>
  <c r="F21"/>
  <c r="E21"/>
  <c r="H21"/>
  <c r="J21"/>
  <c r="B22"/>
  <c r="C22"/>
  <c r="F22"/>
  <c r="E22"/>
  <c r="H22"/>
  <c r="J22"/>
  <c r="B23"/>
  <c r="C23"/>
  <c r="F23"/>
  <c r="E23"/>
  <c r="H23"/>
  <c r="J23"/>
  <c r="B24"/>
  <c r="C24"/>
  <c r="F24"/>
  <c r="E24"/>
  <c r="H24"/>
  <c r="J24"/>
  <c r="B25"/>
  <c r="C25"/>
  <c r="F25"/>
  <c r="E25"/>
  <c r="H25"/>
  <c r="J25"/>
  <c r="B26"/>
  <c r="C26"/>
  <c r="F26"/>
  <c r="E26"/>
  <c r="H26"/>
  <c r="J26"/>
  <c r="B27"/>
  <c r="C27"/>
  <c r="F27"/>
  <c r="E27"/>
  <c r="H27"/>
  <c r="J27"/>
  <c r="B28"/>
  <c r="C28"/>
  <c r="F28"/>
  <c r="E28"/>
  <c r="H28"/>
  <c r="J28"/>
  <c r="E29"/>
  <c r="E30"/>
  <c r="E31"/>
  <c r="E32"/>
  <c r="E33"/>
  <c r="E34"/>
  <c r="E35"/>
  <c r="E36"/>
  <c r="E37"/>
  <c r="E38"/>
  <c r="E39"/>
  <c r="E40"/>
  <c r="E41"/>
  <c r="E42"/>
  <c r="E43"/>
  <c r="E44"/>
  <c r="E45"/>
  <c r="B46"/>
  <c r="C46"/>
  <c r="F46"/>
  <c r="E46"/>
  <c r="H46"/>
  <c r="J46"/>
  <c r="B47"/>
  <c r="C47"/>
  <c r="F47"/>
  <c r="E47"/>
  <c r="H47"/>
  <c r="J47"/>
  <c r="B48"/>
  <c r="C48"/>
  <c r="F48"/>
  <c r="E48"/>
  <c r="H48"/>
  <c r="J48"/>
  <c r="B49"/>
  <c r="C49"/>
  <c r="F49"/>
  <c r="E49"/>
  <c r="H49"/>
  <c r="J49"/>
  <c r="B50"/>
  <c r="C50"/>
  <c r="F50"/>
  <c r="E50"/>
  <c r="H50"/>
  <c r="J50"/>
  <c r="B51"/>
  <c r="C51"/>
  <c r="F51"/>
  <c r="E51"/>
  <c r="H51"/>
  <c r="J51"/>
  <c r="B52"/>
  <c r="C52"/>
  <c r="F52"/>
  <c r="E52"/>
  <c r="H52"/>
  <c r="J52"/>
  <c r="B53"/>
  <c r="C53"/>
  <c r="F53"/>
  <c r="E53"/>
  <c r="H53"/>
  <c r="J53"/>
  <c r="B54"/>
  <c r="C54"/>
  <c r="F54"/>
  <c r="E54"/>
  <c r="H54"/>
  <c r="J54"/>
  <c r="B55"/>
  <c r="C55"/>
  <c r="F55"/>
  <c r="E55"/>
  <c r="H55"/>
  <c r="J55"/>
  <c r="B56"/>
  <c r="C56"/>
  <c r="F56"/>
  <c r="E56"/>
  <c r="H56"/>
  <c r="J56"/>
  <c r="B57"/>
  <c r="C57"/>
  <c r="F57"/>
  <c r="E57"/>
  <c r="H57"/>
  <c r="J57"/>
  <c r="B58"/>
  <c r="C58"/>
  <c r="F58"/>
  <c r="E58"/>
  <c r="H58"/>
  <c r="J58"/>
  <c r="B59"/>
  <c r="C59"/>
  <c r="F59"/>
  <c r="E59"/>
  <c r="H59"/>
  <c r="J59"/>
  <c r="B60"/>
  <c r="C60"/>
  <c r="F60"/>
  <c r="E60"/>
  <c r="H60"/>
  <c r="J60"/>
  <c r="B61"/>
  <c r="C61"/>
  <c r="F61"/>
  <c r="E61"/>
  <c r="H61"/>
  <c r="J61"/>
  <c r="B62"/>
  <c r="C62"/>
  <c r="F62"/>
  <c r="E62"/>
  <c r="H62"/>
  <c r="J62"/>
  <c r="B63"/>
  <c r="C63"/>
  <c r="F63"/>
  <c r="E63"/>
  <c r="H63"/>
  <c r="J63"/>
  <c r="B64"/>
  <c r="C64"/>
  <c r="F64"/>
  <c r="E64"/>
  <c r="H64"/>
  <c r="J64"/>
  <c r="B65"/>
  <c r="C65"/>
  <c r="F65"/>
  <c r="E65"/>
  <c r="H65"/>
  <c r="J65"/>
  <c r="B66"/>
  <c r="C66"/>
  <c r="F66"/>
  <c r="E66"/>
  <c r="H66"/>
  <c r="J66"/>
  <c r="B67"/>
  <c r="C67"/>
  <c r="F67"/>
  <c r="E67"/>
  <c r="H67"/>
  <c r="J67"/>
  <c r="B68"/>
  <c r="C68"/>
  <c r="F68"/>
  <c r="E68"/>
  <c r="H68"/>
  <c r="J68"/>
  <c r="B69"/>
  <c r="C69"/>
  <c r="F69"/>
  <c r="E69"/>
  <c r="H69"/>
  <c r="J69"/>
  <c r="B70"/>
  <c r="C70"/>
  <c r="F70"/>
  <c r="E70"/>
  <c r="H70"/>
  <c r="J70"/>
  <c r="B71"/>
  <c r="C71"/>
  <c r="F71"/>
  <c r="E71"/>
  <c r="H71"/>
  <c r="J71"/>
  <c r="B72"/>
  <c r="C72"/>
  <c r="F72"/>
  <c r="E72"/>
  <c r="H72"/>
  <c r="J72"/>
  <c r="B73"/>
  <c r="C73"/>
  <c r="F73"/>
  <c r="E73"/>
  <c r="H73"/>
  <c r="J73"/>
  <c r="B74"/>
  <c r="C74"/>
  <c r="F74"/>
  <c r="E74"/>
  <c r="H74"/>
  <c r="J74"/>
  <c r="B75"/>
  <c r="C75"/>
  <c r="F75"/>
  <c r="E75"/>
  <c r="H75"/>
  <c r="J75"/>
  <c r="B76"/>
  <c r="C76"/>
  <c r="F76"/>
  <c r="E76"/>
  <c r="H76"/>
  <c r="J76"/>
  <c r="B77"/>
  <c r="C77"/>
  <c r="F77"/>
  <c r="E77"/>
  <c r="H77"/>
  <c r="J77"/>
  <c r="B78"/>
  <c r="C78"/>
  <c r="F78"/>
  <c r="E78"/>
  <c r="H78"/>
  <c r="J78"/>
  <c r="B79"/>
  <c r="C79"/>
  <c r="F79"/>
  <c r="E79"/>
  <c r="H79"/>
  <c r="J79"/>
  <c r="B80"/>
  <c r="C80"/>
  <c r="F80"/>
  <c r="E80"/>
  <c r="H80"/>
  <c r="J80"/>
  <c r="B81"/>
  <c r="C81"/>
  <c r="F81"/>
  <c r="E81"/>
  <c r="H81"/>
  <c r="J81"/>
  <c r="B82"/>
  <c r="C82"/>
  <c r="F82"/>
  <c r="E82"/>
  <c r="H82"/>
  <c r="J82"/>
  <c r="B83"/>
  <c r="C83"/>
  <c r="F83"/>
  <c r="E83"/>
  <c r="H83"/>
  <c r="J83"/>
  <c r="B84"/>
  <c r="C84"/>
  <c r="F84"/>
  <c r="E84"/>
  <c r="H84"/>
  <c r="J84"/>
  <c r="B85"/>
  <c r="C85"/>
  <c r="F85"/>
  <c r="E85"/>
  <c r="H85"/>
  <c r="J85"/>
  <c r="B86"/>
  <c r="C86"/>
  <c r="F86"/>
  <c r="E86"/>
  <c r="H86"/>
  <c r="J86"/>
  <c r="B87"/>
  <c r="C87"/>
  <c r="F87"/>
  <c r="E87"/>
  <c r="H87"/>
  <c r="J87"/>
  <c r="B88"/>
  <c r="C88"/>
  <c r="F88"/>
  <c r="E88"/>
  <c r="H88"/>
  <c r="J88"/>
  <c r="B89"/>
  <c r="C89"/>
  <c r="F89"/>
  <c r="E89"/>
  <c r="H89"/>
  <c r="J89"/>
  <c r="F90"/>
  <c r="E90"/>
  <c r="H90"/>
  <c r="J90"/>
  <c r="F91"/>
  <c r="E91"/>
  <c r="H91"/>
  <c r="J91"/>
  <c r="B92"/>
  <c r="C92"/>
  <c r="F92"/>
  <c r="E92"/>
  <c r="H92"/>
  <c r="J92"/>
  <c r="B93"/>
  <c r="C93"/>
  <c r="F93"/>
  <c r="E93"/>
  <c r="H93"/>
  <c r="J93"/>
  <c r="B94"/>
  <c r="C94"/>
  <c r="F94"/>
  <c r="E94"/>
  <c r="H94"/>
  <c r="J94"/>
  <c r="B95"/>
  <c r="C95"/>
  <c r="F95"/>
  <c r="E95"/>
  <c r="H95"/>
  <c r="J95"/>
  <c r="B96"/>
  <c r="C96"/>
  <c r="F96"/>
  <c r="E96"/>
  <c r="H96"/>
  <c r="J96"/>
  <c r="B97"/>
  <c r="C97"/>
  <c r="F97"/>
  <c r="E97"/>
  <c r="H97"/>
  <c r="J97"/>
  <c r="F98"/>
  <c r="E98"/>
  <c r="H98"/>
  <c r="J98"/>
  <c r="B99"/>
  <c r="C99"/>
  <c r="F99"/>
  <c r="E99"/>
  <c r="H99"/>
  <c r="J99"/>
  <c r="B100"/>
  <c r="C100"/>
  <c r="F100"/>
  <c r="E100"/>
  <c r="H100"/>
  <c r="J100"/>
  <c r="B101"/>
  <c r="C101"/>
  <c r="F101"/>
  <c r="E101"/>
  <c r="H101"/>
  <c r="J101"/>
  <c r="B102"/>
  <c r="C102"/>
  <c r="F102"/>
  <c r="E102"/>
  <c r="H102"/>
  <c r="J102"/>
  <c r="F2"/>
  <c r="E2"/>
  <c r="H2"/>
  <c r="J2"/>
  <c r="G3"/>
  <c r="I3"/>
  <c r="G4"/>
  <c r="I4"/>
  <c r="G5"/>
  <c r="I5"/>
  <c r="G6"/>
  <c r="I6"/>
  <c r="G7"/>
  <c r="I7"/>
  <c r="G8"/>
  <c r="I8"/>
  <c r="G9"/>
  <c r="I9"/>
  <c r="G10"/>
  <c r="I10"/>
  <c r="G11"/>
  <c r="I11"/>
  <c r="G12"/>
  <c r="I12"/>
  <c r="G13"/>
  <c r="I13"/>
  <c r="G14"/>
  <c r="I14"/>
  <c r="G15"/>
  <c r="I15"/>
  <c r="G16"/>
  <c r="I16"/>
  <c r="G17"/>
  <c r="I17"/>
  <c r="G18"/>
  <c r="I18"/>
  <c r="G19"/>
  <c r="I19"/>
  <c r="G20"/>
  <c r="I20"/>
  <c r="G21"/>
  <c r="I21"/>
  <c r="G22"/>
  <c r="I22"/>
  <c r="G23"/>
  <c r="I23"/>
  <c r="G24"/>
  <c r="I24"/>
  <c r="G25"/>
  <c r="I25"/>
  <c r="G26"/>
  <c r="I26"/>
  <c r="G27"/>
  <c r="I27"/>
  <c r="G28"/>
  <c r="I28"/>
  <c r="G46"/>
  <c r="I46"/>
  <c r="G47"/>
  <c r="I47"/>
  <c r="G48"/>
  <c r="I48"/>
  <c r="G49"/>
  <c r="I49"/>
  <c r="G50"/>
  <c r="I50"/>
  <c r="G51"/>
  <c r="I51"/>
  <c r="G52"/>
  <c r="I52"/>
  <c r="G53"/>
  <c r="I53"/>
  <c r="G54"/>
  <c r="I54"/>
  <c r="G55"/>
  <c r="I55"/>
  <c r="G56"/>
  <c r="I56"/>
  <c r="G57"/>
  <c r="I57"/>
  <c r="G58"/>
  <c r="I58"/>
  <c r="G59"/>
  <c r="I59"/>
  <c r="G60"/>
  <c r="I60"/>
  <c r="G61"/>
  <c r="I61"/>
  <c r="G62"/>
  <c r="I62"/>
  <c r="G63"/>
  <c r="I63"/>
  <c r="G64"/>
  <c r="I64"/>
  <c r="G65"/>
  <c r="I65"/>
  <c r="G66"/>
  <c r="I66"/>
  <c r="G67"/>
  <c r="I67"/>
  <c r="G68"/>
  <c r="I68"/>
  <c r="G69"/>
  <c r="I69"/>
  <c r="G70"/>
  <c r="I70"/>
  <c r="G71"/>
  <c r="I71"/>
  <c r="G72"/>
  <c r="I72"/>
  <c r="G73"/>
  <c r="I73"/>
  <c r="G74"/>
  <c r="I74"/>
  <c r="G75"/>
  <c r="I75"/>
  <c r="G76"/>
  <c r="I76"/>
  <c r="G77"/>
  <c r="I77"/>
  <c r="G78"/>
  <c r="I78"/>
  <c r="G79"/>
  <c r="I79"/>
  <c r="G80"/>
  <c r="I80"/>
  <c r="G81"/>
  <c r="I81"/>
  <c r="G82"/>
  <c r="I82"/>
  <c r="G83"/>
  <c r="I83"/>
  <c r="G84"/>
  <c r="I84"/>
  <c r="G85"/>
  <c r="I85"/>
  <c r="G86"/>
  <c r="I86"/>
  <c r="G87"/>
  <c r="I87"/>
  <c r="G88"/>
  <c r="I88"/>
  <c r="G89"/>
  <c r="I89"/>
  <c r="G90"/>
  <c r="I90"/>
  <c r="G91"/>
  <c r="I91"/>
  <c r="G92"/>
  <c r="I92"/>
  <c r="G93"/>
  <c r="I93"/>
  <c r="G94"/>
  <c r="I94"/>
  <c r="G95"/>
  <c r="I95"/>
  <c r="G96"/>
  <c r="I96"/>
  <c r="G97"/>
  <c r="I97"/>
  <c r="G98"/>
  <c r="I98"/>
  <c r="G99"/>
  <c r="I99"/>
  <c r="G100"/>
  <c r="I100"/>
  <c r="G101"/>
  <c r="I101"/>
  <c r="G102"/>
  <c r="I102"/>
  <c r="G2"/>
  <c r="I2"/>
  <c r="B29"/>
  <c r="C29"/>
  <c r="F29"/>
  <c r="H29"/>
  <c r="J29"/>
  <c r="B30"/>
  <c r="C30"/>
  <c r="F30"/>
  <c r="H30"/>
  <c r="J30"/>
  <c r="B31"/>
  <c r="C31"/>
  <c r="F31"/>
  <c r="H31"/>
  <c r="J31"/>
  <c r="B32"/>
  <c r="C32"/>
  <c r="F32"/>
  <c r="H32"/>
  <c r="J32"/>
  <c r="B33"/>
  <c r="C33"/>
  <c r="F33"/>
  <c r="H33"/>
  <c r="J33"/>
  <c r="B34"/>
  <c r="C34"/>
  <c r="F34"/>
  <c r="H34"/>
  <c r="J34"/>
  <c r="B35"/>
  <c r="C35"/>
  <c r="F35"/>
  <c r="H35"/>
  <c r="J35"/>
  <c r="B36"/>
  <c r="C36"/>
  <c r="F36"/>
  <c r="H36"/>
  <c r="J36"/>
  <c r="B37"/>
  <c r="C37"/>
  <c r="F37"/>
  <c r="H37"/>
  <c r="J37"/>
  <c r="B38"/>
  <c r="C38"/>
  <c r="F38"/>
  <c r="H38"/>
  <c r="J38"/>
  <c r="B39"/>
  <c r="C39"/>
  <c r="F39"/>
  <c r="H39"/>
  <c r="J39"/>
  <c r="B40"/>
  <c r="C40"/>
  <c r="F40"/>
  <c r="H40"/>
  <c r="J40"/>
  <c r="B41"/>
  <c r="C41"/>
  <c r="F41"/>
  <c r="H41"/>
  <c r="J41"/>
  <c r="B42"/>
  <c r="C42"/>
  <c r="F42"/>
  <c r="H42"/>
  <c r="J42"/>
  <c r="B43"/>
  <c r="C43"/>
  <c r="F43"/>
  <c r="H43"/>
  <c r="J43"/>
  <c r="B44"/>
  <c r="C44"/>
  <c r="F44"/>
  <c r="H44"/>
  <c r="J44"/>
  <c r="B45"/>
  <c r="C45"/>
  <c r="F45"/>
  <c r="H45"/>
  <c r="J45"/>
  <c r="G29"/>
  <c r="I29"/>
  <c r="G30"/>
  <c r="I30"/>
  <c r="G31"/>
  <c r="I31"/>
  <c r="G32"/>
  <c r="I32"/>
  <c r="G33"/>
  <c r="I33"/>
  <c r="G34"/>
  <c r="I34"/>
  <c r="G35"/>
  <c r="I35"/>
  <c r="G36"/>
  <c r="I36"/>
  <c r="G37"/>
  <c r="I37"/>
  <c r="G38"/>
  <c r="I38"/>
  <c r="G39"/>
  <c r="I39"/>
  <c r="G40"/>
  <c r="I40"/>
  <c r="G41"/>
  <c r="I41"/>
  <c r="G42"/>
  <c r="I42"/>
  <c r="G43"/>
  <c r="I43"/>
  <c r="G44"/>
  <c r="I44"/>
  <c r="G45"/>
  <c r="I45"/>
  <c r="C2" i="2"/>
  <c r="K10"/>
  <c r="C3"/>
  <c r="J14"/>
  <c r="J15"/>
  <c r="J16"/>
  <c r="K11"/>
  <c r="D3"/>
  <c r="F3"/>
  <c r="H3"/>
  <c r="C4"/>
  <c r="D4"/>
  <c r="F4"/>
  <c r="H4"/>
  <c r="C5"/>
  <c r="D5"/>
  <c r="F5"/>
  <c r="H5"/>
  <c r="C6"/>
  <c r="D6"/>
  <c r="F6"/>
  <c r="H6"/>
  <c r="C7"/>
  <c r="D7"/>
  <c r="F7"/>
  <c r="H7"/>
  <c r="C8"/>
  <c r="D8"/>
  <c r="F8"/>
  <c r="H8"/>
  <c r="C9"/>
  <c r="D9"/>
  <c r="F9"/>
  <c r="H9"/>
  <c r="C10"/>
  <c r="D10"/>
  <c r="F10"/>
  <c r="H10"/>
  <c r="C11"/>
  <c r="D11"/>
  <c r="F11"/>
  <c r="H11"/>
  <c r="C12"/>
  <c r="D12"/>
  <c r="F12"/>
  <c r="H12"/>
  <c r="C13"/>
  <c r="D13"/>
  <c r="F13"/>
  <c r="H13"/>
  <c r="C14"/>
  <c r="D14"/>
  <c r="F14"/>
  <c r="H14"/>
  <c r="C15"/>
  <c r="D15"/>
  <c r="F15"/>
  <c r="H15"/>
  <c r="C16"/>
  <c r="D16"/>
  <c r="F16"/>
  <c r="H16"/>
  <c r="C17"/>
  <c r="D17"/>
  <c r="F17"/>
  <c r="H17"/>
  <c r="C18"/>
  <c r="D18"/>
  <c r="F18"/>
  <c r="H18"/>
  <c r="C19"/>
  <c r="D19"/>
  <c r="F19"/>
  <c r="H19"/>
  <c r="C20"/>
  <c r="D20"/>
  <c r="F20"/>
  <c r="H20"/>
  <c r="C21"/>
  <c r="D21"/>
  <c r="F21"/>
  <c r="H21"/>
  <c r="C22"/>
  <c r="D22"/>
  <c r="F22"/>
  <c r="H22"/>
  <c r="C23"/>
  <c r="D23"/>
  <c r="F23"/>
  <c r="H23"/>
  <c r="C24"/>
  <c r="D24"/>
  <c r="F24"/>
  <c r="H24"/>
  <c r="C25"/>
  <c r="D25"/>
  <c r="F25"/>
  <c r="H25"/>
  <c r="C26"/>
  <c r="D26"/>
  <c r="F26"/>
  <c r="H26"/>
  <c r="C27"/>
  <c r="D27"/>
  <c r="F27"/>
  <c r="H27"/>
  <c r="C28"/>
  <c r="D28"/>
  <c r="F28"/>
  <c r="H28"/>
  <c r="C29"/>
  <c r="D29"/>
  <c r="F29"/>
  <c r="H29"/>
  <c r="C30"/>
  <c r="D30"/>
  <c r="F30"/>
  <c r="H30"/>
  <c r="C31"/>
  <c r="D31"/>
  <c r="F31"/>
  <c r="H31"/>
  <c r="C32"/>
  <c r="D32"/>
  <c r="F32"/>
  <c r="H32"/>
  <c r="C33"/>
  <c r="D33"/>
  <c r="F33"/>
  <c r="H33"/>
  <c r="C34"/>
  <c r="D34"/>
  <c r="F34"/>
  <c r="H34"/>
  <c r="C35"/>
  <c r="D35"/>
  <c r="F35"/>
  <c r="H35"/>
  <c r="C36"/>
  <c r="D36"/>
  <c r="F36"/>
  <c r="H36"/>
  <c r="C37"/>
  <c r="D37"/>
  <c r="F37"/>
  <c r="H37"/>
  <c r="C38"/>
  <c r="D38"/>
  <c r="F38"/>
  <c r="H38"/>
  <c r="C39"/>
  <c r="D39"/>
  <c r="F39"/>
  <c r="H39"/>
  <c r="C40"/>
  <c r="D40"/>
  <c r="F40"/>
  <c r="H40"/>
  <c r="C41"/>
  <c r="D41"/>
  <c r="F41"/>
  <c r="H41"/>
  <c r="C42"/>
  <c r="D42"/>
  <c r="F42"/>
  <c r="H42"/>
  <c r="C43"/>
  <c r="D43"/>
  <c r="F43"/>
  <c r="H43"/>
  <c r="C44"/>
  <c r="D44"/>
  <c r="F44"/>
  <c r="H44"/>
  <c r="C45"/>
  <c r="D45"/>
  <c r="F45"/>
  <c r="H45"/>
  <c r="C46"/>
  <c r="D46"/>
  <c r="F46"/>
  <c r="H46"/>
  <c r="C47"/>
  <c r="D47"/>
  <c r="F47"/>
  <c r="H47"/>
  <c r="C48"/>
  <c r="D48"/>
  <c r="F48"/>
  <c r="H48"/>
  <c r="C49"/>
  <c r="D49"/>
  <c r="F49"/>
  <c r="H49"/>
  <c r="C50"/>
  <c r="D50"/>
  <c r="F50"/>
  <c r="H50"/>
  <c r="C51"/>
  <c r="D51"/>
  <c r="F51"/>
  <c r="H51"/>
  <c r="C52"/>
  <c r="D52"/>
  <c r="F52"/>
  <c r="H52"/>
  <c r="C53"/>
  <c r="D53"/>
  <c r="F53"/>
  <c r="H53"/>
  <c r="C54"/>
  <c r="D54"/>
  <c r="F54"/>
  <c r="H54"/>
  <c r="C55"/>
  <c r="D55"/>
  <c r="F55"/>
  <c r="H55"/>
  <c r="C56"/>
  <c r="D56"/>
  <c r="F56"/>
  <c r="H56"/>
  <c r="C57"/>
  <c r="D57"/>
  <c r="F57"/>
  <c r="H57"/>
  <c r="C58"/>
  <c r="D58"/>
  <c r="F58"/>
  <c r="H58"/>
  <c r="C59"/>
  <c r="D59"/>
  <c r="F59"/>
  <c r="H59"/>
  <c r="C60"/>
  <c r="D60"/>
  <c r="F60"/>
  <c r="H60"/>
  <c r="C61"/>
  <c r="D61"/>
  <c r="F61"/>
  <c r="H61"/>
  <c r="C62"/>
  <c r="D62"/>
  <c r="F62"/>
  <c r="H62"/>
  <c r="C63"/>
  <c r="D63"/>
  <c r="F63"/>
  <c r="H63"/>
  <c r="C64"/>
  <c r="D64"/>
  <c r="F64"/>
  <c r="H64"/>
  <c r="C65"/>
  <c r="D65"/>
  <c r="F65"/>
  <c r="H65"/>
  <c r="C66"/>
  <c r="D66"/>
  <c r="F66"/>
  <c r="H66"/>
  <c r="C67"/>
  <c r="D67"/>
  <c r="F67"/>
  <c r="H67"/>
  <c r="C68"/>
  <c r="D68"/>
  <c r="F68"/>
  <c r="H68"/>
  <c r="C69"/>
  <c r="D69"/>
  <c r="F69"/>
  <c r="H69"/>
  <c r="C70"/>
  <c r="D70"/>
  <c r="F70"/>
  <c r="H70"/>
  <c r="C71"/>
  <c r="D71"/>
  <c r="F71"/>
  <c r="H71"/>
  <c r="C72"/>
  <c r="D72"/>
  <c r="F72"/>
  <c r="H72"/>
  <c r="C73"/>
  <c r="D73"/>
  <c r="F73"/>
  <c r="H73"/>
  <c r="C74"/>
  <c r="D74"/>
  <c r="F74"/>
  <c r="H74"/>
  <c r="C75"/>
  <c r="D75"/>
  <c r="F75"/>
  <c r="H75"/>
  <c r="C76"/>
  <c r="D76"/>
  <c r="F76"/>
  <c r="H76"/>
  <c r="C77"/>
  <c r="D77"/>
  <c r="F77"/>
  <c r="H77"/>
  <c r="C78"/>
  <c r="D78"/>
  <c r="F78"/>
  <c r="H78"/>
  <c r="C79"/>
  <c r="D79"/>
  <c r="F79"/>
  <c r="H79"/>
  <c r="C80"/>
  <c r="D80"/>
  <c r="F80"/>
  <c r="H80"/>
  <c r="C81"/>
  <c r="D81"/>
  <c r="F81"/>
  <c r="H81"/>
  <c r="C82"/>
  <c r="D82"/>
  <c r="F82"/>
  <c r="H82"/>
  <c r="C83"/>
  <c r="D83"/>
  <c r="F83"/>
  <c r="H83"/>
  <c r="C84"/>
  <c r="D84"/>
  <c r="F84"/>
  <c r="H84"/>
  <c r="C85"/>
  <c r="D85"/>
  <c r="F85"/>
  <c r="H85"/>
  <c r="C86"/>
  <c r="D86"/>
  <c r="F86"/>
  <c r="H86"/>
  <c r="C87"/>
  <c r="D87"/>
  <c r="F87"/>
  <c r="H87"/>
  <c r="C88"/>
  <c r="D88"/>
  <c r="F88"/>
  <c r="H88"/>
  <c r="C89"/>
  <c r="D89"/>
  <c r="F89"/>
  <c r="H89"/>
  <c r="C90"/>
  <c r="D90"/>
  <c r="F90"/>
  <c r="H90"/>
  <c r="C91"/>
  <c r="D91"/>
  <c r="F91"/>
  <c r="H91"/>
  <c r="C92"/>
  <c r="D92"/>
  <c r="F92"/>
  <c r="H92"/>
  <c r="C93"/>
  <c r="D93"/>
  <c r="F93"/>
  <c r="H93"/>
  <c r="C94"/>
  <c r="D94"/>
  <c r="F94"/>
  <c r="H94"/>
  <c r="C95"/>
  <c r="D95"/>
  <c r="F95"/>
  <c r="H95"/>
  <c r="C96"/>
  <c r="D96"/>
  <c r="F96"/>
  <c r="H96"/>
  <c r="C97"/>
  <c r="D97"/>
  <c r="F97"/>
  <c r="H97"/>
  <c r="C98"/>
  <c r="D98"/>
  <c r="F98"/>
  <c r="H98"/>
  <c r="C99"/>
  <c r="D99"/>
  <c r="F99"/>
  <c r="H99"/>
  <c r="C100"/>
  <c r="D100"/>
  <c r="F100"/>
  <c r="H100"/>
  <c r="C101"/>
  <c r="D101"/>
  <c r="F101"/>
  <c r="H101"/>
  <c r="C102"/>
  <c r="D102"/>
  <c r="F102"/>
  <c r="H102"/>
  <c r="D2"/>
  <c r="F2"/>
  <c r="H2"/>
  <c r="E3"/>
  <c r="G3"/>
  <c r="E4"/>
  <c r="G4"/>
  <c r="E5"/>
  <c r="G5"/>
  <c r="E6"/>
  <c r="G6"/>
  <c r="E7"/>
  <c r="G7"/>
  <c r="E8"/>
  <c r="G8"/>
  <c r="E9"/>
  <c r="G9"/>
  <c r="E10"/>
  <c r="G10"/>
  <c r="E11"/>
  <c r="G11"/>
  <c r="E12"/>
  <c r="G12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E55"/>
  <c r="G55"/>
  <c r="E56"/>
  <c r="G56"/>
  <c r="E57"/>
  <c r="G57"/>
  <c r="E58"/>
  <c r="G58"/>
  <c r="E59"/>
  <c r="G59"/>
  <c r="E60"/>
  <c r="G60"/>
  <c r="E61"/>
  <c r="G61"/>
  <c r="E62"/>
  <c r="G62"/>
  <c r="E63"/>
  <c r="G63"/>
  <c r="E64"/>
  <c r="G64"/>
  <c r="E65"/>
  <c r="G65"/>
  <c r="E66"/>
  <c r="G66"/>
  <c r="E67"/>
  <c r="G67"/>
  <c r="E68"/>
  <c r="G68"/>
  <c r="E69"/>
  <c r="G69"/>
  <c r="E70"/>
  <c r="G70"/>
  <c r="E71"/>
  <c r="G71"/>
  <c r="E72"/>
  <c r="G72"/>
  <c r="E73"/>
  <c r="G73"/>
  <c r="E74"/>
  <c r="G74"/>
  <c r="E75"/>
  <c r="G75"/>
  <c r="E76"/>
  <c r="G76"/>
  <c r="E77"/>
  <c r="G77"/>
  <c r="E78"/>
  <c r="G78"/>
  <c r="E79"/>
  <c r="G79"/>
  <c r="E80"/>
  <c r="G80"/>
  <c r="E81"/>
  <c r="G81"/>
  <c r="E82"/>
  <c r="G82"/>
  <c r="E83"/>
  <c r="G83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2"/>
  <c r="G2"/>
</calcChain>
</file>

<file path=xl/sharedStrings.xml><?xml version="1.0" encoding="utf-8"?>
<sst xmlns="http://schemas.openxmlformats.org/spreadsheetml/2006/main" count="52" uniqueCount="29">
  <si>
    <t>temp</t>
  </si>
  <si>
    <t>thickness</t>
  </si>
  <si>
    <t>error</t>
  </si>
  <si>
    <t>PMMA small 2 100</t>
  </si>
  <si>
    <t>PMMA small 2 110</t>
  </si>
  <si>
    <t>T-Tg</t>
    <phoneticPr fontId="1" type="noConversion"/>
  </si>
  <si>
    <t>t-tg</t>
    <phoneticPr fontId="1" type="noConversion"/>
  </si>
  <si>
    <t>Rot(T-Tg)</t>
    <phoneticPr fontId="1" type="noConversion"/>
  </si>
  <si>
    <t>Rot(t-tg)</t>
    <phoneticPr fontId="1" type="noConversion"/>
  </si>
  <si>
    <t>Lower</t>
    <phoneticPr fontId="1" type="noConversion"/>
  </si>
  <si>
    <t>Upper</t>
    <phoneticPr fontId="1" type="noConversion"/>
  </si>
  <si>
    <t>const</t>
  </si>
  <si>
    <t>=</t>
  </si>
  <si>
    <t>∆const</t>
  </si>
  <si>
    <t xml:space="preserve">a1   </t>
  </si>
  <si>
    <t xml:space="preserve">∆a1   </t>
  </si>
  <si>
    <t>Tg</t>
    <phoneticPr fontId="1" type="noConversion"/>
  </si>
  <si>
    <t>tg</t>
    <phoneticPr fontId="1" type="noConversion"/>
  </si>
  <si>
    <t>(Rot(T-Tg))+Tg</t>
    <phoneticPr fontId="1" type="noConversion"/>
  </si>
  <si>
    <t>(Rot(t-tg)+tg)</t>
    <phoneticPr fontId="1" type="noConversion"/>
  </si>
  <si>
    <t>f</t>
    <phoneticPr fontId="1" type="noConversion"/>
  </si>
  <si>
    <t>t</t>
    <phoneticPr fontId="1" type="noConversion"/>
  </si>
  <si>
    <t>ts</t>
    <phoneticPr fontId="1" type="noConversion"/>
  </si>
  <si>
    <t>Ts</t>
    <phoneticPr fontId="1" type="noConversion"/>
  </si>
  <si>
    <t>alpha_g</t>
    <phoneticPr fontId="1" type="noConversion"/>
  </si>
  <si>
    <t>alpha_l</t>
    <phoneticPr fontId="1" type="noConversion"/>
  </si>
  <si>
    <t>Theta</t>
    <phoneticPr fontId="1" type="noConversion"/>
  </si>
  <si>
    <t>Tg</t>
    <phoneticPr fontId="1" type="noConversion"/>
  </si>
  <si>
    <t>tg</t>
    <phoneticPr fontId="1" type="noConversion"/>
  </si>
</sst>
</file>

<file path=xl/styles.xml><?xml version="1.0" encoding="utf-8"?>
<styleSheet xmlns="http://schemas.openxmlformats.org/spreadsheetml/2006/main">
  <numFmts count="1">
    <numFmt numFmtId="173" formatCode="0.000000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Sheet2!$F$1</c:f>
              <c:strCache>
                <c:ptCount val="1"/>
                <c:pt idx="0">
                  <c:v>Rot(t-tg)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Sheet2!$E$2:$E$102</c:f>
              <c:numCache>
                <c:formatCode>General</c:formatCode>
                <c:ptCount val="101"/>
                <c:pt idx="0">
                  <c:v>-57.6088062410574</c:v>
                </c:pt>
                <c:pt idx="1">
                  <c:v>-54.6094357696708</c:v>
                </c:pt>
                <c:pt idx="2">
                  <c:v>-51.61055135574662</c:v>
                </c:pt>
                <c:pt idx="3">
                  <c:v>-48.61166694182245</c:v>
                </c:pt>
                <c:pt idx="4">
                  <c:v>-45.61132435551102</c:v>
                </c:pt>
                <c:pt idx="5">
                  <c:v>-42.61195388412442</c:v>
                </c:pt>
                <c:pt idx="6">
                  <c:v>-39.61258341273783</c:v>
                </c:pt>
                <c:pt idx="7">
                  <c:v>-36.61224082642641</c:v>
                </c:pt>
                <c:pt idx="8">
                  <c:v>-33.6123842975774</c:v>
                </c:pt>
                <c:pt idx="9">
                  <c:v>-30.61204171126597</c:v>
                </c:pt>
                <c:pt idx="10">
                  <c:v>-27.6102409525673</c:v>
                </c:pt>
                <c:pt idx="11">
                  <c:v>-27.1113179889277</c:v>
                </c:pt>
                <c:pt idx="12">
                  <c:v>-26.61288108275051</c:v>
                </c:pt>
                <c:pt idx="13">
                  <c:v>-26.11201388926126</c:v>
                </c:pt>
                <c:pt idx="14">
                  <c:v>-25.61017458084715</c:v>
                </c:pt>
                <c:pt idx="15">
                  <c:v>-25.11173767466997</c:v>
                </c:pt>
                <c:pt idx="16">
                  <c:v>-24.61135653864313</c:v>
                </c:pt>
                <c:pt idx="17">
                  <c:v>-24.11048934515386</c:v>
                </c:pt>
                <c:pt idx="18">
                  <c:v>-23.61010820912701</c:v>
                </c:pt>
                <c:pt idx="19">
                  <c:v>-23.11118524548741</c:v>
                </c:pt>
                <c:pt idx="20">
                  <c:v>-22.61129016692298</c:v>
                </c:pt>
                <c:pt idx="21">
                  <c:v>-22.11090903089613</c:v>
                </c:pt>
                <c:pt idx="22">
                  <c:v>-21.61004183740687</c:v>
                </c:pt>
                <c:pt idx="23">
                  <c:v>-21.10966070138002</c:v>
                </c:pt>
                <c:pt idx="24">
                  <c:v>-20.610251680278</c:v>
                </c:pt>
                <c:pt idx="25">
                  <c:v>-20.11035660171357</c:v>
                </c:pt>
                <c:pt idx="26">
                  <c:v>-19.61046152314914</c:v>
                </c:pt>
                <c:pt idx="27">
                  <c:v>-19.10862221473504</c:v>
                </c:pt>
                <c:pt idx="28">
                  <c:v>-18.60921319363302</c:v>
                </c:pt>
                <c:pt idx="29">
                  <c:v>-18.11029022999342</c:v>
                </c:pt>
                <c:pt idx="30">
                  <c:v>-17.610395151429</c:v>
                </c:pt>
                <c:pt idx="31">
                  <c:v>-17.11001401540214</c:v>
                </c:pt>
                <c:pt idx="32">
                  <c:v>-16.60914682191288</c:v>
                </c:pt>
                <c:pt idx="33">
                  <c:v>-16.10827962842362</c:v>
                </c:pt>
                <c:pt idx="34">
                  <c:v>-15.60789849239677</c:v>
                </c:pt>
                <c:pt idx="35">
                  <c:v>-15.10897552875717</c:v>
                </c:pt>
                <c:pt idx="36">
                  <c:v>-14.60956650765515</c:v>
                </c:pt>
                <c:pt idx="37">
                  <c:v>-14.10869931416589</c:v>
                </c:pt>
                <c:pt idx="38">
                  <c:v>-13.60783212067662</c:v>
                </c:pt>
                <c:pt idx="39">
                  <c:v>-13.10696492718736</c:v>
                </c:pt>
                <c:pt idx="40">
                  <c:v>-12.60852802101017</c:v>
                </c:pt>
                <c:pt idx="41">
                  <c:v>-12.10814688498333</c:v>
                </c:pt>
                <c:pt idx="42">
                  <c:v>-11.60776574895648</c:v>
                </c:pt>
                <c:pt idx="43">
                  <c:v>-11.10689855546721</c:v>
                </c:pt>
                <c:pt idx="44">
                  <c:v>-10.60700347690278</c:v>
                </c:pt>
                <c:pt idx="45">
                  <c:v>-10.10759445580076</c:v>
                </c:pt>
                <c:pt idx="46">
                  <c:v>-9.606727262311498</c:v>
                </c:pt>
                <c:pt idx="47">
                  <c:v>-9.105860068822234</c:v>
                </c:pt>
                <c:pt idx="48">
                  <c:v>-8.605964990257803</c:v>
                </c:pt>
                <c:pt idx="49">
                  <c:v>-8.106069911693371</c:v>
                </c:pt>
                <c:pt idx="50">
                  <c:v>-7.606660890591354</c:v>
                </c:pt>
                <c:pt idx="51">
                  <c:v>-7.104821582177258</c:v>
                </c:pt>
                <c:pt idx="52">
                  <c:v>-6.605412561075242</c:v>
                </c:pt>
                <c:pt idx="53">
                  <c:v>-6.104545367585977</c:v>
                </c:pt>
                <c:pt idx="54">
                  <c:v>-5.605622403946376</c:v>
                </c:pt>
                <c:pt idx="55">
                  <c:v>-5.105241267919529</c:v>
                </c:pt>
                <c:pt idx="56">
                  <c:v>-4.60388801696785</c:v>
                </c:pt>
                <c:pt idx="57">
                  <c:v>-4.103506880941</c:v>
                </c:pt>
                <c:pt idx="58">
                  <c:v>-3.602639687451736</c:v>
                </c:pt>
                <c:pt idx="59">
                  <c:v>-3.103716723812136</c:v>
                </c:pt>
                <c:pt idx="60">
                  <c:v>-2.603335587785288</c:v>
                </c:pt>
                <c:pt idx="61">
                  <c:v>-2.101982336833607</c:v>
                </c:pt>
                <c:pt idx="62">
                  <c:v>-1.601601200806759</c:v>
                </c:pt>
                <c:pt idx="63">
                  <c:v>-1.103164294629575</c:v>
                </c:pt>
                <c:pt idx="64">
                  <c:v>-0.601811043677893</c:v>
                </c:pt>
                <c:pt idx="65">
                  <c:v>-0.101429907651046</c:v>
                </c:pt>
                <c:pt idx="66">
                  <c:v>0.398465170913386</c:v>
                </c:pt>
                <c:pt idx="67">
                  <c:v>0.899818421865068</c:v>
                </c:pt>
                <c:pt idx="68">
                  <c:v>1.401171672816747</c:v>
                </c:pt>
                <c:pt idx="69">
                  <c:v>1.899608578993931</c:v>
                </c:pt>
                <c:pt idx="70">
                  <c:v>2.401447887408028</c:v>
                </c:pt>
                <c:pt idx="71">
                  <c:v>2.903287195822126</c:v>
                </c:pt>
                <c:pt idx="72">
                  <c:v>3.402210159461727</c:v>
                </c:pt>
                <c:pt idx="73">
                  <c:v>3.903563410413406</c:v>
                </c:pt>
                <c:pt idx="74">
                  <c:v>4.403944546440256</c:v>
                </c:pt>
                <c:pt idx="75">
                  <c:v>4.904325682467103</c:v>
                </c:pt>
                <c:pt idx="76">
                  <c:v>5.403734703569118</c:v>
                </c:pt>
                <c:pt idx="77">
                  <c:v>5.9050879545208</c:v>
                </c:pt>
                <c:pt idx="78">
                  <c:v>6.40644120547248</c:v>
                </c:pt>
                <c:pt idx="79">
                  <c:v>6.905850226574496</c:v>
                </c:pt>
                <c:pt idx="80">
                  <c:v>7.407689534988593</c:v>
                </c:pt>
                <c:pt idx="81">
                  <c:v>7.908556728477857</c:v>
                </c:pt>
                <c:pt idx="82">
                  <c:v>8.409423921967123</c:v>
                </c:pt>
                <c:pt idx="83">
                  <c:v>8.908346885606723</c:v>
                </c:pt>
                <c:pt idx="84">
                  <c:v>9.408728021633571</c:v>
                </c:pt>
                <c:pt idx="85">
                  <c:v>9.9115394449725</c:v>
                </c:pt>
                <c:pt idx="86">
                  <c:v>10.41289269592418</c:v>
                </c:pt>
                <c:pt idx="87">
                  <c:v>10.91521806180069</c:v>
                </c:pt>
                <c:pt idx="88">
                  <c:v>11.41608525528996</c:v>
                </c:pt>
                <c:pt idx="89">
                  <c:v>11.91598033385439</c:v>
                </c:pt>
                <c:pt idx="90">
                  <c:v>12.41684752734365</c:v>
                </c:pt>
                <c:pt idx="91">
                  <c:v>15.42496703305374</c:v>
                </c:pt>
                <c:pt idx="92">
                  <c:v>18.43114230891416</c:v>
                </c:pt>
                <c:pt idx="93">
                  <c:v>21.43537335492492</c:v>
                </c:pt>
                <c:pt idx="94">
                  <c:v>24.44252074571016</c:v>
                </c:pt>
                <c:pt idx="95">
                  <c:v>27.44723784918333</c:v>
                </c:pt>
                <c:pt idx="96">
                  <c:v>30.45098283773167</c:v>
                </c:pt>
                <c:pt idx="97">
                  <c:v>33.4542417688176</c:v>
                </c:pt>
                <c:pt idx="98">
                  <c:v>36.47013819392634</c:v>
                </c:pt>
                <c:pt idx="99">
                  <c:v>39.48117404441092</c:v>
                </c:pt>
                <c:pt idx="100">
                  <c:v>42.49464018220758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1.565042820974283</c:v>
                </c:pt>
                <c:pt idx="1">
                  <c:v>1.479154664781676</c:v>
                </c:pt>
                <c:pt idx="2">
                  <c:v>1.383278328167038</c:v>
                </c:pt>
                <c:pt idx="3">
                  <c:v>1.2874019915524</c:v>
                </c:pt>
                <c:pt idx="4">
                  <c:v>1.221490196203856</c:v>
                </c:pt>
                <c:pt idx="5">
                  <c:v>1.13560204001125</c:v>
                </c:pt>
                <c:pt idx="6">
                  <c:v>1.049713883818642</c:v>
                </c:pt>
                <c:pt idx="7">
                  <c:v>0.983802088470098</c:v>
                </c:pt>
                <c:pt idx="8">
                  <c:v>0.907902112699522</c:v>
                </c:pt>
                <c:pt idx="9">
                  <c:v>0.841990317351035</c:v>
                </c:pt>
                <c:pt idx="10">
                  <c:v>0.806043063268584</c:v>
                </c:pt>
                <c:pt idx="11">
                  <c:v>0.771752009725744</c:v>
                </c:pt>
                <c:pt idx="12">
                  <c:v>0.727472775760873</c:v>
                </c:pt>
                <c:pt idx="13">
                  <c:v>0.733134443906158</c:v>
                </c:pt>
                <c:pt idx="14">
                  <c:v>0.758772472895563</c:v>
                </c:pt>
                <c:pt idx="15">
                  <c:v>0.714493238930692</c:v>
                </c:pt>
                <c:pt idx="16">
                  <c:v>0.710166726653946</c:v>
                </c:pt>
                <c:pt idx="17">
                  <c:v>0.715828394799288</c:v>
                </c:pt>
                <c:pt idx="18">
                  <c:v>0.711501882522542</c:v>
                </c:pt>
                <c:pt idx="19">
                  <c:v>0.677210828979702</c:v>
                </c:pt>
                <c:pt idx="20">
                  <c:v>0.662896136280925</c:v>
                </c:pt>
                <c:pt idx="21">
                  <c:v>0.658569624004179</c:v>
                </c:pt>
                <c:pt idx="22">
                  <c:v>0.664231292149521</c:v>
                </c:pt>
                <c:pt idx="23">
                  <c:v>0.659904779872775</c:v>
                </c:pt>
                <c:pt idx="24">
                  <c:v>0.635601906751966</c:v>
                </c:pt>
                <c:pt idx="25">
                  <c:v>0.621287214053189</c:v>
                </c:pt>
                <c:pt idx="26">
                  <c:v>0.606972521354412</c:v>
                </c:pt>
                <c:pt idx="27">
                  <c:v>0.632610550343816</c:v>
                </c:pt>
                <c:pt idx="28">
                  <c:v>0.608307677223008</c:v>
                </c:pt>
                <c:pt idx="29">
                  <c:v>0.574016623680168</c:v>
                </c:pt>
                <c:pt idx="30">
                  <c:v>0.559701930981391</c:v>
                </c:pt>
                <c:pt idx="31">
                  <c:v>0.555375418704702</c:v>
                </c:pt>
                <c:pt idx="32">
                  <c:v>0.561037086849987</c:v>
                </c:pt>
                <c:pt idx="33">
                  <c:v>0.566698754995329</c:v>
                </c:pt>
                <c:pt idx="34">
                  <c:v>0.562372242718583</c:v>
                </c:pt>
                <c:pt idx="35">
                  <c:v>0.528081189175743</c:v>
                </c:pt>
                <c:pt idx="36">
                  <c:v>0.503778316054934</c:v>
                </c:pt>
                <c:pt idx="37">
                  <c:v>0.50943998420022</c:v>
                </c:pt>
                <c:pt idx="38">
                  <c:v>0.515101652345562</c:v>
                </c:pt>
                <c:pt idx="39">
                  <c:v>0.520763320490847</c:v>
                </c:pt>
                <c:pt idx="40">
                  <c:v>0.476484086525976</c:v>
                </c:pt>
                <c:pt idx="41">
                  <c:v>0.47215757424923</c:v>
                </c:pt>
                <c:pt idx="42">
                  <c:v>0.467831061972484</c:v>
                </c:pt>
                <c:pt idx="43">
                  <c:v>0.473492730117826</c:v>
                </c:pt>
                <c:pt idx="44">
                  <c:v>0.459178037419048</c:v>
                </c:pt>
                <c:pt idx="45">
                  <c:v>0.43487516429824</c:v>
                </c:pt>
                <c:pt idx="46">
                  <c:v>0.440536832443582</c:v>
                </c:pt>
                <c:pt idx="47">
                  <c:v>0.446198500588867</c:v>
                </c:pt>
                <c:pt idx="48">
                  <c:v>0.43188380789009</c:v>
                </c:pt>
                <c:pt idx="49">
                  <c:v>0.417569115191313</c:v>
                </c:pt>
                <c:pt idx="50">
                  <c:v>0.393266242070504</c:v>
                </c:pt>
                <c:pt idx="51">
                  <c:v>0.418904271059908</c:v>
                </c:pt>
                <c:pt idx="52">
                  <c:v>0.3946013979391</c:v>
                </c:pt>
                <c:pt idx="53">
                  <c:v>0.400263066084442</c:v>
                </c:pt>
                <c:pt idx="54">
                  <c:v>0.365972012541602</c:v>
                </c:pt>
                <c:pt idx="55">
                  <c:v>0.361645500264856</c:v>
                </c:pt>
                <c:pt idx="56">
                  <c:v>0.377295348832173</c:v>
                </c:pt>
                <c:pt idx="57">
                  <c:v>0.372968836555483</c:v>
                </c:pt>
                <c:pt idx="58">
                  <c:v>0.378630504700769</c:v>
                </c:pt>
                <c:pt idx="59">
                  <c:v>0.344339451157929</c:v>
                </c:pt>
                <c:pt idx="60">
                  <c:v>0.340012938881183</c:v>
                </c:pt>
                <c:pt idx="61">
                  <c:v>0.355662787448556</c:v>
                </c:pt>
                <c:pt idx="62">
                  <c:v>0.35133627517181</c:v>
                </c:pt>
                <c:pt idx="63">
                  <c:v>0.307057041206939</c:v>
                </c:pt>
                <c:pt idx="64">
                  <c:v>0.322706889774312</c:v>
                </c:pt>
                <c:pt idx="65">
                  <c:v>0.318380377497566</c:v>
                </c:pt>
                <c:pt idx="66">
                  <c:v>0.304065684798789</c:v>
                </c:pt>
                <c:pt idx="67">
                  <c:v>0.319715533366162</c:v>
                </c:pt>
                <c:pt idx="68">
                  <c:v>0.335365381933479</c:v>
                </c:pt>
                <c:pt idx="69">
                  <c:v>0.291086147968608</c:v>
                </c:pt>
                <c:pt idx="70">
                  <c:v>0.316724176958012</c:v>
                </c:pt>
                <c:pt idx="71">
                  <c:v>0.342362205947416</c:v>
                </c:pt>
                <c:pt idx="72">
                  <c:v>0.308071152404577</c:v>
                </c:pt>
                <c:pt idx="73">
                  <c:v>0.323721000971893</c:v>
                </c:pt>
                <c:pt idx="74">
                  <c:v>0.319394488695204</c:v>
                </c:pt>
                <c:pt idx="75">
                  <c:v>0.315067976418458</c:v>
                </c:pt>
                <c:pt idx="76">
                  <c:v>0.290765103297649</c:v>
                </c:pt>
                <c:pt idx="77">
                  <c:v>0.306414951865023</c:v>
                </c:pt>
                <c:pt idx="78">
                  <c:v>0.322064800432339</c:v>
                </c:pt>
                <c:pt idx="79">
                  <c:v>0.297761927311531</c:v>
                </c:pt>
                <c:pt idx="80">
                  <c:v>0.323399956300935</c:v>
                </c:pt>
                <c:pt idx="81">
                  <c:v>0.32906162444622</c:v>
                </c:pt>
                <c:pt idx="82">
                  <c:v>0.334723292591562</c:v>
                </c:pt>
                <c:pt idx="83">
                  <c:v>0.300432239048722</c:v>
                </c:pt>
                <c:pt idx="84">
                  <c:v>0.296105726771976</c:v>
                </c:pt>
                <c:pt idx="85">
                  <c:v>0.341720116605443</c:v>
                </c:pt>
                <c:pt idx="86">
                  <c:v>0.357369965172817</c:v>
                </c:pt>
                <c:pt idx="87">
                  <c:v>0.392996174584252</c:v>
                </c:pt>
                <c:pt idx="88">
                  <c:v>0.398657842729537</c:v>
                </c:pt>
                <c:pt idx="89">
                  <c:v>0.38434315003076</c:v>
                </c:pt>
                <c:pt idx="90">
                  <c:v>0.390004818176102</c:v>
                </c:pt>
                <c:pt idx="91">
                  <c:v>0.483903909580228</c:v>
                </c:pt>
                <c:pt idx="92">
                  <c:v>0.537850279296172</c:v>
                </c:pt>
                <c:pt idx="93">
                  <c:v>0.551843927323991</c:v>
                </c:pt>
                <c:pt idx="94">
                  <c:v>0.625766657883997</c:v>
                </c:pt>
                <c:pt idx="95">
                  <c:v>0.649748486333848</c:v>
                </c:pt>
                <c:pt idx="96">
                  <c:v>0.653753953939579</c:v>
                </c:pt>
                <c:pt idx="97">
                  <c:v>0.647771241123279</c:v>
                </c:pt>
                <c:pt idx="98">
                  <c:v>0.901481219280074</c:v>
                </c:pt>
                <c:pt idx="99">
                  <c:v>1.055309393216445</c:v>
                </c:pt>
                <c:pt idx="100">
                  <c:v>1.25907846926297</c:v>
                </c:pt>
              </c:numCache>
            </c:numRef>
          </c:yVal>
        </c:ser>
        <c:axId val="349016024"/>
        <c:axId val="349017448"/>
      </c:scatterChart>
      <c:valAx>
        <c:axId val="349016024"/>
        <c:scaling>
          <c:orientation val="minMax"/>
        </c:scaling>
        <c:axPos val="b"/>
        <c:numFmt formatCode="General" sourceLinked="1"/>
        <c:tickLblPos val="nextTo"/>
        <c:crossAx val="349017448"/>
        <c:crosses val="autoZero"/>
        <c:crossBetween val="midCat"/>
      </c:valAx>
      <c:valAx>
        <c:axId val="349017448"/>
        <c:scaling>
          <c:orientation val="minMax"/>
        </c:scaling>
        <c:axPos val="l"/>
        <c:majorGridlines/>
        <c:numFmt formatCode="General" sourceLinked="1"/>
        <c:tickLblPos val="nextTo"/>
        <c:crossAx val="349016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Sheet2!$B$1</c:f>
              <c:strCache>
                <c:ptCount val="1"/>
                <c:pt idx="0">
                  <c:v>thickness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Sheet2!$A$2:$A$102</c:f>
              <c:numCache>
                <c:formatCode>General</c:formatCode>
                <c:ptCount val="101"/>
                <c:pt idx="0">
                  <c:v>50.0</c:v>
                </c:pt>
                <c:pt idx="1">
                  <c:v>53.0</c:v>
                </c:pt>
                <c:pt idx="2">
                  <c:v>56.0</c:v>
                </c:pt>
                <c:pt idx="3">
                  <c:v>59.0</c:v>
                </c:pt>
                <c:pt idx="4">
                  <c:v>62.0</c:v>
                </c:pt>
                <c:pt idx="5">
                  <c:v>65.0</c:v>
                </c:pt>
                <c:pt idx="6">
                  <c:v>68.0</c:v>
                </c:pt>
                <c:pt idx="7">
                  <c:v>71.0</c:v>
                </c:pt>
                <c:pt idx="8">
                  <c:v>74.0</c:v>
                </c:pt>
                <c:pt idx="9">
                  <c:v>77.0</c:v>
                </c:pt>
                <c:pt idx="10">
                  <c:v>80.0</c:v>
                </c:pt>
                <c:pt idx="11">
                  <c:v>80.5</c:v>
                </c:pt>
                <c:pt idx="12">
                  <c:v>81.0</c:v>
                </c:pt>
                <c:pt idx="13">
                  <c:v>81.5</c:v>
                </c:pt>
                <c:pt idx="14">
                  <c:v>82.0</c:v>
                </c:pt>
                <c:pt idx="15">
                  <c:v>82.5</c:v>
                </c:pt>
                <c:pt idx="16">
                  <c:v>83.0</c:v>
                </c:pt>
                <c:pt idx="17">
                  <c:v>83.5</c:v>
                </c:pt>
                <c:pt idx="18">
                  <c:v>84.0</c:v>
                </c:pt>
                <c:pt idx="19">
                  <c:v>84.5</c:v>
                </c:pt>
                <c:pt idx="20">
                  <c:v>85.0</c:v>
                </c:pt>
                <c:pt idx="21">
                  <c:v>85.5</c:v>
                </c:pt>
                <c:pt idx="22">
                  <c:v>86.0</c:v>
                </c:pt>
                <c:pt idx="23">
                  <c:v>86.5</c:v>
                </c:pt>
                <c:pt idx="24">
                  <c:v>87.0</c:v>
                </c:pt>
                <c:pt idx="25">
                  <c:v>87.5</c:v>
                </c:pt>
                <c:pt idx="26">
                  <c:v>88.0</c:v>
                </c:pt>
                <c:pt idx="27">
                  <c:v>88.5</c:v>
                </c:pt>
                <c:pt idx="28">
                  <c:v>89.0</c:v>
                </c:pt>
                <c:pt idx="29">
                  <c:v>89.5</c:v>
                </c:pt>
                <c:pt idx="30">
                  <c:v>90.0</c:v>
                </c:pt>
                <c:pt idx="31">
                  <c:v>90.5</c:v>
                </c:pt>
                <c:pt idx="32">
                  <c:v>91.0</c:v>
                </c:pt>
                <c:pt idx="33">
                  <c:v>91.5</c:v>
                </c:pt>
                <c:pt idx="34">
                  <c:v>92.0</c:v>
                </c:pt>
                <c:pt idx="35">
                  <c:v>92.5</c:v>
                </c:pt>
                <c:pt idx="36">
                  <c:v>93.0</c:v>
                </c:pt>
                <c:pt idx="37">
                  <c:v>93.5</c:v>
                </c:pt>
                <c:pt idx="38">
                  <c:v>94.0</c:v>
                </c:pt>
                <c:pt idx="39">
                  <c:v>94.5</c:v>
                </c:pt>
                <c:pt idx="40">
                  <c:v>95.0</c:v>
                </c:pt>
                <c:pt idx="41">
                  <c:v>95.5</c:v>
                </c:pt>
                <c:pt idx="42">
                  <c:v>96.0</c:v>
                </c:pt>
                <c:pt idx="43">
                  <c:v>96.5</c:v>
                </c:pt>
                <c:pt idx="44">
                  <c:v>97.0</c:v>
                </c:pt>
                <c:pt idx="45">
                  <c:v>97.5</c:v>
                </c:pt>
                <c:pt idx="46">
                  <c:v>98.0</c:v>
                </c:pt>
                <c:pt idx="47">
                  <c:v>98.5</c:v>
                </c:pt>
                <c:pt idx="48">
                  <c:v>99.0</c:v>
                </c:pt>
                <c:pt idx="49">
                  <c:v>99.5</c:v>
                </c:pt>
                <c:pt idx="50">
                  <c:v>100.0</c:v>
                </c:pt>
                <c:pt idx="51">
                  <c:v>100.5</c:v>
                </c:pt>
                <c:pt idx="52">
                  <c:v>101.0</c:v>
                </c:pt>
                <c:pt idx="53">
                  <c:v>101.5</c:v>
                </c:pt>
                <c:pt idx="54">
                  <c:v>102.0</c:v>
                </c:pt>
                <c:pt idx="55">
                  <c:v>102.5</c:v>
                </c:pt>
                <c:pt idx="56">
                  <c:v>103.0</c:v>
                </c:pt>
                <c:pt idx="57">
                  <c:v>103.5</c:v>
                </c:pt>
                <c:pt idx="58">
                  <c:v>104.0</c:v>
                </c:pt>
                <c:pt idx="59">
                  <c:v>104.5</c:v>
                </c:pt>
                <c:pt idx="60">
                  <c:v>105.0</c:v>
                </c:pt>
                <c:pt idx="61">
                  <c:v>105.5</c:v>
                </c:pt>
                <c:pt idx="62">
                  <c:v>106.0</c:v>
                </c:pt>
                <c:pt idx="63">
                  <c:v>106.5</c:v>
                </c:pt>
                <c:pt idx="64">
                  <c:v>107.0</c:v>
                </c:pt>
                <c:pt idx="65">
                  <c:v>107.5</c:v>
                </c:pt>
                <c:pt idx="66">
                  <c:v>108.0</c:v>
                </c:pt>
                <c:pt idx="67">
                  <c:v>108.5</c:v>
                </c:pt>
                <c:pt idx="68">
                  <c:v>109.0</c:v>
                </c:pt>
                <c:pt idx="69">
                  <c:v>109.5</c:v>
                </c:pt>
                <c:pt idx="70">
                  <c:v>110.0</c:v>
                </c:pt>
                <c:pt idx="71">
                  <c:v>110.5</c:v>
                </c:pt>
                <c:pt idx="72">
                  <c:v>111.0</c:v>
                </c:pt>
                <c:pt idx="73">
                  <c:v>111.5</c:v>
                </c:pt>
                <c:pt idx="74">
                  <c:v>112.0</c:v>
                </c:pt>
                <c:pt idx="75">
                  <c:v>112.5</c:v>
                </c:pt>
                <c:pt idx="76">
                  <c:v>113.0</c:v>
                </c:pt>
                <c:pt idx="77">
                  <c:v>113.5</c:v>
                </c:pt>
                <c:pt idx="78">
                  <c:v>114.0</c:v>
                </c:pt>
                <c:pt idx="79">
                  <c:v>114.5</c:v>
                </c:pt>
                <c:pt idx="80">
                  <c:v>115.0</c:v>
                </c:pt>
                <c:pt idx="81">
                  <c:v>115.5</c:v>
                </c:pt>
                <c:pt idx="82">
                  <c:v>116.0</c:v>
                </c:pt>
                <c:pt idx="83">
                  <c:v>116.5</c:v>
                </c:pt>
                <c:pt idx="84">
                  <c:v>117.0</c:v>
                </c:pt>
                <c:pt idx="85">
                  <c:v>117.5</c:v>
                </c:pt>
                <c:pt idx="86">
                  <c:v>118.0</c:v>
                </c:pt>
                <c:pt idx="87">
                  <c:v>118.5</c:v>
                </c:pt>
                <c:pt idx="88">
                  <c:v>119.0</c:v>
                </c:pt>
                <c:pt idx="89">
                  <c:v>119.5</c:v>
                </c:pt>
                <c:pt idx="90">
                  <c:v>120.0</c:v>
                </c:pt>
                <c:pt idx="91">
                  <c:v>123.0</c:v>
                </c:pt>
                <c:pt idx="92">
                  <c:v>126.0</c:v>
                </c:pt>
                <c:pt idx="93">
                  <c:v>129.0</c:v>
                </c:pt>
                <c:pt idx="94">
                  <c:v>132.0</c:v>
                </c:pt>
                <c:pt idx="95">
                  <c:v>135.0</c:v>
                </c:pt>
                <c:pt idx="96">
                  <c:v>138.0</c:v>
                </c:pt>
                <c:pt idx="97">
                  <c:v>141.0</c:v>
                </c:pt>
                <c:pt idx="98">
                  <c:v>144.0</c:v>
                </c:pt>
                <c:pt idx="99">
                  <c:v>147.0</c:v>
                </c:pt>
                <c:pt idx="100">
                  <c:v>150.0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0">
                  <c:v>338.39</c:v>
                </c:pt>
                <c:pt idx="1">
                  <c:v>338.45</c:v>
                </c:pt>
                <c:pt idx="2">
                  <c:v>338.5</c:v>
                </c:pt>
                <c:pt idx="3">
                  <c:v>338.55</c:v>
                </c:pt>
                <c:pt idx="4">
                  <c:v>338.63</c:v>
                </c:pt>
                <c:pt idx="5">
                  <c:v>338.69</c:v>
                </c:pt>
                <c:pt idx="6">
                  <c:v>338.75</c:v>
                </c:pt>
                <c:pt idx="7">
                  <c:v>338.83</c:v>
                </c:pt>
                <c:pt idx="8">
                  <c:v>338.9</c:v>
                </c:pt>
                <c:pt idx="9">
                  <c:v>338.98</c:v>
                </c:pt>
                <c:pt idx="10">
                  <c:v>339.09</c:v>
                </c:pt>
                <c:pt idx="11">
                  <c:v>339.08</c:v>
                </c:pt>
                <c:pt idx="12">
                  <c:v>339.06</c:v>
                </c:pt>
                <c:pt idx="13">
                  <c:v>339.09</c:v>
                </c:pt>
                <c:pt idx="14">
                  <c:v>339.14</c:v>
                </c:pt>
                <c:pt idx="15">
                  <c:v>339.12</c:v>
                </c:pt>
                <c:pt idx="16">
                  <c:v>339.14</c:v>
                </c:pt>
                <c:pt idx="17">
                  <c:v>339.17</c:v>
                </c:pt>
                <c:pt idx="18">
                  <c:v>339.19</c:v>
                </c:pt>
                <c:pt idx="19">
                  <c:v>339.18</c:v>
                </c:pt>
                <c:pt idx="20">
                  <c:v>339.19</c:v>
                </c:pt>
                <c:pt idx="21">
                  <c:v>339.21</c:v>
                </c:pt>
                <c:pt idx="22">
                  <c:v>339.24</c:v>
                </c:pt>
                <c:pt idx="23">
                  <c:v>339.26</c:v>
                </c:pt>
                <c:pt idx="24">
                  <c:v>339.26</c:v>
                </c:pt>
                <c:pt idx="25">
                  <c:v>339.27</c:v>
                </c:pt>
                <c:pt idx="26">
                  <c:v>339.28</c:v>
                </c:pt>
                <c:pt idx="27">
                  <c:v>339.33</c:v>
                </c:pt>
                <c:pt idx="28">
                  <c:v>339.33</c:v>
                </c:pt>
                <c:pt idx="29">
                  <c:v>339.32</c:v>
                </c:pt>
                <c:pt idx="30">
                  <c:v>339.33</c:v>
                </c:pt>
                <c:pt idx="31">
                  <c:v>339.35</c:v>
                </c:pt>
                <c:pt idx="32">
                  <c:v>339.38</c:v>
                </c:pt>
                <c:pt idx="33">
                  <c:v>339.41</c:v>
                </c:pt>
                <c:pt idx="34">
                  <c:v>339.43</c:v>
                </c:pt>
                <c:pt idx="35">
                  <c:v>339.42</c:v>
                </c:pt>
                <c:pt idx="36">
                  <c:v>339.42</c:v>
                </c:pt>
                <c:pt idx="37">
                  <c:v>339.45</c:v>
                </c:pt>
                <c:pt idx="38">
                  <c:v>339.48</c:v>
                </c:pt>
                <c:pt idx="39">
                  <c:v>339.51</c:v>
                </c:pt>
                <c:pt idx="40">
                  <c:v>339.49</c:v>
                </c:pt>
                <c:pt idx="41">
                  <c:v>339.51</c:v>
                </c:pt>
                <c:pt idx="42">
                  <c:v>339.53</c:v>
                </c:pt>
                <c:pt idx="43">
                  <c:v>339.56</c:v>
                </c:pt>
                <c:pt idx="44">
                  <c:v>339.57</c:v>
                </c:pt>
                <c:pt idx="45">
                  <c:v>339.57</c:v>
                </c:pt>
                <c:pt idx="46">
                  <c:v>339.6</c:v>
                </c:pt>
                <c:pt idx="47">
                  <c:v>339.63</c:v>
                </c:pt>
                <c:pt idx="48">
                  <c:v>339.64</c:v>
                </c:pt>
                <c:pt idx="49">
                  <c:v>339.65</c:v>
                </c:pt>
                <c:pt idx="50">
                  <c:v>339.65</c:v>
                </c:pt>
                <c:pt idx="51">
                  <c:v>339.7</c:v>
                </c:pt>
                <c:pt idx="52">
                  <c:v>339.7</c:v>
                </c:pt>
                <c:pt idx="53">
                  <c:v>339.73</c:v>
                </c:pt>
                <c:pt idx="54">
                  <c:v>339.72</c:v>
                </c:pt>
                <c:pt idx="55">
                  <c:v>339.74</c:v>
                </c:pt>
                <c:pt idx="56">
                  <c:v>339.78</c:v>
                </c:pt>
                <c:pt idx="57">
                  <c:v>339.8</c:v>
                </c:pt>
                <c:pt idx="58">
                  <c:v>339.83</c:v>
                </c:pt>
                <c:pt idx="59">
                  <c:v>339.82</c:v>
                </c:pt>
                <c:pt idx="60">
                  <c:v>339.84</c:v>
                </c:pt>
                <c:pt idx="61">
                  <c:v>339.88</c:v>
                </c:pt>
                <c:pt idx="62">
                  <c:v>339.9</c:v>
                </c:pt>
                <c:pt idx="63">
                  <c:v>339.88</c:v>
                </c:pt>
                <c:pt idx="64">
                  <c:v>339.92</c:v>
                </c:pt>
                <c:pt idx="65">
                  <c:v>339.94</c:v>
                </c:pt>
                <c:pt idx="66">
                  <c:v>339.95</c:v>
                </c:pt>
                <c:pt idx="67">
                  <c:v>339.99</c:v>
                </c:pt>
                <c:pt idx="68">
                  <c:v>340.03</c:v>
                </c:pt>
                <c:pt idx="69">
                  <c:v>340.01</c:v>
                </c:pt>
                <c:pt idx="70">
                  <c:v>340.06</c:v>
                </c:pt>
                <c:pt idx="71">
                  <c:v>340.11</c:v>
                </c:pt>
                <c:pt idx="72">
                  <c:v>340.1</c:v>
                </c:pt>
                <c:pt idx="73">
                  <c:v>340.14</c:v>
                </c:pt>
                <c:pt idx="74">
                  <c:v>340.16</c:v>
                </c:pt>
                <c:pt idx="75">
                  <c:v>340.18</c:v>
                </c:pt>
                <c:pt idx="76">
                  <c:v>340.18</c:v>
                </c:pt>
                <c:pt idx="77">
                  <c:v>340.22</c:v>
                </c:pt>
                <c:pt idx="78">
                  <c:v>340.26</c:v>
                </c:pt>
                <c:pt idx="79">
                  <c:v>340.26</c:v>
                </c:pt>
                <c:pt idx="80">
                  <c:v>340.31</c:v>
                </c:pt>
                <c:pt idx="81">
                  <c:v>340.34</c:v>
                </c:pt>
                <c:pt idx="82">
                  <c:v>340.37</c:v>
                </c:pt>
                <c:pt idx="83">
                  <c:v>340.36</c:v>
                </c:pt>
                <c:pt idx="84">
                  <c:v>340.38</c:v>
                </c:pt>
                <c:pt idx="85">
                  <c:v>340.45</c:v>
                </c:pt>
                <c:pt idx="86">
                  <c:v>340.49</c:v>
                </c:pt>
                <c:pt idx="87">
                  <c:v>340.55</c:v>
                </c:pt>
                <c:pt idx="88">
                  <c:v>340.58</c:v>
                </c:pt>
                <c:pt idx="89">
                  <c:v>340.59</c:v>
                </c:pt>
                <c:pt idx="90">
                  <c:v>340.62</c:v>
                </c:pt>
                <c:pt idx="91">
                  <c:v>340.86</c:v>
                </c:pt>
                <c:pt idx="92">
                  <c:v>341.06</c:v>
                </c:pt>
                <c:pt idx="93">
                  <c:v>341.22</c:v>
                </c:pt>
                <c:pt idx="94">
                  <c:v>341.44</c:v>
                </c:pt>
                <c:pt idx="95">
                  <c:v>341.61</c:v>
                </c:pt>
                <c:pt idx="96">
                  <c:v>341.76</c:v>
                </c:pt>
                <c:pt idx="97">
                  <c:v>341.9</c:v>
                </c:pt>
                <c:pt idx="98">
                  <c:v>342.3</c:v>
                </c:pt>
                <c:pt idx="99">
                  <c:v>342.6</c:v>
                </c:pt>
                <c:pt idx="100">
                  <c:v>342.95</c:v>
                </c:pt>
              </c:numCache>
            </c:numRef>
          </c:yVal>
        </c:ser>
        <c:axId val="349058040"/>
        <c:axId val="349061144"/>
      </c:scatterChart>
      <c:valAx>
        <c:axId val="349058040"/>
        <c:scaling>
          <c:orientation val="minMax"/>
        </c:scaling>
        <c:axPos val="b"/>
        <c:numFmt formatCode="General" sourceLinked="1"/>
        <c:tickLblPos val="nextTo"/>
        <c:crossAx val="349061144"/>
        <c:crosses val="autoZero"/>
        <c:crossBetween val="midCat"/>
      </c:valAx>
      <c:valAx>
        <c:axId val="349061144"/>
        <c:scaling>
          <c:orientation val="minMax"/>
        </c:scaling>
        <c:axPos val="l"/>
        <c:majorGridlines/>
        <c:numFmt formatCode="General" sourceLinked="1"/>
        <c:tickLblPos val="nextTo"/>
        <c:crossAx val="349058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4</xdr:row>
      <xdr:rowOff>114300</xdr:rowOff>
    </xdr:from>
    <xdr:to>
      <xdr:col>23</xdr:col>
      <xdr:colOff>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8</xdr:row>
      <xdr:rowOff>0</xdr:rowOff>
    </xdr:from>
    <xdr:to>
      <xdr:col>22</xdr:col>
      <xdr:colOff>431800</xdr:colOff>
      <xdr:row>39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2"/>
  <sheetViews>
    <sheetView workbookViewId="0">
      <selection sqref="A1:B1048576"/>
    </sheetView>
  </sheetViews>
  <sheetFormatPr baseColWidth="10" defaultColWidth="8.83203125" defaultRowHeight="14"/>
  <sheetData>
    <row r="1" spans="1:10">
      <c r="A1" t="s">
        <v>0</v>
      </c>
      <c r="B1" t="s">
        <v>1</v>
      </c>
      <c r="C1" t="s">
        <v>2</v>
      </c>
    </row>
    <row r="2" spans="1:10">
      <c r="A2">
        <v>50</v>
      </c>
      <c r="B2">
        <v>338.39</v>
      </c>
      <c r="C2">
        <v>0.14499999999999999</v>
      </c>
    </row>
    <row r="3" spans="1:10">
      <c r="A3">
        <v>53</v>
      </c>
      <c r="B3">
        <v>338.45</v>
      </c>
      <c r="C3">
        <v>0.14499999999999999</v>
      </c>
    </row>
    <row r="4" spans="1:10">
      <c r="A4">
        <v>56</v>
      </c>
      <c r="B4">
        <v>338.5</v>
      </c>
      <c r="C4">
        <v>0.14399999999999999</v>
      </c>
    </row>
    <row r="5" spans="1:10">
      <c r="A5">
        <v>59</v>
      </c>
      <c r="B5">
        <v>338.55</v>
      </c>
      <c r="C5">
        <v>0.14399999999999999</v>
      </c>
    </row>
    <row r="6" spans="1:10">
      <c r="A6">
        <v>62</v>
      </c>
      <c r="B6">
        <v>338.63</v>
      </c>
      <c r="C6">
        <v>0.14399999999999999</v>
      </c>
    </row>
    <row r="7" spans="1:10">
      <c r="A7">
        <v>65</v>
      </c>
      <c r="B7">
        <v>338.69</v>
      </c>
      <c r="C7">
        <v>0.14399999999999999</v>
      </c>
    </row>
    <row r="8" spans="1:10">
      <c r="A8">
        <v>68</v>
      </c>
      <c r="B8">
        <v>338.75</v>
      </c>
      <c r="C8">
        <v>0.14399999999999999</v>
      </c>
    </row>
    <row r="9" spans="1:10">
      <c r="A9">
        <v>71</v>
      </c>
      <c r="B9">
        <v>338.83</v>
      </c>
      <c r="C9">
        <v>0.14299999999999999</v>
      </c>
    </row>
    <row r="10" spans="1:10">
      <c r="A10">
        <v>74</v>
      </c>
      <c r="B10">
        <v>338.9</v>
      </c>
      <c r="C10">
        <v>0.14299999999999999</v>
      </c>
    </row>
    <row r="11" spans="1:10">
      <c r="A11">
        <v>77</v>
      </c>
      <c r="B11">
        <v>338.98</v>
      </c>
      <c r="C11">
        <v>0.14299999999999999</v>
      </c>
    </row>
    <row r="12" spans="1:10">
      <c r="A12">
        <v>80</v>
      </c>
      <c r="B12">
        <v>339.09</v>
      </c>
      <c r="C12">
        <v>0.14299999999999999</v>
      </c>
    </row>
    <row r="13" spans="1:10">
      <c r="A13">
        <v>80.5</v>
      </c>
      <c r="B13">
        <v>339.08</v>
      </c>
      <c r="C13">
        <v>0.14199999999999999</v>
      </c>
    </row>
    <row r="14" spans="1:10">
      <c r="A14">
        <v>81</v>
      </c>
      <c r="B14">
        <v>339.06</v>
      </c>
      <c r="C14">
        <v>0.14199999999999999</v>
      </c>
    </row>
    <row r="15" spans="1:10">
      <c r="A15">
        <v>81.5</v>
      </c>
      <c r="B15">
        <v>339.09</v>
      </c>
      <c r="C15">
        <v>0.14199999999999999</v>
      </c>
      <c r="J15" t="s">
        <v>3</v>
      </c>
    </row>
    <row r="16" spans="1:10">
      <c r="A16">
        <v>82</v>
      </c>
      <c r="B16">
        <v>339.14</v>
      </c>
      <c r="C16">
        <v>0.14199999999999999</v>
      </c>
    </row>
    <row r="17" spans="1:3">
      <c r="A17">
        <v>82.5</v>
      </c>
      <c r="B17">
        <v>339.12</v>
      </c>
      <c r="C17">
        <v>0.14199999999999999</v>
      </c>
    </row>
    <row r="18" spans="1:3">
      <c r="A18">
        <v>83</v>
      </c>
      <c r="B18">
        <v>339.14</v>
      </c>
      <c r="C18">
        <v>0.14299999999999999</v>
      </c>
    </row>
    <row r="19" spans="1:3">
      <c r="A19">
        <v>83.5</v>
      </c>
      <c r="B19">
        <v>339.17</v>
      </c>
      <c r="C19">
        <v>0.14199999999999999</v>
      </c>
    </row>
    <row r="20" spans="1:3">
      <c r="A20">
        <v>84</v>
      </c>
      <c r="B20">
        <v>339.19</v>
      </c>
      <c r="C20">
        <v>0.14199999999999999</v>
      </c>
    </row>
    <row r="21" spans="1:3">
      <c r="A21">
        <v>84.5</v>
      </c>
      <c r="B21">
        <v>339.18</v>
      </c>
      <c r="C21">
        <v>0.14299999999999999</v>
      </c>
    </row>
    <row r="22" spans="1:3">
      <c r="A22">
        <v>85</v>
      </c>
      <c r="B22">
        <v>339.19</v>
      </c>
      <c r="C22">
        <v>0.14199999999999999</v>
      </c>
    </row>
    <row r="23" spans="1:3">
      <c r="A23">
        <v>85.5</v>
      </c>
      <c r="B23">
        <v>339.21</v>
      </c>
      <c r="C23">
        <v>0.14199999999999999</v>
      </c>
    </row>
    <row r="24" spans="1:3">
      <c r="A24">
        <v>86</v>
      </c>
      <c r="B24">
        <v>339.24</v>
      </c>
      <c r="C24">
        <v>0.14199999999999999</v>
      </c>
    </row>
    <row r="25" spans="1:3">
      <c r="A25">
        <v>86.5</v>
      </c>
      <c r="B25">
        <v>339.26</v>
      </c>
      <c r="C25">
        <v>0.14199999999999999</v>
      </c>
    </row>
    <row r="26" spans="1:3">
      <c r="A26">
        <v>87</v>
      </c>
      <c r="B26">
        <v>339.26</v>
      </c>
      <c r="C26">
        <v>0.14199999999999999</v>
      </c>
    </row>
    <row r="27" spans="1:3">
      <c r="A27">
        <v>87.5</v>
      </c>
      <c r="B27">
        <v>339.27</v>
      </c>
      <c r="C27">
        <v>0.14199999999999999</v>
      </c>
    </row>
    <row r="28" spans="1:3">
      <c r="A28">
        <v>88</v>
      </c>
      <c r="B28">
        <v>339.28</v>
      </c>
      <c r="C28">
        <v>0.14199999999999999</v>
      </c>
    </row>
    <row r="29" spans="1:3">
      <c r="A29">
        <v>88.5</v>
      </c>
      <c r="B29">
        <v>339.33</v>
      </c>
      <c r="C29">
        <v>0.14199999999999999</v>
      </c>
    </row>
    <row r="30" spans="1:3">
      <c r="A30">
        <v>89</v>
      </c>
      <c r="B30">
        <v>339.33</v>
      </c>
      <c r="C30">
        <v>0.14199999999999999</v>
      </c>
    </row>
    <row r="31" spans="1:3">
      <c r="A31">
        <v>89.5</v>
      </c>
      <c r="B31">
        <v>339.32</v>
      </c>
      <c r="C31">
        <v>0.14199999999999999</v>
      </c>
    </row>
    <row r="32" spans="1:3">
      <c r="A32">
        <v>90</v>
      </c>
      <c r="B32">
        <v>339.33</v>
      </c>
      <c r="C32">
        <v>0.14199999999999999</v>
      </c>
    </row>
    <row r="33" spans="1:3">
      <c r="A33">
        <v>90.5</v>
      </c>
      <c r="B33">
        <v>339.35</v>
      </c>
      <c r="C33">
        <v>0.14199999999999999</v>
      </c>
    </row>
    <row r="34" spans="1:3">
      <c r="A34">
        <v>91</v>
      </c>
      <c r="B34">
        <v>339.38</v>
      </c>
      <c r="C34">
        <v>0.14199999999999999</v>
      </c>
    </row>
    <row r="35" spans="1:3">
      <c r="A35">
        <v>91.5</v>
      </c>
      <c r="B35">
        <v>339.41</v>
      </c>
      <c r="C35">
        <v>0.14199999999999999</v>
      </c>
    </row>
    <row r="36" spans="1:3">
      <c r="A36">
        <v>92</v>
      </c>
      <c r="B36">
        <v>339.43</v>
      </c>
      <c r="C36">
        <v>0.14199999999999999</v>
      </c>
    </row>
    <row r="37" spans="1:3">
      <c r="A37">
        <v>92.5</v>
      </c>
      <c r="B37">
        <v>339.42</v>
      </c>
      <c r="C37">
        <v>0.14199999999999999</v>
      </c>
    </row>
    <row r="38" spans="1:3">
      <c r="A38">
        <v>93</v>
      </c>
      <c r="B38">
        <v>339.42</v>
      </c>
      <c r="C38">
        <v>0.14199999999999999</v>
      </c>
    </row>
    <row r="39" spans="1:3">
      <c r="A39">
        <v>93.5</v>
      </c>
      <c r="B39">
        <v>339.45</v>
      </c>
      <c r="C39">
        <v>0.14199999999999999</v>
      </c>
    </row>
    <row r="40" spans="1:3">
      <c r="A40">
        <v>94</v>
      </c>
      <c r="B40">
        <v>339.48</v>
      </c>
      <c r="C40">
        <v>0.14199999999999999</v>
      </c>
    </row>
    <row r="41" spans="1:3">
      <c r="A41">
        <v>94.5</v>
      </c>
      <c r="B41">
        <v>339.51</v>
      </c>
      <c r="C41">
        <v>0.14199999999999999</v>
      </c>
    </row>
    <row r="42" spans="1:3">
      <c r="A42">
        <v>95</v>
      </c>
      <c r="B42">
        <v>339.49</v>
      </c>
      <c r="C42">
        <v>0.14199999999999999</v>
      </c>
    </row>
    <row r="43" spans="1:3">
      <c r="A43">
        <v>95.5</v>
      </c>
      <c r="B43">
        <v>339.51</v>
      </c>
      <c r="C43">
        <v>0.14199999999999999</v>
      </c>
    </row>
    <row r="44" spans="1:3">
      <c r="A44">
        <v>96</v>
      </c>
      <c r="B44">
        <v>339.53</v>
      </c>
      <c r="C44">
        <v>0.14199999999999999</v>
      </c>
    </row>
    <row r="45" spans="1:3">
      <c r="A45">
        <v>96.5</v>
      </c>
      <c r="B45">
        <v>339.56</v>
      </c>
      <c r="C45">
        <v>0.14199999999999999</v>
      </c>
    </row>
    <row r="46" spans="1:3">
      <c r="A46">
        <v>97</v>
      </c>
      <c r="B46">
        <v>339.57</v>
      </c>
      <c r="C46">
        <v>0.14199999999999999</v>
      </c>
    </row>
    <row r="47" spans="1:3">
      <c r="A47">
        <v>97.5</v>
      </c>
      <c r="B47">
        <v>339.57</v>
      </c>
      <c r="C47">
        <v>0.14199999999999999</v>
      </c>
    </row>
    <row r="48" spans="1:3">
      <c r="A48">
        <v>98</v>
      </c>
      <c r="B48">
        <v>339.6</v>
      </c>
      <c r="C48">
        <v>0.14199999999999999</v>
      </c>
    </row>
    <row r="49" spans="1:9">
      <c r="A49">
        <v>98.5</v>
      </c>
      <c r="B49">
        <v>339.63</v>
      </c>
      <c r="C49">
        <v>0.14099999999999999</v>
      </c>
    </row>
    <row r="50" spans="1:9">
      <c r="A50">
        <v>99</v>
      </c>
      <c r="B50">
        <v>339.64</v>
      </c>
      <c r="C50">
        <v>0.14099999999999999</v>
      </c>
    </row>
    <row r="51" spans="1:9">
      <c r="A51">
        <v>99.5</v>
      </c>
      <c r="B51">
        <v>339.65</v>
      </c>
      <c r="C51">
        <v>0.14000000000000001</v>
      </c>
    </row>
    <row r="52" spans="1:9">
      <c r="A52">
        <v>100</v>
      </c>
      <c r="B52">
        <v>339.65</v>
      </c>
      <c r="C52">
        <v>0.14000000000000001</v>
      </c>
      <c r="I52" t="s">
        <v>3</v>
      </c>
    </row>
    <row r="53" spans="1:9">
      <c r="A53">
        <v>100.5</v>
      </c>
      <c r="B53">
        <v>339.7</v>
      </c>
      <c r="C53">
        <v>0.14000000000000001</v>
      </c>
    </row>
    <row r="54" spans="1:9">
      <c r="A54">
        <v>101</v>
      </c>
      <c r="B54">
        <v>339.7</v>
      </c>
      <c r="C54">
        <v>0.14099999999999999</v>
      </c>
    </row>
    <row r="55" spans="1:9">
      <c r="A55">
        <v>101.5</v>
      </c>
      <c r="B55">
        <v>339.73</v>
      </c>
      <c r="C55">
        <v>0.14199999999999999</v>
      </c>
    </row>
    <row r="56" spans="1:9">
      <c r="A56">
        <v>102</v>
      </c>
      <c r="B56">
        <v>339.72</v>
      </c>
      <c r="C56">
        <v>0.14000000000000001</v>
      </c>
    </row>
    <row r="57" spans="1:9">
      <c r="A57">
        <v>102.5</v>
      </c>
      <c r="B57">
        <v>339.74</v>
      </c>
      <c r="C57">
        <v>0.14199999999999999</v>
      </c>
    </row>
    <row r="58" spans="1:9">
      <c r="A58">
        <v>103</v>
      </c>
      <c r="B58">
        <v>339.78</v>
      </c>
      <c r="C58">
        <v>0.14099999999999999</v>
      </c>
    </row>
    <row r="59" spans="1:9">
      <c r="A59">
        <v>103.5</v>
      </c>
      <c r="B59">
        <v>339.8</v>
      </c>
      <c r="C59">
        <v>0.14099999999999999</v>
      </c>
    </row>
    <row r="60" spans="1:9">
      <c r="A60">
        <v>104</v>
      </c>
      <c r="B60">
        <v>339.83</v>
      </c>
      <c r="C60">
        <v>0.14099999999999999</v>
      </c>
    </row>
    <row r="61" spans="1:9">
      <c r="A61">
        <v>104.5</v>
      </c>
      <c r="B61">
        <v>339.82</v>
      </c>
      <c r="C61">
        <v>0.14099999999999999</v>
      </c>
    </row>
    <row r="62" spans="1:9">
      <c r="A62">
        <v>105</v>
      </c>
      <c r="B62">
        <v>339.84</v>
      </c>
      <c r="C62">
        <v>0.14000000000000001</v>
      </c>
    </row>
    <row r="63" spans="1:9">
      <c r="A63">
        <v>105.5</v>
      </c>
      <c r="B63">
        <v>339.88</v>
      </c>
      <c r="C63">
        <v>0.14099999999999999</v>
      </c>
    </row>
    <row r="64" spans="1:9">
      <c r="A64">
        <v>106</v>
      </c>
      <c r="B64">
        <v>339.9</v>
      </c>
      <c r="C64">
        <v>0.14099999999999999</v>
      </c>
    </row>
    <row r="65" spans="1:9">
      <c r="A65">
        <v>106.5</v>
      </c>
      <c r="B65">
        <v>339.88</v>
      </c>
      <c r="C65">
        <v>0.14099999999999999</v>
      </c>
    </row>
    <row r="66" spans="1:9">
      <c r="A66">
        <v>107</v>
      </c>
      <c r="B66">
        <v>339.92</v>
      </c>
      <c r="C66">
        <v>0.14099999999999999</v>
      </c>
    </row>
    <row r="67" spans="1:9">
      <c r="A67">
        <v>107.5</v>
      </c>
      <c r="B67">
        <v>339.94</v>
      </c>
      <c r="C67">
        <v>0.1401</v>
      </c>
    </row>
    <row r="68" spans="1:9">
      <c r="A68">
        <v>108</v>
      </c>
      <c r="B68">
        <v>339.95</v>
      </c>
      <c r="C68">
        <v>0.14099999999999999</v>
      </c>
    </row>
    <row r="69" spans="1:9">
      <c r="A69">
        <v>108.5</v>
      </c>
      <c r="B69">
        <v>339.99</v>
      </c>
      <c r="C69">
        <v>0.14099999999999999</v>
      </c>
    </row>
    <row r="70" spans="1:9">
      <c r="A70">
        <v>109</v>
      </c>
      <c r="B70">
        <v>340.03</v>
      </c>
      <c r="C70">
        <v>0.14099999999999999</v>
      </c>
    </row>
    <row r="71" spans="1:9">
      <c r="A71">
        <v>109.5</v>
      </c>
      <c r="B71">
        <v>340.01</v>
      </c>
      <c r="C71">
        <v>0.14099999999999999</v>
      </c>
    </row>
    <row r="72" spans="1:9">
      <c r="A72">
        <v>110</v>
      </c>
      <c r="B72">
        <v>340.06</v>
      </c>
      <c r="C72">
        <v>0.14099999999999999</v>
      </c>
    </row>
    <row r="73" spans="1:9">
      <c r="A73">
        <v>110.5</v>
      </c>
      <c r="B73">
        <v>340.11</v>
      </c>
      <c r="C73">
        <v>0.14099999999999999</v>
      </c>
    </row>
    <row r="74" spans="1:9">
      <c r="A74">
        <v>111</v>
      </c>
      <c r="B74">
        <v>340.1</v>
      </c>
      <c r="C74">
        <v>0.14099999999999999</v>
      </c>
    </row>
    <row r="75" spans="1:9">
      <c r="A75">
        <v>111.5</v>
      </c>
      <c r="B75">
        <v>340.14</v>
      </c>
      <c r="C75">
        <v>0.14099999999999999</v>
      </c>
    </row>
    <row r="76" spans="1:9">
      <c r="A76">
        <v>112</v>
      </c>
      <c r="B76">
        <v>340.16</v>
      </c>
      <c r="C76">
        <v>0.14099999999999999</v>
      </c>
    </row>
    <row r="77" spans="1:9">
      <c r="A77">
        <v>112.5</v>
      </c>
      <c r="B77">
        <v>340.18</v>
      </c>
      <c r="C77">
        <v>0.14099999999999999</v>
      </c>
      <c r="I77" t="s">
        <v>4</v>
      </c>
    </row>
    <row r="78" spans="1:9">
      <c r="A78">
        <v>113</v>
      </c>
      <c r="B78">
        <v>340.18</v>
      </c>
      <c r="C78">
        <v>0.14099999999999999</v>
      </c>
    </row>
    <row r="79" spans="1:9">
      <c r="A79">
        <v>113.5</v>
      </c>
      <c r="B79">
        <v>340.22</v>
      </c>
      <c r="C79">
        <v>0.14099999999999999</v>
      </c>
    </row>
    <row r="80" spans="1:9">
      <c r="A80">
        <v>114</v>
      </c>
      <c r="B80">
        <v>340.26</v>
      </c>
      <c r="C80">
        <v>0.14099999999999999</v>
      </c>
    </row>
    <row r="81" spans="1:3">
      <c r="A81">
        <v>114.5</v>
      </c>
      <c r="B81">
        <v>340.26</v>
      </c>
      <c r="C81">
        <v>0.14099999999999999</v>
      </c>
    </row>
    <row r="82" spans="1:3">
      <c r="A82">
        <v>115</v>
      </c>
      <c r="B82">
        <v>340.31</v>
      </c>
      <c r="C82">
        <v>0.14099999999999999</v>
      </c>
    </row>
    <row r="83" spans="1:3">
      <c r="A83">
        <v>115.5</v>
      </c>
      <c r="B83">
        <v>340.34</v>
      </c>
      <c r="C83">
        <v>0.14099999999999999</v>
      </c>
    </row>
    <row r="84" spans="1:3">
      <c r="A84">
        <v>116</v>
      </c>
      <c r="B84">
        <v>340.37</v>
      </c>
      <c r="C84">
        <v>0.14099999999999999</v>
      </c>
    </row>
    <row r="85" spans="1:3">
      <c r="A85">
        <v>116.5</v>
      </c>
      <c r="B85">
        <v>340.36</v>
      </c>
      <c r="C85">
        <v>0.14099999999999999</v>
      </c>
    </row>
    <row r="86" spans="1:3">
      <c r="A86">
        <v>117</v>
      </c>
      <c r="B86">
        <v>340.38</v>
      </c>
      <c r="C86">
        <v>0.14099999999999999</v>
      </c>
    </row>
    <row r="87" spans="1:3">
      <c r="A87">
        <v>117.5</v>
      </c>
      <c r="B87">
        <v>340.45</v>
      </c>
      <c r="C87">
        <v>0.14099999999999999</v>
      </c>
    </row>
    <row r="88" spans="1:3">
      <c r="A88">
        <v>118</v>
      </c>
      <c r="B88">
        <v>340.49</v>
      </c>
      <c r="C88">
        <v>0.14099999999999999</v>
      </c>
    </row>
    <row r="89" spans="1:3">
      <c r="A89">
        <v>118.5</v>
      </c>
      <c r="B89">
        <v>340.55</v>
      </c>
      <c r="C89">
        <v>0.14099999999999999</v>
      </c>
    </row>
    <row r="90" spans="1:3">
      <c r="A90">
        <v>119</v>
      </c>
      <c r="B90">
        <v>340.58</v>
      </c>
      <c r="C90">
        <v>0.14099999999999999</v>
      </c>
    </row>
    <row r="91" spans="1:3">
      <c r="A91">
        <v>119.5</v>
      </c>
      <c r="B91">
        <v>340.59</v>
      </c>
      <c r="C91">
        <v>0.14000000000000001</v>
      </c>
    </row>
    <row r="92" spans="1:3">
      <c r="A92">
        <v>120</v>
      </c>
      <c r="B92">
        <v>340.62</v>
      </c>
      <c r="C92">
        <v>0.14099999999999999</v>
      </c>
    </row>
    <row r="93" spans="1:3">
      <c r="A93">
        <v>123</v>
      </c>
      <c r="B93">
        <v>340.86</v>
      </c>
      <c r="C93">
        <v>0.14099999999999999</v>
      </c>
    </row>
    <row r="94" spans="1:3">
      <c r="A94">
        <v>126</v>
      </c>
      <c r="B94">
        <v>341.06</v>
      </c>
      <c r="C94">
        <v>0.14099999999999999</v>
      </c>
    </row>
    <row r="95" spans="1:3">
      <c r="A95">
        <v>129</v>
      </c>
      <c r="B95">
        <v>341.22</v>
      </c>
      <c r="C95">
        <v>0.14199999999999999</v>
      </c>
    </row>
    <row r="96" spans="1:3">
      <c r="A96">
        <v>132</v>
      </c>
      <c r="B96">
        <v>341.44</v>
      </c>
      <c r="C96">
        <v>0.14099999999999999</v>
      </c>
    </row>
    <row r="97" spans="1:10">
      <c r="A97">
        <v>135</v>
      </c>
      <c r="B97">
        <v>341.61</v>
      </c>
      <c r="C97">
        <v>0.14099999999999999</v>
      </c>
    </row>
    <row r="98" spans="1:10">
      <c r="A98">
        <v>138</v>
      </c>
      <c r="B98">
        <v>341.76</v>
      </c>
      <c r="C98">
        <v>0.14199999999999999</v>
      </c>
    </row>
    <row r="99" spans="1:10">
      <c r="A99">
        <v>141</v>
      </c>
      <c r="B99">
        <v>341.9</v>
      </c>
      <c r="C99">
        <v>0.14000000000000001</v>
      </c>
    </row>
    <row r="100" spans="1:10">
      <c r="A100">
        <v>144</v>
      </c>
      <c r="B100">
        <v>341.3</v>
      </c>
      <c r="C100">
        <v>0.14199999999999999</v>
      </c>
      <c r="I100" t="s">
        <v>4</v>
      </c>
      <c r="J100" t="s">
        <v>4</v>
      </c>
    </row>
    <row r="101" spans="1:10">
      <c r="A101">
        <v>147</v>
      </c>
      <c r="B101">
        <v>341.6</v>
      </c>
      <c r="C101">
        <v>0.14099999999999999</v>
      </c>
    </row>
    <row r="102" spans="1:10">
      <c r="A102">
        <v>150</v>
      </c>
      <c r="B102">
        <v>342.95</v>
      </c>
      <c r="C102">
        <v>0.14099999999999999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02"/>
  <sheetViews>
    <sheetView workbookViewId="0">
      <selection sqref="A1:A1048576"/>
    </sheetView>
  </sheetViews>
  <sheetFormatPr baseColWidth="10" defaultColWidth="8.83203125" defaultRowHeight="14"/>
  <sheetData>
    <row r="1" spans="1:1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18</v>
      </c>
      <c r="H1" t="s">
        <v>19</v>
      </c>
      <c r="J1" t="s">
        <v>9</v>
      </c>
    </row>
    <row r="2" spans="1:15">
      <c r="A2">
        <v>50</v>
      </c>
      <c r="B2">
        <v>338.39</v>
      </c>
      <c r="C2">
        <f>A2-$K$10</f>
        <v>-57.61678513761791</v>
      </c>
      <c r="D2">
        <f>B2-$K$11</f>
        <v>-1.236926011024309</v>
      </c>
      <c r="E2">
        <f>(C2*COS($J$16)+D2*SIN($J$16))</f>
        <v>-57.608806241057394</v>
      </c>
      <c r="F2">
        <f>(-C2*SIN($J$16)+D2*COS($J$16))</f>
        <v>1.5650428209742833</v>
      </c>
      <c r="G2">
        <f>E2+$K$10</f>
        <v>50.007978896560516</v>
      </c>
      <c r="H2">
        <f>F2+$K$11</f>
        <v>341.19196883199857</v>
      </c>
      <c r="J2" t="s">
        <v>11</v>
      </c>
      <c r="K2" t="s">
        <v>12</v>
      </c>
      <c r="L2">
        <v>337.28539999999998</v>
      </c>
      <c r="M2" t="s">
        <v>13</v>
      </c>
      <c r="N2" t="s">
        <v>12</v>
      </c>
      <c r="O2" s="1">
        <v>3.2377999999999997E-2</v>
      </c>
    </row>
    <row r="3" spans="1:15">
      <c r="A3">
        <v>53</v>
      </c>
      <c r="B3">
        <v>338.45</v>
      </c>
      <c r="C3">
        <f t="shared" ref="C3:C66" si="0">A3-$K$10</f>
        <v>-54.61678513761791</v>
      </c>
      <c r="D3">
        <f t="shared" ref="D3:D66" si="1">B3-$K$11</f>
        <v>-1.1769260110243067</v>
      </c>
      <c r="E3">
        <f t="shared" ref="E3:E66" si="2">(C3*COS($J$16)+D3*SIN($J$16))</f>
        <v>-54.609435769670803</v>
      </c>
      <c r="F3">
        <f t="shared" ref="F3:F66" si="3">(-C3*SIN($J$16)+D3*COS($J$16))</f>
        <v>1.4791546647816765</v>
      </c>
      <c r="G3">
        <f t="shared" ref="G3:G66" si="4">E3+$K$10</f>
        <v>53.007349367947107</v>
      </c>
      <c r="H3">
        <f t="shared" ref="H3:H66" si="5">F3+$K$11</f>
        <v>341.10608067580597</v>
      </c>
      <c r="J3" t="s">
        <v>14</v>
      </c>
      <c r="K3" t="s">
        <v>12</v>
      </c>
      <c r="L3" s="1">
        <v>2.1758E-2</v>
      </c>
      <c r="M3" t="s">
        <v>15</v>
      </c>
      <c r="N3" t="s">
        <v>12</v>
      </c>
      <c r="O3" s="1">
        <v>5.0524999999999995E-4</v>
      </c>
    </row>
    <row r="4" spans="1:15">
      <c r="A4">
        <v>56</v>
      </c>
      <c r="B4">
        <v>338.5</v>
      </c>
      <c r="C4">
        <f t="shared" si="0"/>
        <v>-51.61678513761791</v>
      </c>
      <c r="D4">
        <f t="shared" si="1"/>
        <v>-1.1269260110242953</v>
      </c>
      <c r="E4">
        <f t="shared" si="2"/>
        <v>-51.610551355746622</v>
      </c>
      <c r="F4">
        <f t="shared" si="3"/>
        <v>1.3832783281670382</v>
      </c>
      <c r="G4">
        <f t="shared" si="4"/>
        <v>56.006233781871288</v>
      </c>
      <c r="H4">
        <f t="shared" si="5"/>
        <v>341.01020433919132</v>
      </c>
    </row>
    <row r="5" spans="1:15">
      <c r="A5">
        <v>59</v>
      </c>
      <c r="B5">
        <v>338.55</v>
      </c>
      <c r="C5">
        <f t="shared" si="0"/>
        <v>-48.61678513761791</v>
      </c>
      <c r="D5">
        <f t="shared" si="1"/>
        <v>-1.076926011024284</v>
      </c>
      <c r="E5">
        <f t="shared" si="2"/>
        <v>-48.611666941822449</v>
      </c>
      <c r="F5">
        <f t="shared" si="3"/>
        <v>1.2874019915524002</v>
      </c>
      <c r="G5">
        <f t="shared" si="4"/>
        <v>59.005118195795461</v>
      </c>
      <c r="H5">
        <f t="shared" si="5"/>
        <v>340.91432800257667</v>
      </c>
      <c r="J5" t="s">
        <v>10</v>
      </c>
    </row>
    <row r="6" spans="1:15">
      <c r="A6">
        <v>62</v>
      </c>
      <c r="B6">
        <v>338.63</v>
      </c>
      <c r="C6">
        <f t="shared" si="0"/>
        <v>-45.61678513761791</v>
      </c>
      <c r="D6">
        <f t="shared" si="1"/>
        <v>-0.9969260110242999</v>
      </c>
      <c r="E6">
        <f t="shared" si="2"/>
        <v>-45.611324355511023</v>
      </c>
      <c r="F6">
        <f t="shared" si="3"/>
        <v>1.2214901962038556</v>
      </c>
      <c r="G6">
        <f t="shared" si="4"/>
        <v>62.005460782106887</v>
      </c>
      <c r="H6">
        <f t="shared" si="5"/>
        <v>340.84841620722813</v>
      </c>
      <c r="J6" t="s">
        <v>11</v>
      </c>
      <c r="K6" t="s">
        <v>12</v>
      </c>
      <c r="L6">
        <v>331.48689999999999</v>
      </c>
      <c r="M6" t="s">
        <v>13</v>
      </c>
      <c r="N6" t="s">
        <v>12</v>
      </c>
      <c r="O6">
        <v>0.39400000000000002</v>
      </c>
    </row>
    <row r="7" spans="1:15">
      <c r="A7">
        <v>65</v>
      </c>
      <c r="B7">
        <v>338.69</v>
      </c>
      <c r="C7">
        <f t="shared" si="0"/>
        <v>-42.61678513761791</v>
      </c>
      <c r="D7">
        <f t="shared" si="1"/>
        <v>-0.93692601102429762</v>
      </c>
      <c r="E7">
        <f t="shared" si="2"/>
        <v>-42.611953884124425</v>
      </c>
      <c r="F7">
        <f t="shared" si="3"/>
        <v>1.1356020400112492</v>
      </c>
      <c r="G7">
        <f t="shared" si="4"/>
        <v>65.004831253493478</v>
      </c>
      <c r="H7">
        <f t="shared" si="5"/>
        <v>340.76252805103553</v>
      </c>
      <c r="J7" t="s">
        <v>14</v>
      </c>
      <c r="K7" t="s">
        <v>12</v>
      </c>
      <c r="L7" s="1">
        <v>7.5638999999999998E-2</v>
      </c>
      <c r="M7" t="s">
        <v>15</v>
      </c>
      <c r="N7" t="s">
        <v>12</v>
      </c>
      <c r="O7" s="1">
        <v>2.8955999999999999E-3</v>
      </c>
    </row>
    <row r="8" spans="1:15">
      <c r="A8">
        <v>68</v>
      </c>
      <c r="B8">
        <v>338.75</v>
      </c>
      <c r="C8">
        <f t="shared" si="0"/>
        <v>-39.61678513761791</v>
      </c>
      <c r="D8">
        <f t="shared" si="1"/>
        <v>-0.87692601102429535</v>
      </c>
      <c r="E8">
        <f t="shared" si="2"/>
        <v>-39.612583412737834</v>
      </c>
      <c r="F8">
        <f t="shared" si="3"/>
        <v>1.0497138838186422</v>
      </c>
      <c r="G8">
        <f t="shared" si="4"/>
        <v>68.004201724880076</v>
      </c>
      <c r="H8">
        <f t="shared" si="5"/>
        <v>340.67663989484294</v>
      </c>
    </row>
    <row r="9" spans="1:15">
      <c r="A9">
        <v>71</v>
      </c>
      <c r="B9">
        <v>338.83</v>
      </c>
      <c r="C9">
        <f t="shared" si="0"/>
        <v>-36.61678513761791</v>
      </c>
      <c r="D9">
        <f t="shared" si="1"/>
        <v>-0.79692601102431126</v>
      </c>
      <c r="E9">
        <f t="shared" si="2"/>
        <v>-36.612240826426408</v>
      </c>
      <c r="F9">
        <f t="shared" si="3"/>
        <v>0.98380208847009798</v>
      </c>
      <c r="G9">
        <f t="shared" si="4"/>
        <v>71.004544311191495</v>
      </c>
      <c r="H9">
        <f t="shared" si="5"/>
        <v>340.61072809949439</v>
      </c>
    </row>
    <row r="10" spans="1:15">
      <c r="A10">
        <v>74</v>
      </c>
      <c r="B10">
        <v>338.9</v>
      </c>
      <c r="C10">
        <f t="shared" si="0"/>
        <v>-33.61678513761791</v>
      </c>
      <c r="D10">
        <f t="shared" si="1"/>
        <v>-0.72692601102431809</v>
      </c>
      <c r="E10">
        <f t="shared" si="2"/>
        <v>-33.6123842975774</v>
      </c>
      <c r="F10">
        <f t="shared" si="3"/>
        <v>0.90790211269952226</v>
      </c>
      <c r="G10">
        <f t="shared" si="4"/>
        <v>74.004400840040518</v>
      </c>
      <c r="H10">
        <f t="shared" si="5"/>
        <v>340.5348281237238</v>
      </c>
      <c r="J10" t="s">
        <v>16</v>
      </c>
      <c r="K10">
        <f>((L7-L3)/(L2-L6))^(-1)</f>
        <v>107.61678513761791</v>
      </c>
    </row>
    <row r="11" spans="1:15">
      <c r="A11">
        <v>77</v>
      </c>
      <c r="B11">
        <v>338.98</v>
      </c>
      <c r="C11">
        <f t="shared" si="0"/>
        <v>-30.61678513761791</v>
      </c>
      <c r="D11">
        <f t="shared" si="1"/>
        <v>-0.64692601102427716</v>
      </c>
      <c r="E11">
        <f t="shared" si="2"/>
        <v>-30.612041711265974</v>
      </c>
      <c r="F11">
        <f t="shared" si="3"/>
        <v>0.84199031735103469</v>
      </c>
      <c r="G11">
        <f t="shared" si="4"/>
        <v>77.004743426351936</v>
      </c>
      <c r="H11">
        <f t="shared" si="5"/>
        <v>340.46891632837531</v>
      </c>
      <c r="J11" t="s">
        <v>17</v>
      </c>
      <c r="K11">
        <f>(K10*L7)+L6</f>
        <v>339.6269260110243</v>
      </c>
    </row>
    <row r="12" spans="1:15">
      <c r="A12">
        <v>80</v>
      </c>
      <c r="B12">
        <v>339.09</v>
      </c>
      <c r="C12">
        <f t="shared" si="0"/>
        <v>-27.61678513761791</v>
      </c>
      <c r="D12">
        <f t="shared" si="1"/>
        <v>-0.53692601102432036</v>
      </c>
      <c r="E12">
        <f t="shared" si="2"/>
        <v>-27.610240952567302</v>
      </c>
      <c r="F12">
        <f t="shared" si="3"/>
        <v>0.80604306326858388</v>
      </c>
      <c r="G12">
        <f t="shared" si="4"/>
        <v>80.006544185050615</v>
      </c>
      <c r="H12">
        <f t="shared" si="5"/>
        <v>340.43296907429288</v>
      </c>
    </row>
    <row r="13" spans="1:15">
      <c r="A13">
        <v>80.5</v>
      </c>
      <c r="B13">
        <v>339.08</v>
      </c>
      <c r="C13">
        <f t="shared" si="0"/>
        <v>-27.11678513761791</v>
      </c>
      <c r="D13">
        <f t="shared" si="1"/>
        <v>-0.54692601102431126</v>
      </c>
      <c r="E13">
        <f t="shared" si="2"/>
        <v>-27.111317988927702</v>
      </c>
      <c r="F13">
        <f t="shared" si="3"/>
        <v>0.77175200972574431</v>
      </c>
      <c r="G13">
        <f t="shared" si="4"/>
        <v>80.505467148690201</v>
      </c>
      <c r="H13">
        <f t="shared" si="5"/>
        <v>340.39867802075003</v>
      </c>
    </row>
    <row r="14" spans="1:15">
      <c r="A14">
        <v>81</v>
      </c>
      <c r="B14">
        <v>339.06</v>
      </c>
      <c r="C14">
        <f t="shared" si="0"/>
        <v>-26.61678513761791</v>
      </c>
      <c r="D14">
        <f t="shared" si="1"/>
        <v>-0.56692601102429308</v>
      </c>
      <c r="E14">
        <f t="shared" si="2"/>
        <v>-26.612881082750516</v>
      </c>
      <c r="F14">
        <f t="shared" si="3"/>
        <v>0.72747277576087332</v>
      </c>
      <c r="G14">
        <f t="shared" si="4"/>
        <v>81.003904054867391</v>
      </c>
      <c r="H14">
        <f t="shared" si="5"/>
        <v>340.35439878678517</v>
      </c>
      <c r="J14" s="1">
        <f>ATAN(L3)</f>
        <v>2.1754567485923144E-2</v>
      </c>
    </row>
    <row r="15" spans="1:15">
      <c r="A15">
        <v>81.5</v>
      </c>
      <c r="B15">
        <v>339.09</v>
      </c>
      <c r="C15">
        <f t="shared" si="0"/>
        <v>-26.11678513761791</v>
      </c>
      <c r="D15">
        <f t="shared" si="1"/>
        <v>-0.53692601102432036</v>
      </c>
      <c r="E15">
        <f t="shared" si="2"/>
        <v>-26.112013889261256</v>
      </c>
      <c r="F15">
        <f t="shared" si="3"/>
        <v>0.73313444390615856</v>
      </c>
      <c r="G15">
        <f t="shared" si="4"/>
        <v>81.504771248356661</v>
      </c>
      <c r="H15">
        <f t="shared" si="5"/>
        <v>340.36006045493048</v>
      </c>
      <c r="J15">
        <f>ATAN(L7)</f>
        <v>7.5495243074528984E-2</v>
      </c>
    </row>
    <row r="16" spans="1:15">
      <c r="A16">
        <v>82</v>
      </c>
      <c r="B16">
        <v>339.14</v>
      </c>
      <c r="C16">
        <f t="shared" si="0"/>
        <v>-25.61678513761791</v>
      </c>
      <c r="D16">
        <f t="shared" si="1"/>
        <v>-0.48692601102430899</v>
      </c>
      <c r="E16">
        <f t="shared" si="2"/>
        <v>-25.610174580847154</v>
      </c>
      <c r="F16">
        <f t="shared" si="3"/>
        <v>0.75877247289556293</v>
      </c>
      <c r="G16">
        <f t="shared" si="4"/>
        <v>82.006610556770752</v>
      </c>
      <c r="H16">
        <f t="shared" si="5"/>
        <v>340.38569848391984</v>
      </c>
      <c r="J16">
        <f>(J14+J15)/2</f>
        <v>4.8624905280226061E-2</v>
      </c>
    </row>
    <row r="17" spans="1:8">
      <c r="A17">
        <v>82.5</v>
      </c>
      <c r="B17">
        <v>339.12</v>
      </c>
      <c r="C17">
        <f t="shared" si="0"/>
        <v>-25.11678513761791</v>
      </c>
      <c r="D17">
        <f t="shared" si="1"/>
        <v>-0.5069260110242908</v>
      </c>
      <c r="E17">
        <f t="shared" si="2"/>
        <v>-25.111737674669971</v>
      </c>
      <c r="F17">
        <f t="shared" si="3"/>
        <v>0.71449323893069194</v>
      </c>
      <c r="G17">
        <f t="shared" si="4"/>
        <v>82.505047462947942</v>
      </c>
      <c r="H17">
        <f t="shared" si="5"/>
        <v>340.34141924995498</v>
      </c>
    </row>
    <row r="18" spans="1:8">
      <c r="A18">
        <v>83</v>
      </c>
      <c r="B18">
        <v>339.14</v>
      </c>
      <c r="C18">
        <f t="shared" si="0"/>
        <v>-24.61678513761791</v>
      </c>
      <c r="D18">
        <f t="shared" si="1"/>
        <v>-0.48692601102430899</v>
      </c>
      <c r="E18">
        <f t="shared" si="2"/>
        <v>-24.611356538643125</v>
      </c>
      <c r="F18">
        <f t="shared" si="3"/>
        <v>0.71016672665394598</v>
      </c>
      <c r="G18">
        <f t="shared" si="4"/>
        <v>83.005428598974788</v>
      </c>
      <c r="H18">
        <f t="shared" si="5"/>
        <v>340.33709273767823</v>
      </c>
    </row>
    <row r="19" spans="1:8">
      <c r="A19">
        <v>83.5</v>
      </c>
      <c r="B19">
        <v>339.17</v>
      </c>
      <c r="C19">
        <f t="shared" si="0"/>
        <v>-24.11678513761791</v>
      </c>
      <c r="D19">
        <f t="shared" si="1"/>
        <v>-0.45692601102427943</v>
      </c>
      <c r="E19">
        <f t="shared" si="2"/>
        <v>-24.110489345153859</v>
      </c>
      <c r="F19">
        <f t="shared" si="3"/>
        <v>0.71582839479928795</v>
      </c>
      <c r="G19">
        <f t="shared" si="4"/>
        <v>83.506295792464044</v>
      </c>
      <c r="H19">
        <f t="shared" si="5"/>
        <v>340.3427544058236</v>
      </c>
    </row>
    <row r="20" spans="1:8">
      <c r="A20">
        <v>84</v>
      </c>
      <c r="B20">
        <v>339.19</v>
      </c>
      <c r="C20">
        <f t="shared" si="0"/>
        <v>-23.61678513761791</v>
      </c>
      <c r="D20">
        <f t="shared" si="1"/>
        <v>-0.43692601102429762</v>
      </c>
      <c r="E20">
        <f t="shared" si="2"/>
        <v>-23.610108209127013</v>
      </c>
      <c r="F20">
        <f t="shared" si="3"/>
        <v>0.71150188252254187</v>
      </c>
      <c r="G20">
        <f t="shared" si="4"/>
        <v>84.00667692849089</v>
      </c>
      <c r="H20">
        <f t="shared" si="5"/>
        <v>340.33842789354685</v>
      </c>
    </row>
    <row r="21" spans="1:8">
      <c r="A21">
        <v>84.5</v>
      </c>
      <c r="B21">
        <v>339.18</v>
      </c>
      <c r="C21">
        <f t="shared" si="0"/>
        <v>-23.11678513761791</v>
      </c>
      <c r="D21">
        <f t="shared" si="1"/>
        <v>-0.44692601102428853</v>
      </c>
      <c r="E21">
        <f t="shared" si="2"/>
        <v>-23.111185245487409</v>
      </c>
      <c r="F21">
        <f t="shared" si="3"/>
        <v>0.6772108289797022</v>
      </c>
      <c r="G21">
        <f t="shared" si="4"/>
        <v>84.505599892130505</v>
      </c>
      <c r="H21">
        <f t="shared" si="5"/>
        <v>340.30413684000399</v>
      </c>
    </row>
    <row r="22" spans="1:8">
      <c r="A22">
        <v>85</v>
      </c>
      <c r="B22">
        <v>339.19</v>
      </c>
      <c r="C22">
        <f t="shared" si="0"/>
        <v>-22.61678513761791</v>
      </c>
      <c r="D22">
        <f t="shared" si="1"/>
        <v>-0.43692601102429762</v>
      </c>
      <c r="E22">
        <f t="shared" si="2"/>
        <v>-22.611290166922981</v>
      </c>
      <c r="F22">
        <f t="shared" si="3"/>
        <v>0.66289613628092492</v>
      </c>
      <c r="G22">
        <f t="shared" si="4"/>
        <v>85.005494970694926</v>
      </c>
      <c r="H22">
        <f t="shared" si="5"/>
        <v>340.28982214730524</v>
      </c>
    </row>
    <row r="23" spans="1:8">
      <c r="A23">
        <v>85.5</v>
      </c>
      <c r="B23">
        <v>339.21</v>
      </c>
      <c r="C23">
        <f t="shared" si="0"/>
        <v>-22.11678513761791</v>
      </c>
      <c r="D23">
        <f t="shared" si="1"/>
        <v>-0.41692601102431581</v>
      </c>
      <c r="E23">
        <f t="shared" si="2"/>
        <v>-22.110909030896131</v>
      </c>
      <c r="F23">
        <f t="shared" si="3"/>
        <v>0.65856962400417896</v>
      </c>
      <c r="G23">
        <f t="shared" si="4"/>
        <v>85.505876106721786</v>
      </c>
      <c r="H23">
        <f t="shared" si="5"/>
        <v>340.2854956350285</v>
      </c>
    </row>
    <row r="24" spans="1:8">
      <c r="A24">
        <v>86</v>
      </c>
      <c r="B24">
        <v>339.24</v>
      </c>
      <c r="C24">
        <f t="shared" si="0"/>
        <v>-21.61678513761791</v>
      </c>
      <c r="D24">
        <f t="shared" si="1"/>
        <v>-0.38692601102428625</v>
      </c>
      <c r="E24">
        <f t="shared" si="2"/>
        <v>-21.610041837406868</v>
      </c>
      <c r="F24">
        <f t="shared" si="3"/>
        <v>0.66423129214952081</v>
      </c>
      <c r="G24">
        <f t="shared" si="4"/>
        <v>86.006743300211042</v>
      </c>
      <c r="H24">
        <f t="shared" si="5"/>
        <v>340.2911573031738</v>
      </c>
    </row>
    <row r="25" spans="1:8">
      <c r="A25">
        <v>86.5</v>
      </c>
      <c r="B25">
        <v>339.26</v>
      </c>
      <c r="C25">
        <f t="shared" si="0"/>
        <v>-21.11678513761791</v>
      </c>
      <c r="D25">
        <f t="shared" si="1"/>
        <v>-0.36692601102430444</v>
      </c>
      <c r="E25">
        <f t="shared" si="2"/>
        <v>-21.109660701380019</v>
      </c>
      <c r="F25">
        <f t="shared" si="3"/>
        <v>0.65990477987277474</v>
      </c>
      <c r="G25">
        <f t="shared" si="4"/>
        <v>86.507124436237888</v>
      </c>
      <c r="H25">
        <f t="shared" si="5"/>
        <v>340.28683079089706</v>
      </c>
    </row>
    <row r="26" spans="1:8">
      <c r="A26">
        <v>87</v>
      </c>
      <c r="B26">
        <v>339.26</v>
      </c>
      <c r="C26">
        <f t="shared" si="0"/>
        <v>-20.61678513761791</v>
      </c>
      <c r="D26">
        <f t="shared" si="1"/>
        <v>-0.36692601102430444</v>
      </c>
      <c r="E26">
        <f t="shared" si="2"/>
        <v>-20.610251680278004</v>
      </c>
      <c r="F26">
        <f t="shared" si="3"/>
        <v>0.63560190675196637</v>
      </c>
      <c r="G26">
        <f t="shared" si="4"/>
        <v>87.006533457339913</v>
      </c>
      <c r="H26">
        <f t="shared" si="5"/>
        <v>340.26252791777625</v>
      </c>
    </row>
    <row r="27" spans="1:8">
      <c r="A27">
        <v>87.5</v>
      </c>
      <c r="B27">
        <v>339.27</v>
      </c>
      <c r="C27">
        <f t="shared" si="0"/>
        <v>-20.11678513761791</v>
      </c>
      <c r="D27">
        <f t="shared" si="1"/>
        <v>-0.35692601102431354</v>
      </c>
      <c r="E27">
        <f t="shared" si="2"/>
        <v>-20.110356601713569</v>
      </c>
      <c r="F27">
        <f t="shared" si="3"/>
        <v>0.6212872140531891</v>
      </c>
      <c r="G27">
        <f t="shared" si="4"/>
        <v>87.506428535904348</v>
      </c>
      <c r="H27">
        <f t="shared" si="5"/>
        <v>340.24821322507751</v>
      </c>
    </row>
    <row r="28" spans="1:8">
      <c r="A28">
        <v>88</v>
      </c>
      <c r="B28">
        <v>339.28</v>
      </c>
      <c r="C28">
        <f t="shared" si="0"/>
        <v>-19.61678513761791</v>
      </c>
      <c r="D28">
        <f t="shared" si="1"/>
        <v>-0.34692601102432263</v>
      </c>
      <c r="E28">
        <f t="shared" si="2"/>
        <v>-19.610461523149141</v>
      </c>
      <c r="F28">
        <f t="shared" si="3"/>
        <v>0.60697252135441171</v>
      </c>
      <c r="G28">
        <f t="shared" si="4"/>
        <v>88.006323614468769</v>
      </c>
      <c r="H28">
        <f t="shared" si="5"/>
        <v>340.2338985323787</v>
      </c>
    </row>
    <row r="29" spans="1:8">
      <c r="A29">
        <v>88.5</v>
      </c>
      <c r="B29">
        <v>339.33</v>
      </c>
      <c r="C29">
        <f t="shared" si="0"/>
        <v>-19.11678513761791</v>
      </c>
      <c r="D29">
        <f t="shared" si="1"/>
        <v>-0.29692601102431126</v>
      </c>
      <c r="E29">
        <f t="shared" si="2"/>
        <v>-19.108622214735039</v>
      </c>
      <c r="F29">
        <f t="shared" si="3"/>
        <v>0.63261055034381619</v>
      </c>
      <c r="G29">
        <f t="shared" si="4"/>
        <v>88.508162922882875</v>
      </c>
      <c r="H29">
        <f t="shared" si="5"/>
        <v>340.25953656136812</v>
      </c>
    </row>
    <row r="30" spans="1:8">
      <c r="A30">
        <v>89</v>
      </c>
      <c r="B30">
        <v>339.33</v>
      </c>
      <c r="C30">
        <f t="shared" si="0"/>
        <v>-18.61678513761791</v>
      </c>
      <c r="D30">
        <f t="shared" si="1"/>
        <v>-0.29692601102431126</v>
      </c>
      <c r="E30">
        <f t="shared" si="2"/>
        <v>-18.609213193633025</v>
      </c>
      <c r="F30">
        <f t="shared" si="3"/>
        <v>0.6083076772230076</v>
      </c>
      <c r="G30">
        <f t="shared" si="4"/>
        <v>89.007571943984885</v>
      </c>
      <c r="H30">
        <f t="shared" si="5"/>
        <v>340.23523368824732</v>
      </c>
    </row>
    <row r="31" spans="1:8">
      <c r="A31">
        <v>89.5</v>
      </c>
      <c r="B31">
        <v>339.32</v>
      </c>
      <c r="C31">
        <f t="shared" si="0"/>
        <v>-18.11678513761791</v>
      </c>
      <c r="D31">
        <f t="shared" si="1"/>
        <v>-0.30692601102430217</v>
      </c>
      <c r="E31">
        <f t="shared" si="2"/>
        <v>-18.110290229993424</v>
      </c>
      <c r="F31">
        <f t="shared" si="3"/>
        <v>0.57401662368016804</v>
      </c>
      <c r="G31">
        <f t="shared" si="4"/>
        <v>89.506494907624486</v>
      </c>
      <c r="H31">
        <f t="shared" si="5"/>
        <v>340.20094263470446</v>
      </c>
    </row>
    <row r="32" spans="1:8">
      <c r="A32">
        <v>90</v>
      </c>
      <c r="B32">
        <v>339.33</v>
      </c>
      <c r="C32">
        <f t="shared" si="0"/>
        <v>-17.61678513761791</v>
      </c>
      <c r="D32">
        <f t="shared" si="1"/>
        <v>-0.29692601102431126</v>
      </c>
      <c r="E32">
        <f t="shared" si="2"/>
        <v>-17.610395151428992</v>
      </c>
      <c r="F32">
        <f t="shared" si="3"/>
        <v>0.55970193098139065</v>
      </c>
      <c r="G32">
        <f t="shared" si="4"/>
        <v>90.006389986188921</v>
      </c>
      <c r="H32">
        <f t="shared" si="5"/>
        <v>340.18662794200571</v>
      </c>
    </row>
    <row r="33" spans="1:8">
      <c r="A33">
        <v>90.5</v>
      </c>
      <c r="B33">
        <v>339.35</v>
      </c>
      <c r="C33">
        <f t="shared" si="0"/>
        <v>-17.11678513761791</v>
      </c>
      <c r="D33">
        <f t="shared" si="1"/>
        <v>-0.27692601102427261</v>
      </c>
      <c r="E33">
        <f t="shared" si="2"/>
        <v>-17.11001401540214</v>
      </c>
      <c r="F33">
        <f t="shared" si="3"/>
        <v>0.55537541870470153</v>
      </c>
      <c r="G33">
        <f t="shared" si="4"/>
        <v>90.506771122215767</v>
      </c>
      <c r="H33">
        <f t="shared" si="5"/>
        <v>340.18230142972902</v>
      </c>
    </row>
    <row r="34" spans="1:8">
      <c r="A34">
        <v>91</v>
      </c>
      <c r="B34">
        <v>339.38</v>
      </c>
      <c r="C34">
        <f t="shared" si="0"/>
        <v>-16.61678513761791</v>
      </c>
      <c r="D34">
        <f t="shared" si="1"/>
        <v>-0.2469260110242999</v>
      </c>
      <c r="E34">
        <f t="shared" si="2"/>
        <v>-16.60914682191288</v>
      </c>
      <c r="F34">
        <f t="shared" si="3"/>
        <v>0.56103708684998665</v>
      </c>
      <c r="G34">
        <f t="shared" si="4"/>
        <v>91.007638315705037</v>
      </c>
      <c r="H34">
        <f t="shared" si="5"/>
        <v>340.18796309787427</v>
      </c>
    </row>
    <row r="35" spans="1:8">
      <c r="A35">
        <v>91.5</v>
      </c>
      <c r="B35">
        <v>339.41</v>
      </c>
      <c r="C35">
        <f t="shared" si="0"/>
        <v>-16.11678513761791</v>
      </c>
      <c r="D35">
        <f t="shared" si="1"/>
        <v>-0.21692601102427034</v>
      </c>
      <c r="E35">
        <f t="shared" si="2"/>
        <v>-16.108279628423617</v>
      </c>
      <c r="F35">
        <f t="shared" si="3"/>
        <v>0.56669875499532862</v>
      </c>
      <c r="G35">
        <f t="shared" si="4"/>
        <v>91.508505509194293</v>
      </c>
      <c r="H35">
        <f t="shared" si="5"/>
        <v>340.19362476601964</v>
      </c>
    </row>
    <row r="36" spans="1:8">
      <c r="A36">
        <v>92</v>
      </c>
      <c r="B36">
        <v>339.43</v>
      </c>
      <c r="C36">
        <f t="shared" si="0"/>
        <v>-15.61678513761791</v>
      </c>
      <c r="D36">
        <f t="shared" si="1"/>
        <v>-0.19692601102428853</v>
      </c>
      <c r="E36">
        <f t="shared" si="2"/>
        <v>-15.607898492396766</v>
      </c>
      <c r="F36">
        <f t="shared" si="3"/>
        <v>0.56237224271858266</v>
      </c>
      <c r="G36">
        <f t="shared" si="4"/>
        <v>92.008886645221139</v>
      </c>
      <c r="H36">
        <f t="shared" si="5"/>
        <v>340.18929825374289</v>
      </c>
    </row>
    <row r="37" spans="1:8">
      <c r="A37">
        <v>92.5</v>
      </c>
      <c r="B37">
        <v>339.42</v>
      </c>
      <c r="C37">
        <f t="shared" si="0"/>
        <v>-15.11678513761791</v>
      </c>
      <c r="D37">
        <f t="shared" si="1"/>
        <v>-0.20692601102427943</v>
      </c>
      <c r="E37">
        <f t="shared" si="2"/>
        <v>-15.108975528757165</v>
      </c>
      <c r="F37">
        <f t="shared" si="3"/>
        <v>0.52808118917574287</v>
      </c>
      <c r="G37">
        <f t="shared" si="4"/>
        <v>92.50780960886074</v>
      </c>
      <c r="H37">
        <f t="shared" si="5"/>
        <v>340.15500720020003</v>
      </c>
    </row>
    <row r="38" spans="1:8">
      <c r="A38">
        <v>93</v>
      </c>
      <c r="B38">
        <v>339.42</v>
      </c>
      <c r="C38">
        <f t="shared" si="0"/>
        <v>-14.61678513761791</v>
      </c>
      <c r="D38">
        <f t="shared" si="1"/>
        <v>-0.20692601102427943</v>
      </c>
      <c r="E38">
        <f t="shared" si="2"/>
        <v>-14.609566507655149</v>
      </c>
      <c r="F38">
        <f t="shared" si="3"/>
        <v>0.50377831605493428</v>
      </c>
      <c r="G38">
        <f t="shared" si="4"/>
        <v>93.007218629962765</v>
      </c>
      <c r="H38">
        <f t="shared" si="5"/>
        <v>340.13070432707923</v>
      </c>
    </row>
    <row r="39" spans="1:8">
      <c r="A39">
        <v>93.5</v>
      </c>
      <c r="B39">
        <v>339.45</v>
      </c>
      <c r="C39">
        <f t="shared" si="0"/>
        <v>-14.11678513761791</v>
      </c>
      <c r="D39">
        <f t="shared" si="1"/>
        <v>-0.17692601102430672</v>
      </c>
      <c r="E39">
        <f t="shared" si="2"/>
        <v>-14.108699314165886</v>
      </c>
      <c r="F39">
        <f t="shared" si="3"/>
        <v>0.50943998420021952</v>
      </c>
      <c r="G39">
        <f t="shared" si="4"/>
        <v>93.508085823452021</v>
      </c>
      <c r="H39">
        <f t="shared" si="5"/>
        <v>340.13636599522454</v>
      </c>
    </row>
    <row r="40" spans="1:8">
      <c r="A40">
        <v>94</v>
      </c>
      <c r="B40">
        <v>339.48</v>
      </c>
      <c r="C40">
        <f t="shared" si="0"/>
        <v>-13.61678513761791</v>
      </c>
      <c r="D40">
        <f t="shared" si="1"/>
        <v>-0.14692601102427716</v>
      </c>
      <c r="E40">
        <f t="shared" si="2"/>
        <v>-13.607832120676621</v>
      </c>
      <c r="F40">
        <f t="shared" si="3"/>
        <v>0.5151016523455616</v>
      </c>
      <c r="G40">
        <f t="shared" si="4"/>
        <v>94.008953016941291</v>
      </c>
      <c r="H40">
        <f t="shared" si="5"/>
        <v>340.14202766336984</v>
      </c>
    </row>
    <row r="41" spans="1:8">
      <c r="A41">
        <v>94.5</v>
      </c>
      <c r="B41">
        <v>339.51</v>
      </c>
      <c r="C41">
        <f t="shared" si="0"/>
        <v>-13.11678513761791</v>
      </c>
      <c r="D41">
        <f t="shared" si="1"/>
        <v>-0.11692601102430444</v>
      </c>
      <c r="E41">
        <f t="shared" si="2"/>
        <v>-13.106964927187358</v>
      </c>
      <c r="F41">
        <f t="shared" si="3"/>
        <v>0.52076332049084684</v>
      </c>
      <c r="G41">
        <f t="shared" si="4"/>
        <v>94.509820210430547</v>
      </c>
      <c r="H41">
        <f t="shared" si="5"/>
        <v>340.14768933151515</v>
      </c>
    </row>
    <row r="42" spans="1:8">
      <c r="A42">
        <v>95</v>
      </c>
      <c r="B42">
        <v>339.49</v>
      </c>
      <c r="C42">
        <f t="shared" si="0"/>
        <v>-12.61678513761791</v>
      </c>
      <c r="D42">
        <f t="shared" si="1"/>
        <v>-0.13692601102428625</v>
      </c>
      <c r="E42">
        <f t="shared" si="2"/>
        <v>-12.608528021010175</v>
      </c>
      <c r="F42">
        <f t="shared" si="3"/>
        <v>0.47648408652597574</v>
      </c>
      <c r="G42">
        <f t="shared" si="4"/>
        <v>95.008257116607737</v>
      </c>
      <c r="H42">
        <f t="shared" si="5"/>
        <v>340.1034100975503</v>
      </c>
    </row>
    <row r="43" spans="1:8">
      <c r="A43">
        <v>95.5</v>
      </c>
      <c r="B43">
        <v>339.51</v>
      </c>
      <c r="C43">
        <f t="shared" si="0"/>
        <v>-12.11678513761791</v>
      </c>
      <c r="D43">
        <f t="shared" si="1"/>
        <v>-0.11692601102430444</v>
      </c>
      <c r="E43">
        <f t="shared" si="2"/>
        <v>-12.108146884983327</v>
      </c>
      <c r="F43">
        <f t="shared" si="3"/>
        <v>0.47215757424922972</v>
      </c>
      <c r="G43">
        <f t="shared" si="4"/>
        <v>95.508638252634583</v>
      </c>
      <c r="H43">
        <f t="shared" si="5"/>
        <v>340.09908358527355</v>
      </c>
    </row>
    <row r="44" spans="1:8">
      <c r="A44">
        <v>96</v>
      </c>
      <c r="B44">
        <v>339.53</v>
      </c>
      <c r="C44">
        <f t="shared" si="0"/>
        <v>-11.61678513761791</v>
      </c>
      <c r="D44">
        <f t="shared" si="1"/>
        <v>-9.6926011024322634E-2</v>
      </c>
      <c r="E44">
        <f t="shared" si="2"/>
        <v>-11.607765748956478</v>
      </c>
      <c r="F44">
        <f t="shared" si="3"/>
        <v>0.4678310619724837</v>
      </c>
      <c r="G44">
        <f t="shared" si="4"/>
        <v>96.009019388661429</v>
      </c>
      <c r="H44">
        <f t="shared" si="5"/>
        <v>340.0947570729968</v>
      </c>
    </row>
    <row r="45" spans="1:8">
      <c r="A45">
        <v>96.5</v>
      </c>
      <c r="B45">
        <v>339.56</v>
      </c>
      <c r="C45">
        <f t="shared" si="0"/>
        <v>-11.11678513761791</v>
      </c>
      <c r="D45">
        <f t="shared" si="1"/>
        <v>-6.6926011024293075E-2</v>
      </c>
      <c r="E45">
        <f t="shared" si="2"/>
        <v>-11.106898555467213</v>
      </c>
      <c r="F45">
        <f t="shared" si="3"/>
        <v>0.47349273011782572</v>
      </c>
      <c r="G45">
        <f t="shared" si="4"/>
        <v>96.509886582150699</v>
      </c>
      <c r="H45">
        <f t="shared" si="5"/>
        <v>340.10041874114211</v>
      </c>
    </row>
    <row r="46" spans="1:8">
      <c r="A46">
        <v>97</v>
      </c>
      <c r="B46">
        <v>339.57</v>
      </c>
      <c r="C46">
        <f t="shared" si="0"/>
        <v>-10.61678513761791</v>
      </c>
      <c r="D46">
        <f t="shared" si="1"/>
        <v>-5.692601102430217E-2</v>
      </c>
      <c r="E46">
        <f t="shared" si="2"/>
        <v>-10.607003476902781</v>
      </c>
      <c r="F46">
        <f t="shared" si="3"/>
        <v>0.45917803741904839</v>
      </c>
      <c r="G46">
        <f t="shared" si="4"/>
        <v>97.009781660715134</v>
      </c>
      <c r="H46">
        <f t="shared" si="5"/>
        <v>340.08610404844336</v>
      </c>
    </row>
    <row r="47" spans="1:8">
      <c r="A47">
        <v>97.5</v>
      </c>
      <c r="B47">
        <v>339.57</v>
      </c>
      <c r="C47">
        <f t="shared" si="0"/>
        <v>-10.11678513761791</v>
      </c>
      <c r="D47">
        <f t="shared" si="1"/>
        <v>-5.692601102430217E-2</v>
      </c>
      <c r="E47">
        <f t="shared" si="2"/>
        <v>-10.107594455800765</v>
      </c>
      <c r="F47">
        <f t="shared" si="3"/>
        <v>0.43487516429823991</v>
      </c>
      <c r="G47">
        <f t="shared" si="4"/>
        <v>97.509190681817145</v>
      </c>
      <c r="H47">
        <f t="shared" si="5"/>
        <v>340.06180117532256</v>
      </c>
    </row>
    <row r="48" spans="1:8">
      <c r="A48">
        <v>98</v>
      </c>
      <c r="B48">
        <v>339.6</v>
      </c>
      <c r="C48">
        <f t="shared" si="0"/>
        <v>-9.6167851376179101</v>
      </c>
      <c r="D48">
        <f t="shared" si="1"/>
        <v>-2.6926011024272611E-2</v>
      </c>
      <c r="E48">
        <f t="shared" si="2"/>
        <v>-9.6067272623114981</v>
      </c>
      <c r="F48">
        <f t="shared" si="3"/>
        <v>0.44053683244358188</v>
      </c>
      <c r="G48">
        <f t="shared" si="4"/>
        <v>98.010057875306416</v>
      </c>
      <c r="H48">
        <f t="shared" si="5"/>
        <v>340.06746284346787</v>
      </c>
    </row>
    <row r="49" spans="1:8">
      <c r="A49">
        <v>98.5</v>
      </c>
      <c r="B49">
        <v>339.63</v>
      </c>
      <c r="C49">
        <f t="shared" si="0"/>
        <v>-9.1167851376179101</v>
      </c>
      <c r="D49">
        <f t="shared" si="1"/>
        <v>3.0739889757001038E-3</v>
      </c>
      <c r="E49">
        <f t="shared" si="2"/>
        <v>-9.1058600688222349</v>
      </c>
      <c r="F49">
        <f t="shared" si="3"/>
        <v>0.44619850058886706</v>
      </c>
      <c r="G49">
        <f t="shared" si="4"/>
        <v>98.510925068795672</v>
      </c>
      <c r="H49">
        <f t="shared" si="5"/>
        <v>340.07312451161317</v>
      </c>
    </row>
    <row r="50" spans="1:8">
      <c r="A50">
        <v>99</v>
      </c>
      <c r="B50">
        <v>339.64</v>
      </c>
      <c r="C50">
        <f t="shared" si="0"/>
        <v>-8.6167851376179101</v>
      </c>
      <c r="D50">
        <f t="shared" si="1"/>
        <v>1.3073988975691009E-2</v>
      </c>
      <c r="E50">
        <f t="shared" si="2"/>
        <v>-8.605964990257803</v>
      </c>
      <c r="F50">
        <f t="shared" si="3"/>
        <v>0.43188380789008984</v>
      </c>
      <c r="G50">
        <f t="shared" si="4"/>
        <v>99.010820147360107</v>
      </c>
      <c r="H50">
        <f t="shared" si="5"/>
        <v>340.05880981891437</v>
      </c>
    </row>
    <row r="51" spans="1:8">
      <c r="A51">
        <v>99.5</v>
      </c>
      <c r="B51">
        <v>339.65</v>
      </c>
      <c r="C51">
        <f t="shared" si="0"/>
        <v>-8.1167851376179101</v>
      </c>
      <c r="D51">
        <f t="shared" si="1"/>
        <v>2.3073988975681914E-2</v>
      </c>
      <c r="E51">
        <f t="shared" si="2"/>
        <v>-8.1060699116933712</v>
      </c>
      <c r="F51">
        <f t="shared" si="3"/>
        <v>0.41756911519131257</v>
      </c>
      <c r="G51">
        <f t="shared" si="4"/>
        <v>99.510715225924542</v>
      </c>
      <c r="H51">
        <f t="shared" si="5"/>
        <v>340.04449512621562</v>
      </c>
    </row>
    <row r="52" spans="1:8">
      <c r="A52">
        <v>100</v>
      </c>
      <c r="B52">
        <v>339.65</v>
      </c>
      <c r="C52">
        <f t="shared" si="0"/>
        <v>-7.6167851376179101</v>
      </c>
      <c r="D52">
        <f t="shared" si="1"/>
        <v>2.3073988975681914E-2</v>
      </c>
      <c r="E52">
        <f t="shared" si="2"/>
        <v>-7.6066608905913551</v>
      </c>
      <c r="F52">
        <f t="shared" si="3"/>
        <v>0.39326624207050409</v>
      </c>
      <c r="G52">
        <f t="shared" si="4"/>
        <v>100.01012424702655</v>
      </c>
      <c r="H52">
        <f t="shared" si="5"/>
        <v>340.02019225309482</v>
      </c>
    </row>
    <row r="53" spans="1:8">
      <c r="A53">
        <v>100.5</v>
      </c>
      <c r="B53">
        <v>339.7</v>
      </c>
      <c r="C53">
        <f t="shared" si="0"/>
        <v>-7.1167851376179101</v>
      </c>
      <c r="D53">
        <f t="shared" si="1"/>
        <v>7.3073988975693283E-2</v>
      </c>
      <c r="E53">
        <f t="shared" si="2"/>
        <v>-7.1048215821772578</v>
      </c>
      <c r="F53">
        <f t="shared" si="3"/>
        <v>0.41890427105990846</v>
      </c>
      <c r="G53">
        <f t="shared" si="4"/>
        <v>100.51196355544066</v>
      </c>
      <c r="H53">
        <f t="shared" si="5"/>
        <v>340.04583028208418</v>
      </c>
    </row>
    <row r="54" spans="1:8">
      <c r="A54">
        <v>101</v>
      </c>
      <c r="B54">
        <v>339.7</v>
      </c>
      <c r="C54">
        <f t="shared" si="0"/>
        <v>-6.6167851376179101</v>
      </c>
      <c r="D54">
        <f t="shared" si="1"/>
        <v>7.3073988975693283E-2</v>
      </c>
      <c r="E54">
        <f t="shared" si="2"/>
        <v>-6.6054125610752426</v>
      </c>
      <c r="F54">
        <f t="shared" si="3"/>
        <v>0.39460139793909998</v>
      </c>
      <c r="G54">
        <f t="shared" si="4"/>
        <v>101.01137257654267</v>
      </c>
      <c r="H54">
        <f t="shared" si="5"/>
        <v>340.02152740896338</v>
      </c>
    </row>
    <row r="55" spans="1:8">
      <c r="A55">
        <v>101.5</v>
      </c>
      <c r="B55">
        <v>339.73</v>
      </c>
      <c r="C55">
        <f t="shared" si="0"/>
        <v>-6.1167851376179101</v>
      </c>
      <c r="D55">
        <f t="shared" si="1"/>
        <v>0.10307398897572284</v>
      </c>
      <c r="E55">
        <f t="shared" si="2"/>
        <v>-6.1045453675859767</v>
      </c>
      <c r="F55">
        <f t="shared" si="3"/>
        <v>0.40026306608444195</v>
      </c>
      <c r="G55">
        <f t="shared" si="4"/>
        <v>101.51223977003194</v>
      </c>
      <c r="H55">
        <f t="shared" si="5"/>
        <v>340.02718907710874</v>
      </c>
    </row>
    <row r="56" spans="1:8">
      <c r="A56">
        <v>102</v>
      </c>
      <c r="B56">
        <v>339.72</v>
      </c>
      <c r="C56">
        <f t="shared" si="0"/>
        <v>-5.6167851376179101</v>
      </c>
      <c r="D56">
        <f t="shared" si="1"/>
        <v>9.3073988975731936E-2</v>
      </c>
      <c r="E56">
        <f t="shared" si="2"/>
        <v>-5.6056224039463762</v>
      </c>
      <c r="F56">
        <f t="shared" si="3"/>
        <v>0.36597201254160228</v>
      </c>
      <c r="G56">
        <f t="shared" si="4"/>
        <v>102.01116273367154</v>
      </c>
      <c r="H56">
        <f t="shared" si="5"/>
        <v>339.99289802356589</v>
      </c>
    </row>
    <row r="57" spans="1:8">
      <c r="A57">
        <v>102.5</v>
      </c>
      <c r="B57">
        <v>339.74</v>
      </c>
      <c r="C57">
        <f t="shared" si="0"/>
        <v>-5.1167851376179101</v>
      </c>
      <c r="D57">
        <f t="shared" si="1"/>
        <v>0.11307398897571375</v>
      </c>
      <c r="E57">
        <f t="shared" si="2"/>
        <v>-5.1052412679195287</v>
      </c>
      <c r="F57">
        <f t="shared" si="3"/>
        <v>0.3616455002648562</v>
      </c>
      <c r="G57">
        <f t="shared" si="4"/>
        <v>102.51154386969839</v>
      </c>
      <c r="H57">
        <f t="shared" si="5"/>
        <v>339.98857151128914</v>
      </c>
    </row>
    <row r="58" spans="1:8">
      <c r="A58">
        <v>103</v>
      </c>
      <c r="B58">
        <v>339.78</v>
      </c>
      <c r="C58">
        <f t="shared" si="0"/>
        <v>-4.6167851376179101</v>
      </c>
      <c r="D58">
        <f t="shared" si="1"/>
        <v>0.15307398897567737</v>
      </c>
      <c r="E58">
        <f t="shared" si="2"/>
        <v>-4.6038880169678498</v>
      </c>
      <c r="F58">
        <f t="shared" si="3"/>
        <v>0.37729534883217264</v>
      </c>
      <c r="G58">
        <f t="shared" si="4"/>
        <v>103.01289712065007</v>
      </c>
      <c r="H58">
        <f t="shared" si="5"/>
        <v>340.00422135985644</v>
      </c>
    </row>
    <row r="59" spans="1:8">
      <c r="A59">
        <v>103.5</v>
      </c>
      <c r="B59">
        <v>339.8</v>
      </c>
      <c r="C59">
        <f t="shared" si="0"/>
        <v>-4.1167851376179101</v>
      </c>
      <c r="D59">
        <f t="shared" si="1"/>
        <v>0.17307398897571602</v>
      </c>
      <c r="E59">
        <f t="shared" si="2"/>
        <v>-4.1035068809409996</v>
      </c>
      <c r="F59">
        <f t="shared" si="3"/>
        <v>0.37296883655548341</v>
      </c>
      <c r="G59">
        <f t="shared" si="4"/>
        <v>103.51327825667691</v>
      </c>
      <c r="H59">
        <f t="shared" si="5"/>
        <v>339.99989484757975</v>
      </c>
    </row>
    <row r="60" spans="1:8">
      <c r="A60">
        <v>104</v>
      </c>
      <c r="B60">
        <v>339.83</v>
      </c>
      <c r="C60">
        <f t="shared" si="0"/>
        <v>-3.6167851376179101</v>
      </c>
      <c r="D60">
        <f t="shared" si="1"/>
        <v>0.20307398897568874</v>
      </c>
      <c r="E60">
        <f t="shared" si="2"/>
        <v>-3.6026396874517363</v>
      </c>
      <c r="F60">
        <f t="shared" si="3"/>
        <v>0.37863050470076864</v>
      </c>
      <c r="G60">
        <f t="shared" si="4"/>
        <v>104.01414545016617</v>
      </c>
      <c r="H60">
        <f t="shared" si="5"/>
        <v>340.00555651572506</v>
      </c>
    </row>
    <row r="61" spans="1:8">
      <c r="A61">
        <v>104.5</v>
      </c>
      <c r="B61">
        <v>339.82</v>
      </c>
      <c r="C61">
        <f t="shared" si="0"/>
        <v>-3.1167851376179101</v>
      </c>
      <c r="D61">
        <f t="shared" si="1"/>
        <v>0.19307398897569783</v>
      </c>
      <c r="E61">
        <f t="shared" si="2"/>
        <v>-3.1037167238121359</v>
      </c>
      <c r="F61">
        <f t="shared" si="3"/>
        <v>0.34433945115792886</v>
      </c>
      <c r="G61">
        <f t="shared" si="4"/>
        <v>104.51306841380577</v>
      </c>
      <c r="H61">
        <f t="shared" si="5"/>
        <v>339.9712654621822</v>
      </c>
    </row>
    <row r="62" spans="1:8">
      <c r="A62">
        <v>105</v>
      </c>
      <c r="B62">
        <v>339.84</v>
      </c>
      <c r="C62">
        <f t="shared" si="0"/>
        <v>-2.6167851376179101</v>
      </c>
      <c r="D62">
        <f t="shared" si="1"/>
        <v>0.21307398897567964</v>
      </c>
      <c r="E62">
        <f t="shared" si="2"/>
        <v>-2.6033355877852884</v>
      </c>
      <c r="F62">
        <f t="shared" si="3"/>
        <v>0.34001293888118284</v>
      </c>
      <c r="G62">
        <f t="shared" si="4"/>
        <v>105.01344954983261</v>
      </c>
      <c r="H62">
        <f t="shared" si="5"/>
        <v>339.96693894990545</v>
      </c>
    </row>
    <row r="63" spans="1:8">
      <c r="A63">
        <v>105.5</v>
      </c>
      <c r="B63">
        <v>339.88</v>
      </c>
      <c r="C63">
        <f t="shared" si="0"/>
        <v>-2.1167851376179101</v>
      </c>
      <c r="D63">
        <f t="shared" si="1"/>
        <v>0.2530739889757001</v>
      </c>
      <c r="E63">
        <f t="shared" si="2"/>
        <v>-2.1019823368336068</v>
      </c>
      <c r="F63">
        <f t="shared" si="3"/>
        <v>0.35566278744855601</v>
      </c>
      <c r="G63">
        <f t="shared" si="4"/>
        <v>105.51480280078431</v>
      </c>
      <c r="H63">
        <f t="shared" si="5"/>
        <v>339.98258879847288</v>
      </c>
    </row>
    <row r="64" spans="1:8">
      <c r="A64">
        <v>106</v>
      </c>
      <c r="B64">
        <v>339.9</v>
      </c>
      <c r="C64">
        <f t="shared" si="0"/>
        <v>-1.6167851376179101</v>
      </c>
      <c r="D64">
        <f t="shared" si="1"/>
        <v>0.27307398897568191</v>
      </c>
      <c r="E64">
        <f t="shared" si="2"/>
        <v>-1.6016012008067593</v>
      </c>
      <c r="F64">
        <f t="shared" si="3"/>
        <v>0.35133627517181004</v>
      </c>
      <c r="G64">
        <f t="shared" si="4"/>
        <v>106.01518393681116</v>
      </c>
      <c r="H64">
        <f t="shared" si="5"/>
        <v>339.97826228619613</v>
      </c>
    </row>
    <row r="65" spans="1:8">
      <c r="A65">
        <v>106.5</v>
      </c>
      <c r="B65">
        <v>339.88</v>
      </c>
      <c r="C65">
        <f t="shared" si="0"/>
        <v>-1.1167851376179101</v>
      </c>
      <c r="D65">
        <f t="shared" si="1"/>
        <v>0.2530739889757001</v>
      </c>
      <c r="E65">
        <f t="shared" si="2"/>
        <v>-1.1031642946295748</v>
      </c>
      <c r="F65">
        <f t="shared" si="3"/>
        <v>0.307057041206939</v>
      </c>
      <c r="G65">
        <f t="shared" si="4"/>
        <v>106.51362084298833</v>
      </c>
      <c r="H65">
        <f t="shared" si="5"/>
        <v>339.93398305223121</v>
      </c>
    </row>
    <row r="66" spans="1:8">
      <c r="A66">
        <v>107</v>
      </c>
      <c r="B66">
        <v>339.92</v>
      </c>
      <c r="C66">
        <f t="shared" si="0"/>
        <v>-0.6167851376179101</v>
      </c>
      <c r="D66">
        <f t="shared" si="1"/>
        <v>0.29307398897572057</v>
      </c>
      <c r="E66">
        <f t="shared" si="2"/>
        <v>-0.60181104367789306</v>
      </c>
      <c r="F66">
        <f t="shared" si="3"/>
        <v>0.32270688977431228</v>
      </c>
      <c r="G66">
        <f t="shared" si="4"/>
        <v>107.01497409394001</v>
      </c>
      <c r="H66">
        <f t="shared" si="5"/>
        <v>339.94963290079863</v>
      </c>
    </row>
    <row r="67" spans="1:8">
      <c r="A67">
        <v>107.5</v>
      </c>
      <c r="B67">
        <v>339.94</v>
      </c>
      <c r="C67">
        <f t="shared" ref="C67:C102" si="6">A67-$K$10</f>
        <v>-0.1167851376179101</v>
      </c>
      <c r="D67">
        <f t="shared" ref="D67:D102" si="7">B67-$K$11</f>
        <v>0.31307398897570238</v>
      </c>
      <c r="E67">
        <f t="shared" ref="E67:E102" si="8">(C67*COS($J$16)+D67*SIN($J$16))</f>
        <v>-0.10142990765104562</v>
      </c>
      <c r="F67">
        <f t="shared" ref="F67:F102" si="9">(-C67*SIN($J$16)+D67*COS($J$16))</f>
        <v>0.3183803774975662</v>
      </c>
      <c r="G67">
        <f t="shared" ref="G67:G102" si="10">E67+$K$10</f>
        <v>107.51535522996686</v>
      </c>
      <c r="H67">
        <f t="shared" ref="H67:H102" si="11">F67+$K$11</f>
        <v>339.94530638852189</v>
      </c>
    </row>
    <row r="68" spans="1:8">
      <c r="A68">
        <v>108</v>
      </c>
      <c r="B68">
        <v>339.95</v>
      </c>
      <c r="C68">
        <f t="shared" si="6"/>
        <v>0.3832148623820899</v>
      </c>
      <c r="D68">
        <f t="shared" si="7"/>
        <v>0.32307398897569328</v>
      </c>
      <c r="E68">
        <f t="shared" si="8"/>
        <v>0.39846517091338612</v>
      </c>
      <c r="F68">
        <f t="shared" si="9"/>
        <v>0.30406568479878898</v>
      </c>
      <c r="G68">
        <f t="shared" si="10"/>
        <v>108.01525030853129</v>
      </c>
      <c r="H68">
        <f t="shared" si="11"/>
        <v>339.93099169582308</v>
      </c>
    </row>
    <row r="69" spans="1:8">
      <c r="A69">
        <v>108.5</v>
      </c>
      <c r="B69">
        <v>339.99</v>
      </c>
      <c r="C69">
        <f t="shared" si="6"/>
        <v>0.8832148623820899</v>
      </c>
      <c r="D69">
        <f t="shared" si="7"/>
        <v>0.36307398897571375</v>
      </c>
      <c r="E69">
        <f t="shared" si="8"/>
        <v>0.89981842186506777</v>
      </c>
      <c r="F69">
        <f t="shared" si="9"/>
        <v>0.31971553336616215</v>
      </c>
      <c r="G69">
        <f t="shared" si="10"/>
        <v>108.51660355948297</v>
      </c>
      <c r="H69">
        <f t="shared" si="11"/>
        <v>339.94664154439045</v>
      </c>
    </row>
    <row r="70" spans="1:8">
      <c r="A70">
        <v>109</v>
      </c>
      <c r="B70">
        <v>340.03</v>
      </c>
      <c r="C70">
        <f t="shared" si="6"/>
        <v>1.3832148623820899</v>
      </c>
      <c r="D70">
        <f t="shared" si="7"/>
        <v>0.40307398897567737</v>
      </c>
      <c r="E70">
        <f t="shared" si="8"/>
        <v>1.4011716728167469</v>
      </c>
      <c r="F70">
        <f t="shared" si="9"/>
        <v>0.33536538193347859</v>
      </c>
      <c r="G70">
        <f t="shared" si="10"/>
        <v>109.01795681043465</v>
      </c>
      <c r="H70">
        <f t="shared" si="11"/>
        <v>339.96229139295775</v>
      </c>
    </row>
    <row r="71" spans="1:8">
      <c r="A71">
        <v>109.5</v>
      </c>
      <c r="B71">
        <v>340.01</v>
      </c>
      <c r="C71">
        <f t="shared" si="6"/>
        <v>1.8832148623820899</v>
      </c>
      <c r="D71">
        <f t="shared" si="7"/>
        <v>0.38307398897569556</v>
      </c>
      <c r="E71">
        <f t="shared" si="8"/>
        <v>1.8996085789939312</v>
      </c>
      <c r="F71">
        <f t="shared" si="9"/>
        <v>0.2910861479686076</v>
      </c>
      <c r="G71">
        <f t="shared" si="10"/>
        <v>109.51639371661184</v>
      </c>
      <c r="H71">
        <f t="shared" si="11"/>
        <v>339.91801215899289</v>
      </c>
    </row>
    <row r="72" spans="1:8">
      <c r="A72">
        <v>110</v>
      </c>
      <c r="B72">
        <v>340.06</v>
      </c>
      <c r="C72">
        <f t="shared" si="6"/>
        <v>2.3832148623820899</v>
      </c>
      <c r="D72">
        <f t="shared" si="7"/>
        <v>0.43307398897570692</v>
      </c>
      <c r="E72">
        <f t="shared" si="8"/>
        <v>2.4014478874080285</v>
      </c>
      <c r="F72">
        <f t="shared" si="9"/>
        <v>0.31672417695801208</v>
      </c>
      <c r="G72">
        <f t="shared" si="10"/>
        <v>110.01823302502594</v>
      </c>
      <c r="H72">
        <f t="shared" si="11"/>
        <v>339.94365018798231</v>
      </c>
    </row>
    <row r="73" spans="1:8">
      <c r="A73">
        <v>110.5</v>
      </c>
      <c r="B73">
        <v>340.11</v>
      </c>
      <c r="C73">
        <f t="shared" si="6"/>
        <v>2.8832148623820899</v>
      </c>
      <c r="D73">
        <f t="shared" si="7"/>
        <v>0.48307398897571829</v>
      </c>
      <c r="E73">
        <f t="shared" si="8"/>
        <v>2.9032871958221262</v>
      </c>
      <c r="F73">
        <f t="shared" si="9"/>
        <v>0.34236220594741651</v>
      </c>
      <c r="G73">
        <f t="shared" si="10"/>
        <v>110.52007233344004</v>
      </c>
      <c r="H73">
        <f t="shared" si="11"/>
        <v>339.96928821697173</v>
      </c>
    </row>
    <row r="74" spans="1:8">
      <c r="A74">
        <v>111</v>
      </c>
      <c r="B74">
        <v>340.1</v>
      </c>
      <c r="C74">
        <f t="shared" si="6"/>
        <v>3.3832148623820899</v>
      </c>
      <c r="D74">
        <f t="shared" si="7"/>
        <v>0.47307398897572739</v>
      </c>
      <c r="E74">
        <f t="shared" si="8"/>
        <v>3.4022101594617267</v>
      </c>
      <c r="F74">
        <f t="shared" si="9"/>
        <v>0.30807115240457678</v>
      </c>
      <c r="G74">
        <f t="shared" si="10"/>
        <v>111.01899529707964</v>
      </c>
      <c r="H74">
        <f t="shared" si="11"/>
        <v>339.93499716342887</v>
      </c>
    </row>
    <row r="75" spans="1:8">
      <c r="A75">
        <v>111.5</v>
      </c>
      <c r="B75">
        <v>340.14</v>
      </c>
      <c r="C75">
        <f t="shared" si="6"/>
        <v>3.8832148623820899</v>
      </c>
      <c r="D75">
        <f t="shared" si="7"/>
        <v>0.51307398897569101</v>
      </c>
      <c r="E75">
        <f t="shared" si="8"/>
        <v>3.9035634104134056</v>
      </c>
      <c r="F75">
        <f t="shared" si="9"/>
        <v>0.32372100097189316</v>
      </c>
      <c r="G75">
        <f t="shared" si="10"/>
        <v>111.52034854803132</v>
      </c>
      <c r="H75">
        <f t="shared" si="11"/>
        <v>339.95064701199618</v>
      </c>
    </row>
    <row r="76" spans="1:8">
      <c r="A76">
        <v>112</v>
      </c>
      <c r="B76">
        <v>340.16</v>
      </c>
      <c r="C76">
        <f t="shared" si="6"/>
        <v>4.3832148623820899</v>
      </c>
      <c r="D76">
        <f t="shared" si="7"/>
        <v>0.53307398897572966</v>
      </c>
      <c r="E76">
        <f t="shared" si="8"/>
        <v>4.4039445464402558</v>
      </c>
      <c r="F76">
        <f t="shared" si="9"/>
        <v>0.31939448869520393</v>
      </c>
      <c r="G76">
        <f t="shared" si="10"/>
        <v>112.02072968405817</v>
      </c>
      <c r="H76">
        <f t="shared" si="11"/>
        <v>339.94632049971949</v>
      </c>
    </row>
    <row r="77" spans="1:8">
      <c r="A77">
        <v>112.5</v>
      </c>
      <c r="B77">
        <v>340.18</v>
      </c>
      <c r="C77">
        <f t="shared" si="6"/>
        <v>4.8832148623820899</v>
      </c>
      <c r="D77">
        <f t="shared" si="7"/>
        <v>0.55307398897571147</v>
      </c>
      <c r="E77">
        <f t="shared" si="8"/>
        <v>4.9043256824671033</v>
      </c>
      <c r="F77">
        <f t="shared" si="9"/>
        <v>0.31506797641845796</v>
      </c>
      <c r="G77">
        <f t="shared" si="10"/>
        <v>112.52111082008501</v>
      </c>
      <c r="H77">
        <f t="shared" si="11"/>
        <v>339.94199398744274</v>
      </c>
    </row>
    <row r="78" spans="1:8">
      <c r="A78">
        <v>113</v>
      </c>
      <c r="B78">
        <v>340.18</v>
      </c>
      <c r="C78">
        <f t="shared" si="6"/>
        <v>5.3832148623820899</v>
      </c>
      <c r="D78">
        <f t="shared" si="7"/>
        <v>0.55307398897571147</v>
      </c>
      <c r="E78">
        <f t="shared" si="8"/>
        <v>5.4037347035691186</v>
      </c>
      <c r="F78">
        <f t="shared" si="9"/>
        <v>0.29076510329764943</v>
      </c>
      <c r="G78">
        <f t="shared" si="10"/>
        <v>113.02051984118702</v>
      </c>
      <c r="H78">
        <f t="shared" si="11"/>
        <v>339.91769111432194</v>
      </c>
    </row>
    <row r="79" spans="1:8">
      <c r="A79">
        <v>113.5</v>
      </c>
      <c r="B79">
        <v>340.22</v>
      </c>
      <c r="C79">
        <f t="shared" si="6"/>
        <v>5.8832148623820899</v>
      </c>
      <c r="D79">
        <f t="shared" si="7"/>
        <v>0.59307398897573194</v>
      </c>
      <c r="E79">
        <f t="shared" si="8"/>
        <v>5.9050879545208002</v>
      </c>
      <c r="F79">
        <f t="shared" si="9"/>
        <v>0.30641495186502266</v>
      </c>
      <c r="G79">
        <f t="shared" si="10"/>
        <v>113.5218730921387</v>
      </c>
      <c r="H79">
        <f t="shared" si="11"/>
        <v>339.9333409628893</v>
      </c>
    </row>
    <row r="80" spans="1:8">
      <c r="A80">
        <v>114</v>
      </c>
      <c r="B80">
        <v>340.26</v>
      </c>
      <c r="C80">
        <f t="shared" si="6"/>
        <v>6.3832148623820899</v>
      </c>
      <c r="D80">
        <f t="shared" si="7"/>
        <v>0.63307398897569556</v>
      </c>
      <c r="E80">
        <f t="shared" si="8"/>
        <v>6.40644120547248</v>
      </c>
      <c r="F80">
        <f t="shared" si="9"/>
        <v>0.32206480043233909</v>
      </c>
      <c r="G80">
        <f t="shared" si="10"/>
        <v>114.02322634309039</v>
      </c>
      <c r="H80">
        <f t="shared" si="11"/>
        <v>339.94899081145661</v>
      </c>
    </row>
    <row r="81" spans="1:8">
      <c r="A81">
        <v>114.5</v>
      </c>
      <c r="B81">
        <v>340.26</v>
      </c>
      <c r="C81">
        <f t="shared" si="6"/>
        <v>6.8832148623820899</v>
      </c>
      <c r="D81">
        <f t="shared" si="7"/>
        <v>0.63307398897569556</v>
      </c>
      <c r="E81">
        <f t="shared" si="8"/>
        <v>6.9058502265744961</v>
      </c>
      <c r="F81">
        <f t="shared" si="9"/>
        <v>0.29776192731153056</v>
      </c>
      <c r="G81">
        <f t="shared" si="10"/>
        <v>114.52263536419241</v>
      </c>
      <c r="H81">
        <f t="shared" si="11"/>
        <v>339.92468793833581</v>
      </c>
    </row>
    <row r="82" spans="1:8">
      <c r="A82">
        <v>115</v>
      </c>
      <c r="B82">
        <v>340.31</v>
      </c>
      <c r="C82">
        <f t="shared" si="6"/>
        <v>7.3832148623820899</v>
      </c>
      <c r="D82">
        <f t="shared" si="7"/>
        <v>0.68307398897570692</v>
      </c>
      <c r="E82">
        <f t="shared" si="8"/>
        <v>7.4076895349885934</v>
      </c>
      <c r="F82">
        <f t="shared" si="9"/>
        <v>0.32339995630093504</v>
      </c>
      <c r="G82">
        <f t="shared" si="10"/>
        <v>115.0244746726065</v>
      </c>
      <c r="H82">
        <f t="shared" si="11"/>
        <v>339.95032596732523</v>
      </c>
    </row>
    <row r="83" spans="1:8">
      <c r="A83">
        <v>115.5</v>
      </c>
      <c r="B83">
        <v>340.34</v>
      </c>
      <c r="C83">
        <f t="shared" si="6"/>
        <v>7.8832148623820899</v>
      </c>
      <c r="D83">
        <f t="shared" si="7"/>
        <v>0.71307398897567964</v>
      </c>
      <c r="E83">
        <f t="shared" si="8"/>
        <v>7.9085567284778566</v>
      </c>
      <c r="F83">
        <f t="shared" si="9"/>
        <v>0.32906162444622022</v>
      </c>
      <c r="G83">
        <f t="shared" si="10"/>
        <v>115.52534186609577</v>
      </c>
      <c r="H83">
        <f t="shared" si="11"/>
        <v>339.95598763547054</v>
      </c>
    </row>
    <row r="84" spans="1:8">
      <c r="A84">
        <v>116</v>
      </c>
      <c r="B84">
        <v>340.37</v>
      </c>
      <c r="C84">
        <f t="shared" si="6"/>
        <v>8.3832148623820899</v>
      </c>
      <c r="D84">
        <f t="shared" si="7"/>
        <v>0.7430739889757092</v>
      </c>
      <c r="E84">
        <f t="shared" si="8"/>
        <v>8.4094239219671234</v>
      </c>
      <c r="F84">
        <f t="shared" si="9"/>
        <v>0.33472329259156219</v>
      </c>
      <c r="G84">
        <f t="shared" si="10"/>
        <v>116.02620905958503</v>
      </c>
      <c r="H84">
        <f t="shared" si="11"/>
        <v>339.96164930361584</v>
      </c>
    </row>
    <row r="85" spans="1:8">
      <c r="A85">
        <v>116.5</v>
      </c>
      <c r="B85">
        <v>340.36</v>
      </c>
      <c r="C85">
        <f t="shared" si="6"/>
        <v>8.8832148623820899</v>
      </c>
      <c r="D85">
        <f t="shared" si="7"/>
        <v>0.73307398897571829</v>
      </c>
      <c r="E85">
        <f t="shared" si="8"/>
        <v>8.9083468856067238</v>
      </c>
      <c r="F85">
        <f t="shared" si="9"/>
        <v>0.30043223904872246</v>
      </c>
      <c r="G85">
        <f t="shared" si="10"/>
        <v>116.52513202322463</v>
      </c>
      <c r="H85">
        <f t="shared" si="11"/>
        <v>339.92735825007304</v>
      </c>
    </row>
    <row r="86" spans="1:8">
      <c r="A86">
        <v>117</v>
      </c>
      <c r="B86">
        <v>340.38</v>
      </c>
      <c r="C86">
        <f t="shared" si="6"/>
        <v>9.3832148623820899</v>
      </c>
      <c r="D86">
        <f t="shared" si="7"/>
        <v>0.7530739889757001</v>
      </c>
      <c r="E86">
        <f t="shared" si="8"/>
        <v>9.4087280216335714</v>
      </c>
      <c r="F86">
        <f t="shared" si="9"/>
        <v>0.2961057267719765</v>
      </c>
      <c r="G86">
        <f t="shared" si="10"/>
        <v>117.02551315925149</v>
      </c>
      <c r="H86">
        <f t="shared" si="11"/>
        <v>339.92303173779629</v>
      </c>
    </row>
    <row r="87" spans="1:8">
      <c r="A87">
        <v>117.5</v>
      </c>
      <c r="B87">
        <v>340.45</v>
      </c>
      <c r="C87">
        <f t="shared" si="6"/>
        <v>9.8832148623820899</v>
      </c>
      <c r="D87">
        <f t="shared" si="7"/>
        <v>0.82307398897569328</v>
      </c>
      <c r="E87">
        <f t="shared" si="8"/>
        <v>9.9115394449724992</v>
      </c>
      <c r="F87">
        <f t="shared" si="9"/>
        <v>0.34172011660544332</v>
      </c>
      <c r="G87">
        <f t="shared" si="10"/>
        <v>117.52832458259041</v>
      </c>
      <c r="H87">
        <f t="shared" si="11"/>
        <v>339.96864612762971</v>
      </c>
    </row>
    <row r="88" spans="1:8">
      <c r="A88">
        <v>118</v>
      </c>
      <c r="B88">
        <v>340.49</v>
      </c>
      <c r="C88">
        <f t="shared" si="6"/>
        <v>10.38321486238209</v>
      </c>
      <c r="D88">
        <f t="shared" si="7"/>
        <v>0.86307398897571375</v>
      </c>
      <c r="E88">
        <f t="shared" si="8"/>
        <v>10.412892695924182</v>
      </c>
      <c r="F88">
        <f t="shared" si="9"/>
        <v>0.35736996517281661</v>
      </c>
      <c r="G88">
        <f t="shared" si="10"/>
        <v>118.0296778335421</v>
      </c>
      <c r="H88">
        <f t="shared" si="11"/>
        <v>339.98429597619713</v>
      </c>
    </row>
    <row r="89" spans="1:8">
      <c r="A89">
        <v>118.5</v>
      </c>
      <c r="B89">
        <v>340.55</v>
      </c>
      <c r="C89">
        <f t="shared" si="6"/>
        <v>10.88321486238209</v>
      </c>
      <c r="D89">
        <f t="shared" si="7"/>
        <v>0.92307398897571602</v>
      </c>
      <c r="E89">
        <f t="shared" si="8"/>
        <v>10.915218061800694</v>
      </c>
      <c r="F89">
        <f t="shared" si="9"/>
        <v>0.39299617458425229</v>
      </c>
      <c r="G89">
        <f t="shared" si="10"/>
        <v>118.5320031994186</v>
      </c>
      <c r="H89">
        <f t="shared" si="11"/>
        <v>340.01992218560855</v>
      </c>
    </row>
    <row r="90" spans="1:8">
      <c r="A90">
        <v>119</v>
      </c>
      <c r="B90">
        <v>340.58</v>
      </c>
      <c r="C90">
        <f t="shared" si="6"/>
        <v>11.38321486238209</v>
      </c>
      <c r="D90">
        <f t="shared" si="7"/>
        <v>0.95307398897568874</v>
      </c>
      <c r="E90">
        <f t="shared" si="8"/>
        <v>11.416085255289957</v>
      </c>
      <c r="F90">
        <f t="shared" si="9"/>
        <v>0.39865784272953741</v>
      </c>
      <c r="G90">
        <f t="shared" si="10"/>
        <v>119.03287039290787</v>
      </c>
      <c r="H90">
        <f t="shared" si="11"/>
        <v>340.02558385375386</v>
      </c>
    </row>
    <row r="91" spans="1:8">
      <c r="A91">
        <v>119.5</v>
      </c>
      <c r="B91">
        <v>340.59</v>
      </c>
      <c r="C91">
        <f t="shared" si="6"/>
        <v>11.88321486238209</v>
      </c>
      <c r="D91">
        <f t="shared" si="7"/>
        <v>0.96307398897567964</v>
      </c>
      <c r="E91">
        <f t="shared" si="8"/>
        <v>11.915980333854389</v>
      </c>
      <c r="F91">
        <f t="shared" si="9"/>
        <v>0.38434315003076014</v>
      </c>
      <c r="G91">
        <f t="shared" si="10"/>
        <v>119.5327654714723</v>
      </c>
      <c r="H91">
        <f t="shared" si="11"/>
        <v>340.01126916105505</v>
      </c>
    </row>
    <row r="92" spans="1:8">
      <c r="A92">
        <v>120</v>
      </c>
      <c r="B92">
        <v>340.62</v>
      </c>
      <c r="C92">
        <f t="shared" si="6"/>
        <v>12.38321486238209</v>
      </c>
      <c r="D92">
        <f t="shared" si="7"/>
        <v>0.9930739889757092</v>
      </c>
      <c r="E92">
        <f t="shared" si="8"/>
        <v>12.416847527343654</v>
      </c>
      <c r="F92">
        <f t="shared" si="9"/>
        <v>0.39000481817610222</v>
      </c>
      <c r="G92">
        <f t="shared" si="10"/>
        <v>120.03363266496156</v>
      </c>
      <c r="H92">
        <f t="shared" si="11"/>
        <v>340.01693082920042</v>
      </c>
    </row>
    <row r="93" spans="1:8">
      <c r="A93">
        <v>123</v>
      </c>
      <c r="B93">
        <v>340.86</v>
      </c>
      <c r="C93">
        <f t="shared" si="6"/>
        <v>15.38321486238209</v>
      </c>
      <c r="D93">
        <f t="shared" si="7"/>
        <v>1.2330739889757183</v>
      </c>
      <c r="E93">
        <f t="shared" si="8"/>
        <v>15.42496703305374</v>
      </c>
      <c r="F93">
        <f t="shared" si="9"/>
        <v>0.48390390958022789</v>
      </c>
      <c r="G93">
        <f t="shared" si="10"/>
        <v>123.04175217067166</v>
      </c>
      <c r="H93">
        <f t="shared" si="11"/>
        <v>340.11082992060454</v>
      </c>
    </row>
    <row r="94" spans="1:8">
      <c r="A94">
        <v>126</v>
      </c>
      <c r="B94">
        <v>341.06</v>
      </c>
      <c r="C94">
        <f t="shared" si="6"/>
        <v>18.38321486238209</v>
      </c>
      <c r="D94">
        <f t="shared" si="7"/>
        <v>1.4330739889757069</v>
      </c>
      <c r="E94">
        <f t="shared" si="8"/>
        <v>18.431142308914158</v>
      </c>
      <c r="F94">
        <f t="shared" si="9"/>
        <v>0.53785027929617191</v>
      </c>
      <c r="G94">
        <f t="shared" si="10"/>
        <v>126.04792744653207</v>
      </c>
      <c r="H94">
        <f t="shared" si="11"/>
        <v>340.16477629032045</v>
      </c>
    </row>
    <row r="95" spans="1:8">
      <c r="A95">
        <v>129</v>
      </c>
      <c r="B95">
        <v>341.22</v>
      </c>
      <c r="C95">
        <f t="shared" si="6"/>
        <v>21.38321486238209</v>
      </c>
      <c r="D95">
        <f t="shared" si="7"/>
        <v>1.5930739889757319</v>
      </c>
      <c r="E95">
        <f t="shared" si="8"/>
        <v>21.435373354924916</v>
      </c>
      <c r="F95">
        <f t="shared" si="9"/>
        <v>0.55184392732399101</v>
      </c>
      <c r="G95">
        <f t="shared" si="10"/>
        <v>129.05215849254282</v>
      </c>
      <c r="H95">
        <f t="shared" si="11"/>
        <v>340.1787699383483</v>
      </c>
    </row>
    <row r="96" spans="1:8">
      <c r="A96">
        <v>132</v>
      </c>
      <c r="B96">
        <v>341.44</v>
      </c>
      <c r="C96">
        <f t="shared" si="6"/>
        <v>24.38321486238209</v>
      </c>
      <c r="D96">
        <f t="shared" si="7"/>
        <v>1.8130739889757024</v>
      </c>
      <c r="E96">
        <f t="shared" si="8"/>
        <v>24.442520745710162</v>
      </c>
      <c r="F96">
        <f t="shared" si="9"/>
        <v>0.62576665788399732</v>
      </c>
      <c r="G96">
        <f t="shared" si="10"/>
        <v>132.05930588332808</v>
      </c>
      <c r="H96">
        <f t="shared" si="11"/>
        <v>340.25269266890831</v>
      </c>
    </row>
    <row r="97" spans="1:8">
      <c r="A97">
        <v>135</v>
      </c>
      <c r="B97">
        <v>341.61</v>
      </c>
      <c r="C97">
        <f t="shared" si="6"/>
        <v>27.38321486238209</v>
      </c>
      <c r="D97">
        <f t="shared" si="7"/>
        <v>1.9830739889757183</v>
      </c>
      <c r="E97">
        <f t="shared" si="8"/>
        <v>27.447237849183335</v>
      </c>
      <c r="F97">
        <f>(-C97*SIN($J$16)+D97*COS($J$16))</f>
        <v>0.64974848633384785</v>
      </c>
      <c r="G97">
        <f t="shared" si="10"/>
        <v>135.06402298680123</v>
      </c>
      <c r="H97">
        <f t="shared" si="11"/>
        <v>340.27667449735816</v>
      </c>
    </row>
    <row r="98" spans="1:8">
      <c r="A98">
        <v>138</v>
      </c>
      <c r="B98">
        <v>341.76</v>
      </c>
      <c r="C98">
        <f t="shared" si="6"/>
        <v>30.38321486238209</v>
      </c>
      <c r="D98">
        <f t="shared" si="7"/>
        <v>2.1330739889756956</v>
      </c>
      <c r="E98">
        <f t="shared" si="8"/>
        <v>30.450982837731672</v>
      </c>
      <c r="F98">
        <f>(-C98*SIN($J$16)+D98*COS($J$16))</f>
        <v>0.65375395393957891</v>
      </c>
      <c r="G98">
        <f t="shared" si="10"/>
        <v>138.06776797534957</v>
      </c>
      <c r="H98">
        <f t="shared" si="11"/>
        <v>340.28067996496389</v>
      </c>
    </row>
    <row r="99" spans="1:8">
      <c r="A99">
        <v>141</v>
      </c>
      <c r="B99">
        <v>341.9</v>
      </c>
      <c r="C99">
        <f t="shared" si="6"/>
        <v>33.38321486238209</v>
      </c>
      <c r="D99">
        <f>B99-$K$11</f>
        <v>2.2730739889756819</v>
      </c>
      <c r="E99">
        <f t="shared" si="8"/>
        <v>33.454241768817596</v>
      </c>
      <c r="F99">
        <f>(-C99*SIN($J$16)+D99*COS($J$16))</f>
        <v>0.64777124112327877</v>
      </c>
      <c r="G99">
        <f t="shared" si="10"/>
        <v>141.07102690643552</v>
      </c>
      <c r="H99">
        <f t="shared" si="11"/>
        <v>340.27469725214758</v>
      </c>
    </row>
    <row r="100" spans="1:8">
      <c r="A100">
        <v>144</v>
      </c>
      <c r="B100">
        <v>342.3</v>
      </c>
      <c r="C100">
        <f t="shared" si="6"/>
        <v>36.38321486238209</v>
      </c>
      <c r="D100">
        <f t="shared" si="7"/>
        <v>2.673073988975716</v>
      </c>
      <c r="E100">
        <f t="shared" si="8"/>
        <v>36.470138193926338</v>
      </c>
      <c r="F100">
        <f t="shared" si="9"/>
        <v>0.90148121928007452</v>
      </c>
      <c r="G100">
        <f t="shared" si="10"/>
        <v>144.08692333154426</v>
      </c>
      <c r="H100">
        <f t="shared" si="11"/>
        <v>340.52840723030437</v>
      </c>
    </row>
    <row r="101" spans="1:8">
      <c r="A101">
        <v>147</v>
      </c>
      <c r="B101">
        <v>342.6</v>
      </c>
      <c r="C101">
        <f t="shared" si="6"/>
        <v>39.38321486238209</v>
      </c>
      <c r="D101">
        <f t="shared" si="7"/>
        <v>2.9730739889757274</v>
      </c>
      <c r="E101">
        <f t="shared" si="8"/>
        <v>39.48117404441092</v>
      </c>
      <c r="F101">
        <f t="shared" si="9"/>
        <v>1.0553093932164448</v>
      </c>
      <c r="G101">
        <f t="shared" si="10"/>
        <v>147.09795918202883</v>
      </c>
      <c r="H101">
        <f t="shared" si="11"/>
        <v>340.68223540424071</v>
      </c>
    </row>
    <row r="102" spans="1:8">
      <c r="A102">
        <v>150</v>
      </c>
      <c r="B102">
        <v>342.95</v>
      </c>
      <c r="C102">
        <f t="shared" si="6"/>
        <v>42.38321486238209</v>
      </c>
      <c r="D102">
        <f t="shared" si="7"/>
        <v>3.3230739889756933</v>
      </c>
      <c r="E102">
        <f t="shared" si="8"/>
        <v>42.494640182207583</v>
      </c>
      <c r="F102">
        <f t="shared" si="9"/>
        <v>1.2590784692629704</v>
      </c>
      <c r="G102">
        <f t="shared" si="10"/>
        <v>150.11142531982549</v>
      </c>
      <c r="H102">
        <f t="shared" si="11"/>
        <v>340.88600448028728</v>
      </c>
    </row>
  </sheetData>
  <sheetCalcPr fullCalcOnLoad="1"/>
  <phoneticPr fontId="1" type="noConversion"/>
  <pageMargins left="0.7" right="0.7" top="0.75" bottom="0.75" header="0.3" footer="0.3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102"/>
  <sheetViews>
    <sheetView tabSelected="1" topLeftCell="A45" workbookViewId="0">
      <selection activeCell="D91" sqref="D91"/>
    </sheetView>
  </sheetViews>
  <sheetFormatPr baseColWidth="10" defaultColWidth="8.83203125" defaultRowHeight="14"/>
  <cols>
    <col min="6" max="6" width="10.83203125" customWidth="1"/>
  </cols>
  <sheetData>
    <row r="1" spans="1:19">
      <c r="A1" t="s">
        <v>0</v>
      </c>
      <c r="C1" t="s">
        <v>21</v>
      </c>
      <c r="D1" t="s">
        <v>20</v>
      </c>
      <c r="E1" t="s">
        <v>5</v>
      </c>
      <c r="F1" t="s">
        <v>6</v>
      </c>
      <c r="G1" t="s">
        <v>7</v>
      </c>
      <c r="H1" t="s">
        <v>8</v>
      </c>
      <c r="I1" t="s">
        <v>18</v>
      </c>
      <c r="J1" t="s">
        <v>19</v>
      </c>
    </row>
    <row r="2" spans="1:19">
      <c r="A2">
        <v>50</v>
      </c>
      <c r="B2" s="1">
        <f>$R$5+(D2*($R$4-$R$5))</f>
        <v>2.1758E-2</v>
      </c>
      <c r="C2" s="2">
        <f>$R$2+(A2-$R$3)*B2</f>
        <v>339.74725999999998</v>
      </c>
      <c r="D2">
        <v>1</v>
      </c>
      <c r="E2">
        <f>A2-$R$7</f>
        <v>-57.61678513761791</v>
      </c>
      <c r="F2" s="3">
        <f>C2-$R$8</f>
        <v>0.12033398897568759</v>
      </c>
      <c r="G2">
        <f>(E2*COS($R$6)+F2*SIN($R$6))</f>
        <v>-57.542835605913496</v>
      </c>
      <c r="H2">
        <f>(-E2*SIN($R$6)+F2*COS($R$6))</f>
        <v>2.9206985969361243</v>
      </c>
      <c r="I2">
        <f>G2+$R$7</f>
        <v>50.073949531704415</v>
      </c>
      <c r="J2">
        <f>H2+$R$8</f>
        <v>342.54762460796042</v>
      </c>
      <c r="O2" s="2"/>
      <c r="Q2" t="s">
        <v>22</v>
      </c>
      <c r="R2">
        <v>340.4</v>
      </c>
    </row>
    <row r="3" spans="1:19">
      <c r="A3">
        <v>53</v>
      </c>
      <c r="B3" s="1">
        <f t="shared" ref="B3:B66" si="0">$R$5+(D3*($R$4-$R$5))</f>
        <v>2.1758E-2</v>
      </c>
      <c r="C3" s="2">
        <f t="shared" ref="C3:C66" si="1">$R$2+(A3-$R$3)*B3</f>
        <v>339.81253399999997</v>
      </c>
      <c r="D3">
        <v>1</v>
      </c>
      <c r="E3">
        <f t="shared" ref="E3:E66" si="2">A3-$R$7</f>
        <v>-54.61678513761791</v>
      </c>
      <c r="F3" s="3">
        <f t="shared" ref="F3:F66" si="3">C3-$R$8</f>
        <v>0.18560798897567565</v>
      </c>
      <c r="G3">
        <f t="shared" ref="G3:G66" si="4">(E3*COS($R$6)+F3*SIN($R$6))</f>
        <v>-54.543208787821229</v>
      </c>
      <c r="H3">
        <f t="shared" ref="H3:H66" si="5">(-E3*SIN($R$6)+F3*COS($R$6))</f>
        <v>2.8400782070980872</v>
      </c>
      <c r="I3">
        <f t="shared" ref="I3:I66" si="6">G3+$R$7</f>
        <v>53.073576349796681</v>
      </c>
      <c r="J3">
        <f t="shared" ref="J3:J66" si="7">H3+$R$8</f>
        <v>342.46700421812238</v>
      </c>
      <c r="O3" s="2"/>
      <c r="Q3" t="s">
        <v>23</v>
      </c>
      <c r="R3">
        <v>80</v>
      </c>
    </row>
    <row r="4" spans="1:19">
      <c r="A4">
        <v>56</v>
      </c>
      <c r="B4" s="1">
        <f t="shared" si="0"/>
        <v>2.1758E-2</v>
      </c>
      <c r="C4" s="2">
        <f t="shared" si="1"/>
        <v>339.87780799999996</v>
      </c>
      <c r="D4">
        <v>1</v>
      </c>
      <c r="E4">
        <f t="shared" si="2"/>
        <v>-51.61678513761791</v>
      </c>
      <c r="F4" s="3">
        <f t="shared" si="3"/>
        <v>0.25088198897566372</v>
      </c>
      <c r="G4">
        <f t="shared" si="4"/>
        <v>-51.543581969728955</v>
      </c>
      <c r="H4">
        <f t="shared" si="5"/>
        <v>2.7594578172600501</v>
      </c>
      <c r="I4">
        <f t="shared" si="6"/>
        <v>56.073203167888956</v>
      </c>
      <c r="J4">
        <f t="shared" si="7"/>
        <v>342.38638382828435</v>
      </c>
      <c r="O4" s="2"/>
      <c r="Q4" t="s">
        <v>24</v>
      </c>
      <c r="R4" s="1">
        <v>2.1758E-2</v>
      </c>
      <c r="S4" s="1">
        <v>2.18E-2</v>
      </c>
    </row>
    <row r="5" spans="1:19">
      <c r="A5">
        <v>59</v>
      </c>
      <c r="B5" s="1">
        <f t="shared" si="0"/>
        <v>2.1758E-2</v>
      </c>
      <c r="C5" s="2">
        <f t="shared" si="1"/>
        <v>339.943082</v>
      </c>
      <c r="D5">
        <v>1</v>
      </c>
      <c r="E5">
        <f t="shared" si="2"/>
        <v>-48.61678513761791</v>
      </c>
      <c r="F5" s="3">
        <f t="shared" si="3"/>
        <v>0.31615598897570862</v>
      </c>
      <c r="G5">
        <f t="shared" si="4"/>
        <v>-48.543955151636681</v>
      </c>
      <c r="H5">
        <f t="shared" si="5"/>
        <v>2.6788374274220699</v>
      </c>
      <c r="I5">
        <f t="shared" si="6"/>
        <v>59.07282998598123</v>
      </c>
      <c r="J5">
        <f t="shared" si="7"/>
        <v>342.30576343844638</v>
      </c>
      <c r="O5" s="2"/>
      <c r="Q5" t="s">
        <v>25</v>
      </c>
      <c r="R5" s="1">
        <v>7.5638999999999998E-2</v>
      </c>
      <c r="S5" s="1">
        <v>7.5600000000000001E-2</v>
      </c>
    </row>
    <row r="6" spans="1:19">
      <c r="A6">
        <v>62</v>
      </c>
      <c r="B6" s="1">
        <f t="shared" si="0"/>
        <v>2.1758E-2</v>
      </c>
      <c r="C6" s="2">
        <f t="shared" si="1"/>
        <v>340.00835599999999</v>
      </c>
      <c r="D6">
        <v>1</v>
      </c>
      <c r="E6">
        <f t="shared" si="2"/>
        <v>-45.61678513761791</v>
      </c>
      <c r="F6" s="3">
        <f t="shared" si="3"/>
        <v>0.38142998897569669</v>
      </c>
      <c r="G6">
        <f t="shared" si="4"/>
        <v>-45.544328333544414</v>
      </c>
      <c r="H6">
        <f t="shared" si="5"/>
        <v>2.5982170375840332</v>
      </c>
      <c r="I6">
        <f t="shared" si="6"/>
        <v>62.072456804073497</v>
      </c>
      <c r="J6">
        <f t="shared" si="7"/>
        <v>342.22514304860834</v>
      </c>
      <c r="O6" s="2"/>
      <c r="Q6" t="s">
        <v>26</v>
      </c>
      <c r="R6">
        <v>4.8624905280226061E-2</v>
      </c>
    </row>
    <row r="7" spans="1:19">
      <c r="A7">
        <v>65</v>
      </c>
      <c r="B7" s="1">
        <f t="shared" si="0"/>
        <v>2.1758E-2</v>
      </c>
      <c r="C7" s="2">
        <f t="shared" si="1"/>
        <v>340.07362999999998</v>
      </c>
      <c r="D7">
        <v>1</v>
      </c>
      <c r="E7">
        <f t="shared" si="2"/>
        <v>-42.61678513761791</v>
      </c>
      <c r="F7" s="3">
        <f t="shared" si="3"/>
        <v>0.44670398897568475</v>
      </c>
      <c r="G7">
        <f t="shared" si="4"/>
        <v>-42.54470151545214</v>
      </c>
      <c r="H7">
        <f t="shared" si="5"/>
        <v>2.5175966477459966</v>
      </c>
      <c r="I7">
        <f t="shared" si="6"/>
        <v>65.072083622165763</v>
      </c>
      <c r="J7">
        <f t="shared" si="7"/>
        <v>342.14452265877031</v>
      </c>
      <c r="O7" s="2"/>
      <c r="Q7" t="s">
        <v>27</v>
      </c>
      <c r="R7">
        <v>107.61678513761791</v>
      </c>
    </row>
    <row r="8" spans="1:19">
      <c r="A8">
        <v>68</v>
      </c>
      <c r="B8" s="1">
        <f t="shared" si="0"/>
        <v>2.1758E-2</v>
      </c>
      <c r="C8" s="2">
        <f t="shared" si="1"/>
        <v>340.13890399999997</v>
      </c>
      <c r="D8">
        <v>1</v>
      </c>
      <c r="E8">
        <f t="shared" si="2"/>
        <v>-39.61678513761791</v>
      </c>
      <c r="F8" s="3">
        <f t="shared" si="3"/>
        <v>0.51197798897567282</v>
      </c>
      <c r="G8">
        <f t="shared" si="4"/>
        <v>-39.545074697359873</v>
      </c>
      <c r="H8">
        <f t="shared" si="5"/>
        <v>2.4369762579079595</v>
      </c>
      <c r="I8">
        <f t="shared" si="6"/>
        <v>68.071710440258045</v>
      </c>
      <c r="J8">
        <f t="shared" si="7"/>
        <v>342.06390226893228</v>
      </c>
      <c r="O8" s="2"/>
      <c r="Q8" t="s">
        <v>28</v>
      </c>
      <c r="R8">
        <v>339.6269260110243</v>
      </c>
    </row>
    <row r="9" spans="1:19">
      <c r="A9">
        <v>71</v>
      </c>
      <c r="B9" s="1">
        <f t="shared" si="0"/>
        <v>2.1758E-2</v>
      </c>
      <c r="C9" s="2">
        <f t="shared" si="1"/>
        <v>340.20417799999996</v>
      </c>
      <c r="D9">
        <v>1</v>
      </c>
      <c r="E9">
        <f t="shared" si="2"/>
        <v>-36.61678513761791</v>
      </c>
      <c r="F9" s="3">
        <f t="shared" si="3"/>
        <v>0.57725198897566088</v>
      </c>
      <c r="G9">
        <f t="shared" si="4"/>
        <v>-36.545447879267599</v>
      </c>
      <c r="H9">
        <f t="shared" si="5"/>
        <v>2.3563558680699224</v>
      </c>
      <c r="I9">
        <f t="shared" si="6"/>
        <v>71.071337258350312</v>
      </c>
      <c r="J9">
        <f t="shared" si="7"/>
        <v>341.98328187909419</v>
      </c>
      <c r="O9" s="2"/>
    </row>
    <row r="10" spans="1:19">
      <c r="A10">
        <v>74</v>
      </c>
      <c r="B10" s="1">
        <f t="shared" si="0"/>
        <v>2.1758E-2</v>
      </c>
      <c r="C10" s="2">
        <f t="shared" si="1"/>
        <v>340.269452</v>
      </c>
      <c r="D10">
        <v>1</v>
      </c>
      <c r="E10">
        <f t="shared" si="2"/>
        <v>-33.61678513761791</v>
      </c>
      <c r="F10" s="3">
        <f t="shared" si="3"/>
        <v>0.64252598897570579</v>
      </c>
      <c r="G10">
        <f t="shared" si="4"/>
        <v>-33.545821061175324</v>
      </c>
      <c r="H10">
        <f t="shared" si="5"/>
        <v>2.2757354782319421</v>
      </c>
      <c r="I10">
        <f t="shared" si="6"/>
        <v>74.070964076442579</v>
      </c>
      <c r="J10">
        <f t="shared" si="7"/>
        <v>341.90266148925622</v>
      </c>
      <c r="O10" s="2"/>
    </row>
    <row r="11" spans="1:19">
      <c r="A11">
        <v>77</v>
      </c>
      <c r="B11" s="1">
        <f t="shared" si="0"/>
        <v>2.1758E-2</v>
      </c>
      <c r="C11" s="2">
        <f t="shared" si="1"/>
        <v>340.33472599999999</v>
      </c>
      <c r="D11">
        <v>1</v>
      </c>
      <c r="E11">
        <f t="shared" si="2"/>
        <v>-30.61678513761791</v>
      </c>
      <c r="F11" s="3">
        <f t="shared" si="3"/>
        <v>0.70779998897569385</v>
      </c>
      <c r="G11">
        <f t="shared" si="4"/>
        <v>-30.546194243083054</v>
      </c>
      <c r="H11">
        <f t="shared" si="5"/>
        <v>2.195115088393905</v>
      </c>
      <c r="I11">
        <f t="shared" si="6"/>
        <v>77.07059089453486</v>
      </c>
      <c r="J11">
        <f t="shared" si="7"/>
        <v>341.82204109941819</v>
      </c>
      <c r="O11" s="2"/>
    </row>
    <row r="12" spans="1:19">
      <c r="A12">
        <v>80</v>
      </c>
      <c r="B12" s="1">
        <f t="shared" si="0"/>
        <v>2.1758E-2</v>
      </c>
      <c r="C12" s="2">
        <f t="shared" si="1"/>
        <v>340.4</v>
      </c>
      <c r="D12">
        <f>(120-A12)/(120-80)</f>
        <v>1</v>
      </c>
      <c r="E12">
        <f t="shared" si="2"/>
        <v>-27.61678513761791</v>
      </c>
      <c r="F12" s="3">
        <f t="shared" si="3"/>
        <v>0.77307398897568191</v>
      </c>
      <c r="G12">
        <f t="shared" si="4"/>
        <v>-27.546567424990783</v>
      </c>
      <c r="H12">
        <f t="shared" si="5"/>
        <v>2.1144946985558679</v>
      </c>
      <c r="I12">
        <f t="shared" si="6"/>
        <v>80.070217712627127</v>
      </c>
      <c r="J12">
        <f t="shared" si="7"/>
        <v>341.74142070958015</v>
      </c>
      <c r="O12" s="2"/>
    </row>
    <row r="13" spans="1:19">
      <c r="A13">
        <v>80.5</v>
      </c>
      <c r="B13" s="1">
        <f t="shared" si="0"/>
        <v>2.24315125E-2</v>
      </c>
      <c r="C13" s="2">
        <f>$R$2+(A13-$R$3)*B13</f>
        <v>340.41121575624999</v>
      </c>
      <c r="D13">
        <f t="shared" ref="D13:D76" si="8">(120-A13)/(120-80)</f>
        <v>0.98750000000000004</v>
      </c>
      <c r="E13">
        <f t="shared" si="2"/>
        <v>-27.11678513761791</v>
      </c>
      <c r="F13" s="3">
        <f t="shared" si="3"/>
        <v>0.78428974522569206</v>
      </c>
      <c r="G13">
        <f t="shared" si="4"/>
        <v>-27.046613253686573</v>
      </c>
      <c r="H13">
        <f t="shared" si="5"/>
        <v>2.1013943251345326</v>
      </c>
      <c r="I13">
        <f t="shared" si="6"/>
        <v>80.570171883931337</v>
      </c>
      <c r="J13">
        <f t="shared" si="7"/>
        <v>341.72832033615884</v>
      </c>
      <c r="O13" s="2"/>
    </row>
    <row r="14" spans="1:19">
      <c r="A14">
        <v>81</v>
      </c>
      <c r="B14" s="1">
        <f t="shared" si="0"/>
        <v>2.3105025000000001E-2</v>
      </c>
      <c r="C14" s="2">
        <f t="shared" si="1"/>
        <v>340.42310502499998</v>
      </c>
      <c r="D14">
        <f t="shared" si="8"/>
        <v>0.97499999999999998</v>
      </c>
      <c r="E14">
        <f t="shared" si="2"/>
        <v>-26.61678513761791</v>
      </c>
      <c r="F14" s="3">
        <f t="shared" si="3"/>
        <v>0.79617901397568858</v>
      </c>
      <c r="G14">
        <f t="shared" si="4"/>
        <v>-26.546626345804693</v>
      </c>
      <c r="H14">
        <f t="shared" si="5"/>
        <v>2.0889666681498333</v>
      </c>
      <c r="I14">
        <f t="shared" si="6"/>
        <v>81.070158791813213</v>
      </c>
      <c r="J14">
        <f t="shared" si="7"/>
        <v>341.71589267917415</v>
      </c>
      <c r="O14" s="2"/>
    </row>
    <row r="15" spans="1:19">
      <c r="A15">
        <v>81.5</v>
      </c>
      <c r="B15" s="1">
        <f t="shared" si="0"/>
        <v>2.3778537499999995E-2</v>
      </c>
      <c r="C15" s="2">
        <f t="shared" si="1"/>
        <v>340.43566780624997</v>
      </c>
      <c r="D15">
        <f t="shared" si="8"/>
        <v>0.96250000000000002</v>
      </c>
      <c r="E15">
        <f t="shared" si="2"/>
        <v>-26.11678513761791</v>
      </c>
      <c r="F15" s="3">
        <f t="shared" si="3"/>
        <v>0.80874179522567147</v>
      </c>
      <c r="G15">
        <f t="shared" si="4"/>
        <v>-26.046606701345155</v>
      </c>
      <c r="H15">
        <f t="shared" si="5"/>
        <v>2.0772117276017701</v>
      </c>
      <c r="I15">
        <f t="shared" si="6"/>
        <v>81.570178436272755</v>
      </c>
      <c r="J15">
        <f t="shared" si="7"/>
        <v>341.70413773862606</v>
      </c>
      <c r="O15" s="2"/>
    </row>
    <row r="16" spans="1:19">
      <c r="A16">
        <v>82</v>
      </c>
      <c r="B16" s="1">
        <f t="shared" si="0"/>
        <v>2.4452050000000003E-2</v>
      </c>
      <c r="C16" s="2">
        <f t="shared" si="1"/>
        <v>340.44890409999999</v>
      </c>
      <c r="D16">
        <f t="shared" si="8"/>
        <v>0.95</v>
      </c>
      <c r="E16">
        <f t="shared" si="2"/>
        <v>-25.61678513761791</v>
      </c>
      <c r="F16" s="3">
        <f t="shared" si="3"/>
        <v>0.82197808897569757</v>
      </c>
      <c r="G16">
        <f t="shared" si="4"/>
        <v>-25.546554320307944</v>
      </c>
      <c r="H16">
        <f t="shared" si="5"/>
        <v>2.0661295034904001</v>
      </c>
      <c r="I16">
        <f t="shared" si="6"/>
        <v>82.070230817309962</v>
      </c>
      <c r="J16">
        <f t="shared" si="7"/>
        <v>341.6930555145147</v>
      </c>
      <c r="O16" s="2"/>
    </row>
    <row r="17" spans="1:15">
      <c r="A17">
        <v>82.5</v>
      </c>
      <c r="B17" s="1">
        <f t="shared" si="0"/>
        <v>2.5125562499999997E-2</v>
      </c>
      <c r="C17" s="2">
        <f t="shared" si="1"/>
        <v>340.46281390625001</v>
      </c>
      <c r="D17">
        <f t="shared" si="8"/>
        <v>0.9375</v>
      </c>
      <c r="E17">
        <f t="shared" si="2"/>
        <v>-25.11678513761791</v>
      </c>
      <c r="F17" s="3">
        <f t="shared" si="3"/>
        <v>0.83588789522571005</v>
      </c>
      <c r="G17">
        <f t="shared" si="4"/>
        <v>-25.046469202693071</v>
      </c>
      <c r="H17">
        <f t="shared" si="5"/>
        <v>2.0557199958156662</v>
      </c>
      <c r="I17">
        <f t="shared" si="6"/>
        <v>82.570315934924835</v>
      </c>
      <c r="J17">
        <f t="shared" si="7"/>
        <v>341.68264600683995</v>
      </c>
      <c r="O17" s="2"/>
    </row>
    <row r="18" spans="1:15">
      <c r="A18">
        <v>83</v>
      </c>
      <c r="B18" s="1">
        <f t="shared" si="0"/>
        <v>2.5799074999999998E-2</v>
      </c>
      <c r="C18" s="2">
        <f t="shared" si="1"/>
        <v>340.477397225</v>
      </c>
      <c r="D18">
        <f t="shared" si="8"/>
        <v>0.92500000000000004</v>
      </c>
      <c r="E18">
        <f t="shared" si="2"/>
        <v>-24.61678513761791</v>
      </c>
      <c r="F18" s="3">
        <f t="shared" si="3"/>
        <v>0.85047121397570891</v>
      </c>
      <c r="G18">
        <f t="shared" si="4"/>
        <v>-24.546351348500533</v>
      </c>
      <c r="H18">
        <f t="shared" si="5"/>
        <v>2.0459832045775692</v>
      </c>
      <c r="I18">
        <f t="shared" si="6"/>
        <v>83.070433789117374</v>
      </c>
      <c r="J18">
        <f t="shared" si="7"/>
        <v>341.67290921560186</v>
      </c>
      <c r="O18" s="2"/>
    </row>
    <row r="19" spans="1:15">
      <c r="A19">
        <v>83.5</v>
      </c>
      <c r="B19" s="1">
        <f t="shared" si="0"/>
        <v>2.6472587499999999E-2</v>
      </c>
      <c r="C19" s="2">
        <f t="shared" si="1"/>
        <v>340.49265405624999</v>
      </c>
      <c r="D19">
        <f t="shared" si="8"/>
        <v>0.91249999999999998</v>
      </c>
      <c r="E19">
        <f t="shared" si="2"/>
        <v>-24.11678513761791</v>
      </c>
      <c r="F19" s="3">
        <f t="shared" si="3"/>
        <v>0.86572804522569413</v>
      </c>
      <c r="G19">
        <f t="shared" si="4"/>
        <v>-24.046200757730325</v>
      </c>
      <c r="H19">
        <f t="shared" si="5"/>
        <v>2.0369191297761082</v>
      </c>
      <c r="I19">
        <f t="shared" si="6"/>
        <v>83.570584379887578</v>
      </c>
      <c r="J19">
        <f t="shared" si="7"/>
        <v>341.66384514080039</v>
      </c>
      <c r="O19" s="2"/>
    </row>
    <row r="20" spans="1:15">
      <c r="A20">
        <v>84</v>
      </c>
      <c r="B20" s="1">
        <f t="shared" si="0"/>
        <v>2.7146099999999999E-2</v>
      </c>
      <c r="C20" s="2">
        <f t="shared" si="1"/>
        <v>340.50858439999996</v>
      </c>
      <c r="D20">
        <f t="shared" si="8"/>
        <v>0.9</v>
      </c>
      <c r="E20">
        <f t="shared" si="2"/>
        <v>-23.61678513761791</v>
      </c>
      <c r="F20" s="3">
        <f t="shared" si="3"/>
        <v>0.88165838897566573</v>
      </c>
      <c r="G20">
        <f t="shared" si="4"/>
        <v>-23.546017430382459</v>
      </c>
      <c r="H20">
        <f t="shared" si="5"/>
        <v>2.0285277714112837</v>
      </c>
      <c r="I20">
        <f t="shared" si="6"/>
        <v>84.070767707235447</v>
      </c>
      <c r="J20">
        <f t="shared" si="7"/>
        <v>341.65545378243559</v>
      </c>
      <c r="O20" s="2"/>
    </row>
    <row r="21" spans="1:15">
      <c r="A21">
        <v>84.5</v>
      </c>
      <c r="B21" s="1">
        <f t="shared" si="0"/>
        <v>2.78196125E-2</v>
      </c>
      <c r="C21" s="2">
        <f t="shared" si="1"/>
        <v>340.52518825624998</v>
      </c>
      <c r="D21">
        <f t="shared" si="8"/>
        <v>0.88749999999999996</v>
      </c>
      <c r="E21">
        <f t="shared" si="2"/>
        <v>-23.11678513761791</v>
      </c>
      <c r="F21" s="3">
        <f t="shared" si="3"/>
        <v>0.89826224522568054</v>
      </c>
      <c r="G21">
        <f t="shared" si="4"/>
        <v>-23.045801366456921</v>
      </c>
      <c r="H21">
        <f t="shared" si="5"/>
        <v>2.0208091294831521</v>
      </c>
      <c r="I21">
        <f t="shared" si="6"/>
        <v>84.570983771160996</v>
      </c>
      <c r="J21">
        <f t="shared" si="7"/>
        <v>341.64773514050745</v>
      </c>
      <c r="O21" s="2"/>
    </row>
    <row r="22" spans="1:15">
      <c r="A22">
        <v>85</v>
      </c>
      <c r="B22" s="1">
        <f t="shared" si="0"/>
        <v>2.8493125000000001E-2</v>
      </c>
      <c r="C22" s="2">
        <f t="shared" si="1"/>
        <v>340.54246562499998</v>
      </c>
      <c r="D22">
        <f t="shared" si="8"/>
        <v>0.875</v>
      </c>
      <c r="E22">
        <f t="shared" si="2"/>
        <v>-22.61678513761791</v>
      </c>
      <c r="F22" s="3">
        <f t="shared" si="3"/>
        <v>0.91553961397568173</v>
      </c>
      <c r="G22">
        <f t="shared" si="4"/>
        <v>-22.54555256595372</v>
      </c>
      <c r="H22">
        <f t="shared" si="5"/>
        <v>2.0137632039916569</v>
      </c>
      <c r="I22">
        <f t="shared" si="6"/>
        <v>85.071232571664183</v>
      </c>
      <c r="J22">
        <f t="shared" si="7"/>
        <v>341.64068921501593</v>
      </c>
      <c r="O22" s="2"/>
    </row>
    <row r="23" spans="1:15">
      <c r="A23">
        <v>85.5</v>
      </c>
      <c r="B23" s="1">
        <f t="shared" si="0"/>
        <v>2.9166637499999995E-2</v>
      </c>
      <c r="C23" s="2">
        <f t="shared" si="1"/>
        <v>340.56041650624996</v>
      </c>
      <c r="D23">
        <f t="shared" si="8"/>
        <v>0.86250000000000004</v>
      </c>
      <c r="E23">
        <f t="shared" si="2"/>
        <v>-22.11678513761791</v>
      </c>
      <c r="F23" s="3">
        <f t="shared" si="3"/>
        <v>0.93349049522566929</v>
      </c>
      <c r="G23">
        <f t="shared" si="4"/>
        <v>-22.045271028872854</v>
      </c>
      <c r="H23">
        <f t="shared" si="5"/>
        <v>2.0073899949367981</v>
      </c>
      <c r="I23">
        <f t="shared" si="6"/>
        <v>85.571514108745049</v>
      </c>
      <c r="J23">
        <f t="shared" si="7"/>
        <v>341.63431600596107</v>
      </c>
      <c r="O23" s="2"/>
    </row>
    <row r="24" spans="1:15">
      <c r="A24">
        <v>86</v>
      </c>
      <c r="B24" s="1">
        <f t="shared" si="0"/>
        <v>2.9840150000000003E-2</v>
      </c>
      <c r="C24" s="2">
        <f t="shared" si="1"/>
        <v>340.5790409</v>
      </c>
      <c r="D24">
        <f t="shared" si="8"/>
        <v>0.85</v>
      </c>
      <c r="E24">
        <f t="shared" si="2"/>
        <v>-21.61678513761791</v>
      </c>
      <c r="F24" s="3">
        <f t="shared" si="3"/>
        <v>0.95211488897570007</v>
      </c>
      <c r="G24">
        <f t="shared" si="4"/>
        <v>-21.544956755214322</v>
      </c>
      <c r="H24">
        <f t="shared" si="5"/>
        <v>2.0016895023186323</v>
      </c>
      <c r="I24">
        <f t="shared" si="6"/>
        <v>86.071828382403595</v>
      </c>
      <c r="J24">
        <f t="shared" si="7"/>
        <v>341.62861551334294</v>
      </c>
      <c r="O24" s="2"/>
    </row>
    <row r="25" spans="1:15">
      <c r="A25">
        <v>86.5</v>
      </c>
      <c r="B25" s="1">
        <f t="shared" si="0"/>
        <v>3.0513662499999997E-2</v>
      </c>
      <c r="C25" s="2">
        <f t="shared" si="1"/>
        <v>340.59833880624996</v>
      </c>
      <c r="D25">
        <f t="shared" si="8"/>
        <v>0.83750000000000002</v>
      </c>
      <c r="E25">
        <f t="shared" si="2"/>
        <v>-21.11678513761791</v>
      </c>
      <c r="F25" s="3">
        <f t="shared" si="3"/>
        <v>0.97141279522566037</v>
      </c>
      <c r="G25">
        <f t="shared" si="4"/>
        <v>-21.044609744978121</v>
      </c>
      <c r="H25">
        <f t="shared" si="5"/>
        <v>1.9966617261370461</v>
      </c>
      <c r="I25">
        <f t="shared" si="6"/>
        <v>86.572175392639792</v>
      </c>
      <c r="J25">
        <f t="shared" si="7"/>
        <v>341.62358773716136</v>
      </c>
      <c r="O25" s="2"/>
    </row>
    <row r="26" spans="1:15">
      <c r="A26">
        <v>87</v>
      </c>
      <c r="B26" s="1">
        <f t="shared" si="0"/>
        <v>3.1187175000000004E-2</v>
      </c>
      <c r="C26" s="2">
        <f t="shared" si="1"/>
        <v>340.61831022499996</v>
      </c>
      <c r="D26">
        <f t="shared" si="8"/>
        <v>0.82499999999999996</v>
      </c>
      <c r="E26">
        <f t="shared" si="2"/>
        <v>-20.61678513761791</v>
      </c>
      <c r="F26" s="3">
        <f t="shared" si="3"/>
        <v>0.9913842139756639</v>
      </c>
      <c r="G26">
        <f t="shared" si="4"/>
        <v>-20.544229998164262</v>
      </c>
      <c r="H26">
        <f t="shared" si="5"/>
        <v>1.9923066663921531</v>
      </c>
      <c r="I26">
        <f t="shared" si="6"/>
        <v>87.072555139453641</v>
      </c>
      <c r="J26">
        <f t="shared" si="7"/>
        <v>341.61923267741645</v>
      </c>
      <c r="O26" s="2"/>
    </row>
    <row r="27" spans="1:15">
      <c r="A27">
        <v>87.5</v>
      </c>
      <c r="B27" s="1">
        <f t="shared" si="0"/>
        <v>3.1860687499999998E-2</v>
      </c>
      <c r="C27" s="2">
        <f t="shared" si="1"/>
        <v>340.63895515624995</v>
      </c>
      <c r="D27">
        <f t="shared" si="8"/>
        <v>0.8125</v>
      </c>
      <c r="E27">
        <f t="shared" si="2"/>
        <v>-20.11678513761791</v>
      </c>
      <c r="F27" s="3">
        <f t="shared" si="3"/>
        <v>1.0120291452256538</v>
      </c>
      <c r="G27">
        <f t="shared" si="4"/>
        <v>-20.04381751477273</v>
      </c>
      <c r="H27">
        <f t="shared" si="5"/>
        <v>1.9886243230838963</v>
      </c>
      <c r="I27">
        <f t="shared" si="6"/>
        <v>87.572967622845184</v>
      </c>
      <c r="J27">
        <f t="shared" si="7"/>
        <v>341.61555033410821</v>
      </c>
      <c r="O27" s="2"/>
    </row>
    <row r="28" spans="1:15">
      <c r="A28">
        <v>88</v>
      </c>
      <c r="B28" s="1">
        <f t="shared" si="0"/>
        <v>3.2534199999999999E-2</v>
      </c>
      <c r="C28" s="2">
        <f t="shared" si="1"/>
        <v>340.66027359999998</v>
      </c>
      <c r="D28">
        <f t="shared" si="8"/>
        <v>0.8</v>
      </c>
      <c r="E28">
        <f t="shared" si="2"/>
        <v>-19.61678513761791</v>
      </c>
      <c r="F28" s="3">
        <f t="shared" si="3"/>
        <v>1.0333475889756869</v>
      </c>
      <c r="G28">
        <f t="shared" si="4"/>
        <v>-19.543372294803536</v>
      </c>
      <c r="H28">
        <f t="shared" si="5"/>
        <v>1.9856146962123327</v>
      </c>
      <c r="I28">
        <f t="shared" si="6"/>
        <v>88.073412842814378</v>
      </c>
      <c r="J28">
        <f t="shared" si="7"/>
        <v>341.61254070723663</v>
      </c>
      <c r="O28" s="2"/>
    </row>
    <row r="29" spans="1:15">
      <c r="A29">
        <v>88.5</v>
      </c>
      <c r="B29" s="1">
        <f t="shared" si="0"/>
        <v>3.32077125E-2</v>
      </c>
      <c r="C29" s="2">
        <f t="shared" si="1"/>
        <v>340.68226555625</v>
      </c>
      <c r="D29">
        <f t="shared" si="8"/>
        <v>0.78749999999999998</v>
      </c>
      <c r="E29">
        <f t="shared" si="2"/>
        <v>-19.11678513761791</v>
      </c>
      <c r="F29" s="3">
        <f t="shared" si="3"/>
        <v>1.0553395452257064</v>
      </c>
      <c r="G29">
        <f t="shared" si="4"/>
        <v>-19.042894338256673</v>
      </c>
      <c r="H29">
        <f t="shared" si="5"/>
        <v>1.9832777857774053</v>
      </c>
      <c r="I29">
        <f t="shared" si="6"/>
        <v>88.573890799361237</v>
      </c>
      <c r="J29">
        <f t="shared" si="7"/>
        <v>341.61020379680173</v>
      </c>
      <c r="O29" s="2"/>
    </row>
    <row r="30" spans="1:15">
      <c r="A30">
        <v>89</v>
      </c>
      <c r="B30" s="1">
        <f t="shared" si="0"/>
        <v>3.3881225000000001E-2</v>
      </c>
      <c r="C30" s="2">
        <f t="shared" si="1"/>
        <v>340.70493102499995</v>
      </c>
      <c r="D30">
        <f t="shared" si="8"/>
        <v>0.77500000000000002</v>
      </c>
      <c r="E30">
        <f t="shared" si="2"/>
        <v>-18.61678513761791</v>
      </c>
      <c r="F30" s="3">
        <f t="shared" si="3"/>
        <v>1.0780050139756554</v>
      </c>
      <c r="G30">
        <f t="shared" si="4"/>
        <v>-18.542383645132151</v>
      </c>
      <c r="H30">
        <f t="shared" si="5"/>
        <v>1.9816135917790574</v>
      </c>
      <c r="I30">
        <f t="shared" si="6"/>
        <v>89.074401492485762</v>
      </c>
      <c r="J30">
        <f t="shared" si="7"/>
        <v>341.60853960280338</v>
      </c>
      <c r="M30">
        <v>5.8824000000000001E-2</v>
      </c>
      <c r="O30" s="2"/>
    </row>
    <row r="31" spans="1:15">
      <c r="A31">
        <v>89.5</v>
      </c>
      <c r="B31" s="1">
        <f t="shared" si="0"/>
        <v>3.4554737500000002E-2</v>
      </c>
      <c r="C31" s="2">
        <f t="shared" si="1"/>
        <v>340.72827000625</v>
      </c>
      <c r="D31">
        <f t="shared" si="8"/>
        <v>0.76249999999999996</v>
      </c>
      <c r="E31">
        <f t="shared" si="2"/>
        <v>-18.11678513761791</v>
      </c>
      <c r="F31" s="3">
        <f t="shared" si="3"/>
        <v>1.1013439952257045</v>
      </c>
      <c r="G31">
        <f t="shared" si="4"/>
        <v>-18.041840215429954</v>
      </c>
      <c r="H31">
        <f t="shared" si="5"/>
        <v>1.9806221142174594</v>
      </c>
      <c r="I31">
        <f t="shared" si="6"/>
        <v>89.574944922187953</v>
      </c>
      <c r="J31">
        <f t="shared" si="7"/>
        <v>341.60754812524175</v>
      </c>
      <c r="O31" s="2"/>
    </row>
    <row r="32" spans="1:15">
      <c r="A32">
        <v>90</v>
      </c>
      <c r="B32" s="1">
        <f t="shared" si="0"/>
        <v>3.5228250000000003E-2</v>
      </c>
      <c r="C32" s="2">
        <f t="shared" si="1"/>
        <v>340.75228249999998</v>
      </c>
      <c r="D32">
        <f t="shared" si="8"/>
        <v>0.75</v>
      </c>
      <c r="E32">
        <f t="shared" si="2"/>
        <v>-17.61678513761791</v>
      </c>
      <c r="F32" s="3">
        <f t="shared" si="3"/>
        <v>1.1253564889756831</v>
      </c>
      <c r="G32">
        <f t="shared" si="4"/>
        <v>-17.541264049150101</v>
      </c>
      <c r="H32">
        <f t="shared" si="5"/>
        <v>1.9803033530924412</v>
      </c>
      <c r="I32">
        <f t="shared" si="6"/>
        <v>90.075521088467809</v>
      </c>
      <c r="J32">
        <f t="shared" si="7"/>
        <v>341.60722936411673</v>
      </c>
      <c r="O32" s="2"/>
    </row>
    <row r="33" spans="1:15">
      <c r="A33">
        <v>90.5</v>
      </c>
      <c r="B33" s="1">
        <f t="shared" si="0"/>
        <v>3.5901762499999997E-2</v>
      </c>
      <c r="C33" s="2">
        <f t="shared" si="1"/>
        <v>340.77696850625</v>
      </c>
      <c r="D33">
        <f t="shared" si="8"/>
        <v>0.73750000000000004</v>
      </c>
      <c r="E33">
        <f t="shared" si="2"/>
        <v>-17.11678513761791</v>
      </c>
      <c r="F33" s="3">
        <f t="shared" si="3"/>
        <v>1.1500424952257049</v>
      </c>
      <c r="G33">
        <f t="shared" si="4"/>
        <v>-17.040655146292575</v>
      </c>
      <c r="H33">
        <f t="shared" si="5"/>
        <v>1.9806573084041159</v>
      </c>
      <c r="I33">
        <f t="shared" si="6"/>
        <v>90.576129991325331</v>
      </c>
      <c r="J33">
        <f t="shared" si="7"/>
        <v>341.60758331942839</v>
      </c>
      <c r="O33" s="2"/>
    </row>
    <row r="34" spans="1:15">
      <c r="A34">
        <v>91</v>
      </c>
      <c r="B34" s="1">
        <f t="shared" si="0"/>
        <v>3.6575274999999997E-2</v>
      </c>
      <c r="C34" s="2">
        <f t="shared" si="1"/>
        <v>340.80232802499995</v>
      </c>
      <c r="D34">
        <f t="shared" si="8"/>
        <v>0.72499999999999998</v>
      </c>
      <c r="E34">
        <f t="shared" si="2"/>
        <v>-16.61678513761791</v>
      </c>
      <c r="F34" s="3">
        <f t="shared" si="3"/>
        <v>1.1754020139756562</v>
      </c>
      <c r="G34">
        <f t="shared" si="4"/>
        <v>-16.540013506857392</v>
      </c>
      <c r="H34">
        <f t="shared" si="5"/>
        <v>1.9816839801523702</v>
      </c>
      <c r="I34">
        <f t="shared" si="6"/>
        <v>91.076771630760518</v>
      </c>
      <c r="J34">
        <f t="shared" si="7"/>
        <v>341.60860999117665</v>
      </c>
      <c r="O34" s="2"/>
    </row>
    <row r="35" spans="1:15">
      <c r="A35">
        <v>91.5</v>
      </c>
      <c r="B35" s="1">
        <f t="shared" si="0"/>
        <v>3.7248787499999998E-2</v>
      </c>
      <c r="C35" s="2">
        <f t="shared" si="1"/>
        <v>340.82836105625</v>
      </c>
      <c r="D35">
        <f t="shared" si="8"/>
        <v>0.71250000000000002</v>
      </c>
      <c r="E35">
        <f t="shared" si="2"/>
        <v>-16.11678513761791</v>
      </c>
      <c r="F35" s="3">
        <f t="shared" si="3"/>
        <v>1.2014350452257077</v>
      </c>
      <c r="G35">
        <f t="shared" si="4"/>
        <v>-16.039339130844539</v>
      </c>
      <c r="H35">
        <f t="shared" si="5"/>
        <v>1.9833833683373745</v>
      </c>
      <c r="I35">
        <f t="shared" si="6"/>
        <v>91.577446006773371</v>
      </c>
      <c r="J35">
        <f t="shared" si="7"/>
        <v>341.61030937936169</v>
      </c>
      <c r="O35" s="2"/>
    </row>
    <row r="36" spans="1:15">
      <c r="A36">
        <v>92</v>
      </c>
      <c r="B36" s="1">
        <f t="shared" si="0"/>
        <v>3.7922299999999999E-2</v>
      </c>
      <c r="C36" s="2">
        <f t="shared" si="1"/>
        <v>340.85506759999998</v>
      </c>
      <c r="D36">
        <f t="shared" si="8"/>
        <v>0.7</v>
      </c>
      <c r="E36">
        <f t="shared" si="2"/>
        <v>-15.61678513761791</v>
      </c>
      <c r="F36" s="3">
        <f t="shared" si="3"/>
        <v>1.2281415889756886</v>
      </c>
      <c r="G36">
        <f t="shared" si="4"/>
        <v>-15.538632018254017</v>
      </c>
      <c r="H36">
        <f t="shared" si="5"/>
        <v>1.9857554729589584</v>
      </c>
      <c r="I36">
        <f t="shared" si="6"/>
        <v>92.07815311936389</v>
      </c>
      <c r="J36">
        <f t="shared" si="7"/>
        <v>341.61268148398324</v>
      </c>
      <c r="O36" s="2"/>
    </row>
    <row r="37" spans="1:15">
      <c r="A37">
        <v>92.5</v>
      </c>
      <c r="B37" s="1">
        <f t="shared" si="0"/>
        <v>3.85958125E-2</v>
      </c>
      <c r="C37" s="2">
        <f t="shared" si="1"/>
        <v>340.88244765624995</v>
      </c>
      <c r="D37">
        <f t="shared" si="8"/>
        <v>0.6875</v>
      </c>
      <c r="E37">
        <f t="shared" si="2"/>
        <v>-15.11678513761791</v>
      </c>
      <c r="F37" s="3">
        <f t="shared" si="3"/>
        <v>1.2555216452256559</v>
      </c>
      <c r="G37">
        <f t="shared" si="4"/>
        <v>-15.037892169085834</v>
      </c>
      <c r="H37">
        <f t="shared" si="5"/>
        <v>1.9888002940171785</v>
      </c>
      <c r="I37">
        <f t="shared" si="6"/>
        <v>92.578892968532074</v>
      </c>
      <c r="J37">
        <f t="shared" si="7"/>
        <v>341.61572630504145</v>
      </c>
      <c r="O37" s="2"/>
    </row>
    <row r="38" spans="1:15">
      <c r="A38">
        <v>93</v>
      </c>
      <c r="B38" s="1">
        <f t="shared" si="0"/>
        <v>3.9269324999999994E-2</v>
      </c>
      <c r="C38" s="2">
        <f t="shared" si="1"/>
        <v>340.91050122499996</v>
      </c>
      <c r="D38">
        <f t="shared" si="8"/>
        <v>0.67500000000000004</v>
      </c>
      <c r="E38">
        <f t="shared" si="2"/>
        <v>-14.61678513761791</v>
      </c>
      <c r="F38" s="3">
        <f t="shared" si="3"/>
        <v>1.2835752139756664</v>
      </c>
      <c r="G38">
        <f t="shared" si="4"/>
        <v>-14.537119583339983</v>
      </c>
      <c r="H38">
        <f t="shared" si="5"/>
        <v>1.9925178315120917</v>
      </c>
      <c r="I38">
        <f t="shared" si="6"/>
        <v>93.079665554277923</v>
      </c>
      <c r="J38">
        <f t="shared" si="7"/>
        <v>341.61944384253638</v>
      </c>
      <c r="O38" s="2"/>
    </row>
    <row r="39" spans="1:15">
      <c r="A39">
        <v>93.5</v>
      </c>
      <c r="B39" s="1">
        <f t="shared" si="0"/>
        <v>3.9942837500000002E-2</v>
      </c>
      <c r="C39" s="2">
        <f t="shared" si="1"/>
        <v>340.93922830624996</v>
      </c>
      <c r="D39">
        <f t="shared" si="8"/>
        <v>0.66249999999999998</v>
      </c>
      <c r="E39">
        <f t="shared" si="2"/>
        <v>-14.11678513761791</v>
      </c>
      <c r="F39" s="3">
        <f t="shared" si="3"/>
        <v>1.3123022952256633</v>
      </c>
      <c r="G39">
        <f t="shared" si="4"/>
        <v>-14.036314261016466</v>
      </c>
      <c r="H39">
        <f t="shared" si="5"/>
        <v>1.9969080854436414</v>
      </c>
      <c r="I39">
        <f t="shared" si="6"/>
        <v>93.580470876601439</v>
      </c>
      <c r="J39">
        <f t="shared" si="7"/>
        <v>341.62383409646793</v>
      </c>
      <c r="O39" s="2"/>
    </row>
    <row r="40" spans="1:15">
      <c r="A40">
        <v>94</v>
      </c>
      <c r="B40" s="1">
        <f t="shared" si="0"/>
        <v>4.0616349999999996E-2</v>
      </c>
      <c r="C40" s="2">
        <f t="shared" si="1"/>
        <v>340.9686289</v>
      </c>
      <c r="D40">
        <f t="shared" si="8"/>
        <v>0.65</v>
      </c>
      <c r="E40">
        <f t="shared" si="2"/>
        <v>-13.61678513761791</v>
      </c>
      <c r="F40" s="3">
        <f t="shared" si="3"/>
        <v>1.3417028889757034</v>
      </c>
      <c r="G40">
        <f t="shared" si="4"/>
        <v>-13.535476202115284</v>
      </c>
      <c r="H40">
        <f t="shared" si="5"/>
        <v>2.0019710558118842</v>
      </c>
      <c r="I40">
        <f t="shared" si="6"/>
        <v>94.081308935502619</v>
      </c>
      <c r="J40">
        <f t="shared" si="7"/>
        <v>341.6288970668362</v>
      </c>
      <c r="O40" s="2"/>
    </row>
    <row r="41" spans="1:15">
      <c r="A41">
        <v>94.5</v>
      </c>
      <c r="B41" s="1">
        <f t="shared" si="0"/>
        <v>4.1289862500000003E-2</v>
      </c>
      <c r="C41" s="2">
        <f t="shared" si="1"/>
        <v>340.99870300624997</v>
      </c>
      <c r="D41">
        <f t="shared" si="8"/>
        <v>0.63749999999999996</v>
      </c>
      <c r="E41">
        <f t="shared" si="2"/>
        <v>-13.11678513761791</v>
      </c>
      <c r="F41" s="3">
        <f t="shared" si="3"/>
        <v>1.3717769952256731</v>
      </c>
      <c r="G41">
        <f t="shared" si="4"/>
        <v>-13.034605406636437</v>
      </c>
      <c r="H41">
        <f t="shared" si="5"/>
        <v>2.0077067426167061</v>
      </c>
      <c r="I41">
        <f t="shared" si="6"/>
        <v>94.582179730981466</v>
      </c>
      <c r="J41">
        <f t="shared" si="7"/>
        <v>341.63463275364103</v>
      </c>
      <c r="O41" s="2"/>
    </row>
    <row r="42" spans="1:15">
      <c r="A42">
        <v>95</v>
      </c>
      <c r="B42" s="1">
        <f t="shared" si="0"/>
        <v>4.1963374999999997E-2</v>
      </c>
      <c r="C42" s="2">
        <f t="shared" si="1"/>
        <v>341.02945062499998</v>
      </c>
      <c r="D42">
        <f t="shared" si="8"/>
        <v>0.625</v>
      </c>
      <c r="E42">
        <f t="shared" si="2"/>
        <v>-12.61678513761791</v>
      </c>
      <c r="F42" s="3">
        <f t="shared" si="3"/>
        <v>1.402524613975686</v>
      </c>
      <c r="G42">
        <f t="shared" si="4"/>
        <v>-12.533701874579927</v>
      </c>
      <c r="H42">
        <f t="shared" si="5"/>
        <v>2.0141151458582214</v>
      </c>
      <c r="I42">
        <f t="shared" si="6"/>
        <v>95.083083263037977</v>
      </c>
      <c r="J42">
        <f t="shared" si="7"/>
        <v>341.64104115688252</v>
      </c>
      <c r="O42" s="2"/>
    </row>
    <row r="43" spans="1:15">
      <c r="A43">
        <v>95.5</v>
      </c>
      <c r="B43" s="1">
        <f t="shared" si="0"/>
        <v>4.2636887499999998E-2</v>
      </c>
      <c r="C43" s="2">
        <f t="shared" si="1"/>
        <v>341.06087175624998</v>
      </c>
      <c r="D43">
        <f t="shared" si="8"/>
        <v>0.61250000000000004</v>
      </c>
      <c r="E43">
        <f t="shared" si="2"/>
        <v>-12.11678513761791</v>
      </c>
      <c r="F43" s="3">
        <f t="shared" si="3"/>
        <v>1.4339457452256852</v>
      </c>
      <c r="G43">
        <f t="shared" si="4"/>
        <v>-12.032765605945748</v>
      </c>
      <c r="H43">
        <f t="shared" si="5"/>
        <v>2.0211962655363731</v>
      </c>
      <c r="I43">
        <f t="shared" si="6"/>
        <v>95.584019531672169</v>
      </c>
      <c r="J43">
        <f t="shared" si="7"/>
        <v>341.64812227656068</v>
      </c>
      <c r="O43" s="2"/>
    </row>
    <row r="44" spans="1:15">
      <c r="A44">
        <v>96</v>
      </c>
      <c r="B44" s="1">
        <f t="shared" si="0"/>
        <v>4.3310399999999999E-2</v>
      </c>
      <c r="C44" s="2">
        <f t="shared" si="1"/>
        <v>341.09296639999997</v>
      </c>
      <c r="D44">
        <f t="shared" si="8"/>
        <v>0.6</v>
      </c>
      <c r="E44">
        <f t="shared" si="2"/>
        <v>-11.61678513761791</v>
      </c>
      <c r="F44" s="3">
        <f t="shared" si="3"/>
        <v>1.4660403889756708</v>
      </c>
      <c r="G44">
        <f t="shared" si="4"/>
        <v>-11.531796600733905</v>
      </c>
      <c r="H44">
        <f t="shared" si="5"/>
        <v>2.0289501016511613</v>
      </c>
      <c r="I44">
        <f t="shared" si="6"/>
        <v>96.084988536883998</v>
      </c>
      <c r="J44">
        <f t="shared" si="7"/>
        <v>341.65587611267546</v>
      </c>
      <c r="O44" s="2"/>
    </row>
    <row r="45" spans="1:15">
      <c r="A45">
        <v>96.5</v>
      </c>
      <c r="B45" s="1">
        <f t="shared" si="0"/>
        <v>4.39839125E-2</v>
      </c>
      <c r="C45" s="2">
        <f t="shared" si="1"/>
        <v>341.12573455624999</v>
      </c>
      <c r="D45">
        <f t="shared" si="8"/>
        <v>0.58750000000000002</v>
      </c>
      <c r="E45">
        <f t="shared" si="2"/>
        <v>-11.11678513761791</v>
      </c>
      <c r="F45" s="3">
        <f t="shared" si="3"/>
        <v>1.4988085452256996</v>
      </c>
      <c r="G45">
        <f t="shared" si="4"/>
        <v>-11.030794858944395</v>
      </c>
      <c r="H45">
        <f t="shared" si="5"/>
        <v>2.0373766542026424</v>
      </c>
      <c r="I45">
        <f t="shared" si="6"/>
        <v>96.58599027867352</v>
      </c>
      <c r="J45">
        <f t="shared" si="7"/>
        <v>341.66430266522696</v>
      </c>
      <c r="O45" s="2"/>
    </row>
    <row r="46" spans="1:15">
      <c r="A46">
        <v>97</v>
      </c>
      <c r="B46" s="1">
        <f t="shared" si="0"/>
        <v>4.4657425000000001E-2</v>
      </c>
      <c r="C46" s="2">
        <f t="shared" si="1"/>
        <v>341.15917622499995</v>
      </c>
      <c r="D46">
        <f t="shared" si="8"/>
        <v>0.57499999999999996</v>
      </c>
      <c r="E46">
        <f t="shared" si="2"/>
        <v>-10.61678513761791</v>
      </c>
      <c r="F46" s="3">
        <f t="shared" si="3"/>
        <v>1.532250213975658</v>
      </c>
      <c r="G46">
        <f t="shared" si="4"/>
        <v>-10.529760380577223</v>
      </c>
      <c r="H46">
        <f t="shared" si="5"/>
        <v>2.0464759231907026</v>
      </c>
      <c r="I46">
        <f t="shared" si="6"/>
        <v>97.087024757040695</v>
      </c>
      <c r="J46">
        <f t="shared" si="7"/>
        <v>341.67340193421501</v>
      </c>
      <c r="O46" s="2"/>
    </row>
    <row r="47" spans="1:15">
      <c r="A47">
        <v>97.5</v>
      </c>
      <c r="B47" s="1">
        <f t="shared" si="0"/>
        <v>4.5330937500000001E-2</v>
      </c>
      <c r="C47" s="2">
        <f t="shared" si="1"/>
        <v>341.19329140624995</v>
      </c>
      <c r="D47">
        <f t="shared" si="8"/>
        <v>0.5625</v>
      </c>
      <c r="E47">
        <f t="shared" si="2"/>
        <v>-10.11678513761791</v>
      </c>
      <c r="F47" s="3">
        <f t="shared" si="3"/>
        <v>1.5663653952256595</v>
      </c>
      <c r="G47">
        <f t="shared" si="4"/>
        <v>-10.028693165632381</v>
      </c>
      <c r="H47">
        <f t="shared" si="5"/>
        <v>2.0562479086154566</v>
      </c>
      <c r="I47">
        <f t="shared" si="6"/>
        <v>97.588091971985534</v>
      </c>
      <c r="J47">
        <f t="shared" si="7"/>
        <v>341.68317391963973</v>
      </c>
      <c r="O47" s="2"/>
    </row>
    <row r="48" spans="1:15">
      <c r="A48">
        <v>98</v>
      </c>
      <c r="B48" s="1">
        <f t="shared" si="0"/>
        <v>4.6004449999999995E-2</v>
      </c>
      <c r="C48" s="2">
        <f t="shared" si="1"/>
        <v>341.2280801</v>
      </c>
      <c r="D48">
        <f t="shared" si="8"/>
        <v>0.55000000000000004</v>
      </c>
      <c r="E48">
        <f t="shared" si="2"/>
        <v>-9.6167851376179101</v>
      </c>
      <c r="F48" s="3">
        <f t="shared" si="3"/>
        <v>1.6011540889757043</v>
      </c>
      <c r="G48">
        <f t="shared" si="4"/>
        <v>-9.5275932141098725</v>
      </c>
      <c r="H48">
        <f t="shared" si="5"/>
        <v>2.0666926104769034</v>
      </c>
      <c r="I48">
        <f t="shared" si="6"/>
        <v>98.089191923508039</v>
      </c>
      <c r="J48">
        <f t="shared" si="7"/>
        <v>341.69361862150117</v>
      </c>
      <c r="O48" s="2"/>
    </row>
    <row r="49" spans="1:15">
      <c r="A49">
        <v>98.5</v>
      </c>
      <c r="B49" s="1">
        <f t="shared" si="0"/>
        <v>4.6677962500000003E-2</v>
      </c>
      <c r="C49" s="2">
        <f t="shared" si="1"/>
        <v>341.26354230624997</v>
      </c>
      <c r="D49">
        <f t="shared" si="8"/>
        <v>0.53749999999999998</v>
      </c>
      <c r="E49">
        <f t="shared" si="2"/>
        <v>-9.1167851376179101</v>
      </c>
      <c r="F49" s="3">
        <f t="shared" si="3"/>
        <v>1.6366162952256786</v>
      </c>
      <c r="G49">
        <f t="shared" si="4"/>
        <v>-9.0264605260097035</v>
      </c>
      <c r="H49">
        <f t="shared" si="5"/>
        <v>2.0778100287749299</v>
      </c>
      <c r="I49">
        <f t="shared" si="6"/>
        <v>98.59032461160821</v>
      </c>
      <c r="J49">
        <f t="shared" si="7"/>
        <v>341.70473603979923</v>
      </c>
      <c r="O49" s="2"/>
    </row>
    <row r="50" spans="1:15">
      <c r="A50">
        <v>99</v>
      </c>
      <c r="B50" s="1">
        <f t="shared" si="0"/>
        <v>4.7351474999999997E-2</v>
      </c>
      <c r="C50" s="2">
        <f t="shared" si="1"/>
        <v>341.29967802499999</v>
      </c>
      <c r="D50">
        <f t="shared" si="8"/>
        <v>0.52500000000000002</v>
      </c>
      <c r="E50">
        <f t="shared" si="2"/>
        <v>-8.6167851376179101</v>
      </c>
      <c r="F50" s="3">
        <f t="shared" si="3"/>
        <v>1.6727520139756962</v>
      </c>
      <c r="G50">
        <f t="shared" si="4"/>
        <v>-8.5252951013318654</v>
      </c>
      <c r="H50">
        <f t="shared" si="5"/>
        <v>2.0896001635096493</v>
      </c>
      <c r="I50">
        <f t="shared" si="6"/>
        <v>99.091490036286046</v>
      </c>
      <c r="J50">
        <f t="shared" si="7"/>
        <v>341.71652617453395</v>
      </c>
      <c r="O50" s="2"/>
    </row>
    <row r="51" spans="1:15">
      <c r="A51">
        <v>99.5</v>
      </c>
      <c r="B51" s="1">
        <f t="shared" si="0"/>
        <v>4.8024987500000005E-2</v>
      </c>
      <c r="C51" s="2">
        <f t="shared" si="1"/>
        <v>341.33648725625</v>
      </c>
      <c r="D51">
        <f t="shared" si="8"/>
        <v>0.51249999999999996</v>
      </c>
      <c r="E51">
        <f t="shared" si="2"/>
        <v>-8.1167851376179101</v>
      </c>
      <c r="F51" s="3">
        <f t="shared" si="3"/>
        <v>1.7095612452257001</v>
      </c>
      <c r="G51">
        <f t="shared" si="4"/>
        <v>-8.0240969400763618</v>
      </c>
      <c r="H51">
        <f t="shared" si="5"/>
        <v>2.1020630146810051</v>
      </c>
      <c r="I51">
        <f t="shared" si="6"/>
        <v>99.592688197541548</v>
      </c>
      <c r="J51">
        <f t="shared" si="7"/>
        <v>341.72898902570529</v>
      </c>
      <c r="O51" s="2"/>
    </row>
    <row r="52" spans="1:15">
      <c r="A52">
        <v>100</v>
      </c>
      <c r="B52" s="1">
        <f t="shared" si="0"/>
        <v>4.8698499999999999E-2</v>
      </c>
      <c r="C52" s="2">
        <f t="shared" si="1"/>
        <v>341.37396999999999</v>
      </c>
      <c r="D52">
        <f t="shared" si="8"/>
        <v>0.5</v>
      </c>
      <c r="E52">
        <f t="shared" si="2"/>
        <v>-7.6167851376179101</v>
      </c>
      <c r="F52" s="3">
        <f t="shared" si="3"/>
        <v>1.7470439889756904</v>
      </c>
      <c r="G52">
        <f t="shared" si="4"/>
        <v>-7.5228660422431943</v>
      </c>
      <c r="H52">
        <f t="shared" si="5"/>
        <v>2.1151985822889974</v>
      </c>
      <c r="I52">
        <f t="shared" si="6"/>
        <v>100.09391909537472</v>
      </c>
      <c r="J52">
        <f t="shared" si="7"/>
        <v>341.74212459331329</v>
      </c>
      <c r="O52" s="2"/>
    </row>
    <row r="53" spans="1:15">
      <c r="A53">
        <v>100.5</v>
      </c>
      <c r="B53" s="1">
        <f t="shared" si="0"/>
        <v>4.93720125E-2</v>
      </c>
      <c r="C53" s="2">
        <f t="shared" si="1"/>
        <v>341.41212625624996</v>
      </c>
      <c r="D53">
        <f t="shared" si="8"/>
        <v>0.48749999999999999</v>
      </c>
      <c r="E53">
        <f t="shared" si="2"/>
        <v>-7.1167851376179101</v>
      </c>
      <c r="F53" s="3">
        <f t="shared" si="3"/>
        <v>1.785200245225667</v>
      </c>
      <c r="G53">
        <f t="shared" si="4"/>
        <v>-7.0216024078323622</v>
      </c>
      <c r="H53">
        <f t="shared" si="5"/>
        <v>2.1290068663336261</v>
      </c>
      <c r="I53">
        <f t="shared" si="6"/>
        <v>100.59518272978555</v>
      </c>
      <c r="J53">
        <f t="shared" si="7"/>
        <v>341.75593287735791</v>
      </c>
      <c r="O53" s="2"/>
    </row>
    <row r="54" spans="1:15">
      <c r="A54">
        <v>101</v>
      </c>
      <c r="B54" s="1">
        <f t="shared" si="0"/>
        <v>5.0045525E-2</v>
      </c>
      <c r="C54" s="2">
        <f t="shared" si="1"/>
        <v>341.45095602499998</v>
      </c>
      <c r="D54">
        <f t="shared" si="8"/>
        <v>0.47499999999999998</v>
      </c>
      <c r="E54">
        <f t="shared" si="2"/>
        <v>-6.6167851376179101</v>
      </c>
      <c r="F54" s="3">
        <f t="shared" si="3"/>
        <v>1.8240300139756869</v>
      </c>
      <c r="G54">
        <f t="shared" si="4"/>
        <v>-6.5203060368438628</v>
      </c>
      <c r="H54">
        <f t="shared" si="5"/>
        <v>2.1434878668149477</v>
      </c>
      <c r="I54">
        <f t="shared" si="6"/>
        <v>101.09647910077405</v>
      </c>
      <c r="J54">
        <f t="shared" si="7"/>
        <v>341.77041387783925</v>
      </c>
      <c r="O54" s="2"/>
    </row>
    <row r="55" spans="1:15">
      <c r="A55">
        <v>101.5</v>
      </c>
      <c r="B55" s="1">
        <f t="shared" si="0"/>
        <v>5.0719037499999994E-2</v>
      </c>
      <c r="C55" s="2">
        <f t="shared" si="1"/>
        <v>341.49045930624999</v>
      </c>
      <c r="D55">
        <f t="shared" si="8"/>
        <v>0.46250000000000002</v>
      </c>
      <c r="E55">
        <f t="shared" si="2"/>
        <v>-6.1167851376179101</v>
      </c>
      <c r="F55" s="3">
        <f t="shared" si="3"/>
        <v>1.8635332952256931</v>
      </c>
      <c r="G55">
        <f t="shared" si="4"/>
        <v>-6.0189769292776978</v>
      </c>
      <c r="H55">
        <f t="shared" si="5"/>
        <v>2.1586415837329058</v>
      </c>
      <c r="I55">
        <f t="shared" si="6"/>
        <v>101.59780820834021</v>
      </c>
      <c r="J55">
        <f t="shared" si="7"/>
        <v>341.7855675947572</v>
      </c>
      <c r="O55" s="2"/>
    </row>
    <row r="56" spans="1:15">
      <c r="A56">
        <v>102</v>
      </c>
      <c r="B56" s="1">
        <f t="shared" si="0"/>
        <v>5.1392549999999995E-2</v>
      </c>
      <c r="C56" s="2">
        <f t="shared" si="1"/>
        <v>341.53063609999998</v>
      </c>
      <c r="D56">
        <f t="shared" si="8"/>
        <v>0.45</v>
      </c>
      <c r="E56">
        <f t="shared" si="2"/>
        <v>-5.6167851376179101</v>
      </c>
      <c r="F56" s="3">
        <f t="shared" si="3"/>
        <v>1.9037100889756857</v>
      </c>
      <c r="G56">
        <f t="shared" si="4"/>
        <v>-5.5176150851338672</v>
      </c>
      <c r="H56">
        <f t="shared" si="5"/>
        <v>2.1744680170875004</v>
      </c>
      <c r="I56">
        <f t="shared" si="6"/>
        <v>102.09917005248404</v>
      </c>
      <c r="J56">
        <f t="shared" si="7"/>
        <v>341.80139402811182</v>
      </c>
      <c r="O56" s="2"/>
    </row>
    <row r="57" spans="1:15">
      <c r="A57">
        <v>102.5</v>
      </c>
      <c r="B57" s="1">
        <f t="shared" si="0"/>
        <v>5.2066062499999996E-2</v>
      </c>
      <c r="C57" s="2">
        <f t="shared" si="1"/>
        <v>341.57148640624996</v>
      </c>
      <c r="D57">
        <f t="shared" si="8"/>
        <v>0.4375</v>
      </c>
      <c r="E57">
        <f t="shared" si="2"/>
        <v>-5.1167851376179101</v>
      </c>
      <c r="F57" s="3">
        <f t="shared" si="3"/>
        <v>1.9445603952256647</v>
      </c>
      <c r="G57">
        <f t="shared" si="4"/>
        <v>-5.016220504412372</v>
      </c>
      <c r="H57">
        <f t="shared" si="5"/>
        <v>2.1909671668787305</v>
      </c>
      <c r="I57">
        <f t="shared" si="6"/>
        <v>102.60056463320554</v>
      </c>
      <c r="J57">
        <f t="shared" si="7"/>
        <v>341.81789317790304</v>
      </c>
      <c r="O57" s="2"/>
    </row>
    <row r="58" spans="1:15">
      <c r="A58">
        <v>103</v>
      </c>
      <c r="B58" s="1">
        <f t="shared" si="0"/>
        <v>5.2739574999999997E-2</v>
      </c>
      <c r="C58" s="2">
        <f t="shared" si="1"/>
        <v>341.61301022499998</v>
      </c>
      <c r="D58">
        <f t="shared" si="8"/>
        <v>0.42499999999999999</v>
      </c>
      <c r="E58">
        <f t="shared" si="2"/>
        <v>-4.6167851376179101</v>
      </c>
      <c r="F58" s="3">
        <f t="shared" si="3"/>
        <v>1.9860842139756869</v>
      </c>
      <c r="G58">
        <f t="shared" si="4"/>
        <v>-4.5147931871132094</v>
      </c>
      <c r="H58">
        <f t="shared" si="5"/>
        <v>2.2081390331066544</v>
      </c>
      <c r="I58">
        <f t="shared" si="6"/>
        <v>103.1019919505047</v>
      </c>
      <c r="J58">
        <f t="shared" si="7"/>
        <v>341.83506504413094</v>
      </c>
      <c r="O58" s="2"/>
    </row>
    <row r="59" spans="1:15">
      <c r="A59">
        <v>103.5</v>
      </c>
      <c r="B59" s="1">
        <f t="shared" si="0"/>
        <v>5.3413087499999998E-2</v>
      </c>
      <c r="C59" s="2">
        <f t="shared" si="1"/>
        <v>341.65520755624999</v>
      </c>
      <c r="D59">
        <f t="shared" si="8"/>
        <v>0.41249999999999998</v>
      </c>
      <c r="E59">
        <f t="shared" si="2"/>
        <v>-4.1167851376179101</v>
      </c>
      <c r="F59" s="3">
        <f t="shared" si="3"/>
        <v>2.0282815452256955</v>
      </c>
      <c r="G59">
        <f t="shared" si="4"/>
        <v>-4.0133331332363822</v>
      </c>
      <c r="H59">
        <f t="shared" si="5"/>
        <v>2.2259836157712143</v>
      </c>
      <c r="I59">
        <f t="shared" si="6"/>
        <v>103.60345200438152</v>
      </c>
      <c r="J59">
        <f t="shared" si="7"/>
        <v>341.85290962679551</v>
      </c>
      <c r="O59" s="2"/>
    </row>
    <row r="60" spans="1:15">
      <c r="A60">
        <v>104</v>
      </c>
      <c r="B60" s="1">
        <f t="shared" si="0"/>
        <v>5.4086599999999999E-2</v>
      </c>
      <c r="C60" s="2">
        <f t="shared" si="1"/>
        <v>341.69807839999999</v>
      </c>
      <c r="D60">
        <f t="shared" si="8"/>
        <v>0.4</v>
      </c>
      <c r="E60">
        <f t="shared" si="2"/>
        <v>-3.6167851376179101</v>
      </c>
      <c r="F60" s="3">
        <f t="shared" si="3"/>
        <v>2.0711523889756904</v>
      </c>
      <c r="G60">
        <f t="shared" si="4"/>
        <v>-3.5118403427818903</v>
      </c>
      <c r="H60">
        <f t="shared" si="5"/>
        <v>2.2445009148724107</v>
      </c>
      <c r="I60">
        <f t="shared" si="6"/>
        <v>104.10494479483602</v>
      </c>
      <c r="J60">
        <f t="shared" si="7"/>
        <v>341.87142692589669</v>
      </c>
      <c r="O60" s="2"/>
    </row>
    <row r="61" spans="1:15">
      <c r="A61">
        <v>104.5</v>
      </c>
      <c r="B61" s="1">
        <f t="shared" si="0"/>
        <v>5.4760112499999999E-2</v>
      </c>
      <c r="C61" s="2">
        <f t="shared" si="1"/>
        <v>341.74162275624997</v>
      </c>
      <c r="D61">
        <f t="shared" si="8"/>
        <v>0.38750000000000001</v>
      </c>
      <c r="E61">
        <f t="shared" si="2"/>
        <v>-3.1167851376179101</v>
      </c>
      <c r="F61" s="3">
        <f t="shared" si="3"/>
        <v>2.1146967452256717</v>
      </c>
      <c r="G61">
        <f t="shared" si="4"/>
        <v>-3.0103148157497333</v>
      </c>
      <c r="H61">
        <f t="shared" si="5"/>
        <v>2.2636909304102435</v>
      </c>
      <c r="I61">
        <f t="shared" si="6"/>
        <v>104.60647032186817</v>
      </c>
      <c r="J61">
        <f t="shared" si="7"/>
        <v>341.89061694143453</v>
      </c>
      <c r="O61" s="2"/>
    </row>
    <row r="62" spans="1:15">
      <c r="A62">
        <v>105</v>
      </c>
      <c r="B62" s="1">
        <f t="shared" si="0"/>
        <v>5.5433625E-2</v>
      </c>
      <c r="C62" s="2">
        <f t="shared" si="1"/>
        <v>341.78584062499999</v>
      </c>
      <c r="D62">
        <f t="shared" si="8"/>
        <v>0.375</v>
      </c>
      <c r="E62">
        <f t="shared" si="2"/>
        <v>-2.6167851376179101</v>
      </c>
      <c r="F62" s="3">
        <f t="shared" si="3"/>
        <v>2.1589146139756963</v>
      </c>
      <c r="G62">
        <f t="shared" si="4"/>
        <v>-2.508756552139908</v>
      </c>
      <c r="H62">
        <f t="shared" si="5"/>
        <v>2.2835536623847696</v>
      </c>
      <c r="I62">
        <f t="shared" si="6"/>
        <v>105.108028585478</v>
      </c>
      <c r="J62">
        <f t="shared" si="7"/>
        <v>341.91047967340904</v>
      </c>
      <c r="O62" s="2"/>
    </row>
    <row r="63" spans="1:15">
      <c r="A63">
        <v>105.5</v>
      </c>
      <c r="B63" s="1">
        <f t="shared" si="0"/>
        <v>5.6107137500000001E-2</v>
      </c>
      <c r="C63" s="2">
        <f t="shared" si="1"/>
        <v>341.83073200625</v>
      </c>
      <c r="D63">
        <f t="shared" si="8"/>
        <v>0.36249999999999999</v>
      </c>
      <c r="E63">
        <f t="shared" si="2"/>
        <v>-2.1167851376179101</v>
      </c>
      <c r="F63" s="3">
        <f t="shared" si="3"/>
        <v>2.2038059952257072</v>
      </c>
      <c r="G63">
        <f t="shared" si="4"/>
        <v>-2.0071655519524185</v>
      </c>
      <c r="H63">
        <f t="shared" si="5"/>
        <v>2.3040891107959318</v>
      </c>
      <c r="I63">
        <f t="shared" si="6"/>
        <v>105.60961958566548</v>
      </c>
      <c r="J63">
        <f t="shared" si="7"/>
        <v>341.93101512182022</v>
      </c>
      <c r="O63" s="2"/>
    </row>
    <row r="64" spans="1:15">
      <c r="A64">
        <v>106</v>
      </c>
      <c r="B64" s="1">
        <f t="shared" si="0"/>
        <v>5.6780650000000002E-2</v>
      </c>
      <c r="C64" s="2">
        <f t="shared" si="1"/>
        <v>341.8762969</v>
      </c>
      <c r="D64">
        <f t="shared" si="8"/>
        <v>0.35</v>
      </c>
      <c r="E64">
        <f t="shared" si="2"/>
        <v>-1.6167851376179101</v>
      </c>
      <c r="F64" s="3">
        <f t="shared" si="3"/>
        <v>2.2493708889757045</v>
      </c>
      <c r="G64">
        <f t="shared" si="4"/>
        <v>-1.5055418151872637</v>
      </c>
      <c r="H64">
        <f t="shared" si="5"/>
        <v>2.32529727564373</v>
      </c>
      <c r="I64">
        <f t="shared" si="6"/>
        <v>106.11124332243065</v>
      </c>
      <c r="J64">
        <f t="shared" si="7"/>
        <v>341.95222328666802</v>
      </c>
      <c r="O64" s="2"/>
    </row>
    <row r="65" spans="1:15">
      <c r="A65">
        <v>106.5</v>
      </c>
      <c r="B65" s="1">
        <f t="shared" si="0"/>
        <v>5.7454162499999996E-2</v>
      </c>
      <c r="C65" s="2">
        <f t="shared" si="1"/>
        <v>341.92253530624998</v>
      </c>
      <c r="D65">
        <f t="shared" si="8"/>
        <v>0.33750000000000002</v>
      </c>
      <c r="E65">
        <f t="shared" si="2"/>
        <v>-1.1167851376179101</v>
      </c>
      <c r="F65" s="3">
        <f t="shared" si="3"/>
        <v>2.2956092952256881</v>
      </c>
      <c r="G65">
        <f t="shared" si="4"/>
        <v>-1.0038853418444444</v>
      </c>
      <c r="H65">
        <f t="shared" si="5"/>
        <v>2.3471781569281651</v>
      </c>
      <c r="I65">
        <f t="shared" si="6"/>
        <v>106.61289979577347</v>
      </c>
      <c r="J65">
        <f t="shared" si="7"/>
        <v>341.97410416795248</v>
      </c>
      <c r="O65" s="2"/>
    </row>
    <row r="66" spans="1:15">
      <c r="A66">
        <v>107</v>
      </c>
      <c r="B66" s="1">
        <f t="shared" si="0"/>
        <v>5.8127674999999997E-2</v>
      </c>
      <c r="C66" s="2">
        <f t="shared" si="1"/>
        <v>341.96944722499995</v>
      </c>
      <c r="D66">
        <f t="shared" si="8"/>
        <v>0.32500000000000001</v>
      </c>
      <c r="E66">
        <f t="shared" si="2"/>
        <v>-0.6167851376179101</v>
      </c>
      <c r="F66" s="3">
        <f t="shared" si="3"/>
        <v>2.3425212139756582</v>
      </c>
      <c r="G66">
        <f t="shared" si="4"/>
        <v>-0.50219613192395995</v>
      </c>
      <c r="H66">
        <f t="shared" si="5"/>
        <v>2.3697317546492362</v>
      </c>
      <c r="I66">
        <f t="shared" si="6"/>
        <v>107.11458900569394</v>
      </c>
      <c r="J66">
        <f t="shared" si="7"/>
        <v>341.99665776567355</v>
      </c>
      <c r="O66" s="2"/>
    </row>
    <row r="67" spans="1:15">
      <c r="A67">
        <v>107.5</v>
      </c>
      <c r="B67" s="1">
        <f t="shared" ref="B67:B102" si="9">$R$5+(D67*($R$4-$R$5))</f>
        <v>5.8801187499999998E-2</v>
      </c>
      <c r="C67" s="2">
        <f t="shared" ref="C67:C102" si="10">$R$2+(A67-$R$3)*B67</f>
        <v>342.01703265624997</v>
      </c>
      <c r="D67">
        <f t="shared" si="8"/>
        <v>0.3125</v>
      </c>
      <c r="E67">
        <f t="shared" ref="E67:E102" si="11">A67-$R$7</f>
        <v>-0.1167851376179101</v>
      </c>
      <c r="F67" s="3">
        <f t="shared" ref="F67:F102" si="12">C67-$R$8</f>
        <v>2.3901066452256714</v>
      </c>
      <c r="G67">
        <f t="shared" ref="G67:G102" si="13">(E67*COS($R$6)+F67*SIN($R$6))</f>
        <v>-4.7418542580790479E-4</v>
      </c>
      <c r="H67">
        <f t="shared" ref="H67:H102" si="14">(-E67*SIN($R$6)+F67*COS($R$6))</f>
        <v>2.3929580688070007</v>
      </c>
      <c r="I67">
        <f t="shared" ref="I67:I102" si="15">G67+$R$7</f>
        <v>107.61631095219211</v>
      </c>
      <c r="J67">
        <f t="shared" ref="J67:J102" si="16">H67+$R$8</f>
        <v>342.01988407983129</v>
      </c>
      <c r="O67" s="2"/>
    </row>
    <row r="68" spans="1:15">
      <c r="A68">
        <v>108</v>
      </c>
      <c r="B68" s="1">
        <f t="shared" si="9"/>
        <v>5.9474699999999998E-2</v>
      </c>
      <c r="C68" s="2">
        <f t="shared" si="10"/>
        <v>342.06529159999997</v>
      </c>
      <c r="D68">
        <f t="shared" si="8"/>
        <v>0.3</v>
      </c>
      <c r="E68">
        <f t="shared" si="11"/>
        <v>0.3832148623820899</v>
      </c>
      <c r="F68" s="3">
        <f t="shared" si="12"/>
        <v>2.438365588975671</v>
      </c>
      <c r="G68">
        <f t="shared" si="13"/>
        <v>0.50128049765000904</v>
      </c>
      <c r="H68">
        <f t="shared" si="14"/>
        <v>2.4168570994014011</v>
      </c>
      <c r="I68">
        <f t="shared" si="15"/>
        <v>108.11806563526793</v>
      </c>
      <c r="J68">
        <f t="shared" si="16"/>
        <v>342.04378311042569</v>
      </c>
      <c r="O68" s="2"/>
    </row>
    <row r="69" spans="1:15">
      <c r="A69">
        <v>108.5</v>
      </c>
      <c r="B69" s="1">
        <f t="shared" si="9"/>
        <v>6.0148212499999999E-2</v>
      </c>
      <c r="C69" s="2">
        <f t="shared" si="10"/>
        <v>342.11422405624995</v>
      </c>
      <c r="D69">
        <f t="shared" si="8"/>
        <v>0.28749999999999998</v>
      </c>
      <c r="E69">
        <f t="shared" si="11"/>
        <v>0.8832148623820899</v>
      </c>
      <c r="F69" s="3">
        <f t="shared" si="12"/>
        <v>2.487298045225657</v>
      </c>
      <c r="G69">
        <f t="shared" si="13"/>
        <v>1.0030679173034909</v>
      </c>
      <c r="H69">
        <f t="shared" si="14"/>
        <v>2.4414288464324381</v>
      </c>
      <c r="I69">
        <f t="shared" si="15"/>
        <v>108.61985305492141</v>
      </c>
      <c r="J69">
        <f t="shared" si="16"/>
        <v>342.06835485745671</v>
      </c>
      <c r="O69" s="2"/>
    </row>
    <row r="70" spans="1:15">
      <c r="A70">
        <v>109</v>
      </c>
      <c r="B70" s="1">
        <f t="shared" si="9"/>
        <v>6.0821724999999993E-2</v>
      </c>
      <c r="C70" s="2">
        <f t="shared" si="10"/>
        <v>342.16383002499998</v>
      </c>
      <c r="D70">
        <f t="shared" si="8"/>
        <v>0.27500000000000002</v>
      </c>
      <c r="E70">
        <f t="shared" si="11"/>
        <v>1.3832148623820899</v>
      </c>
      <c r="F70" s="3">
        <f t="shared" si="12"/>
        <v>2.5369040139756862</v>
      </c>
      <c r="G70">
        <f t="shared" si="13"/>
        <v>1.5048880735346406</v>
      </c>
      <c r="H70">
        <f t="shared" si="14"/>
        <v>2.4666733099001683</v>
      </c>
      <c r="I70">
        <f t="shared" si="15"/>
        <v>109.12167321115255</v>
      </c>
      <c r="J70">
        <f t="shared" si="16"/>
        <v>342.09359932092445</v>
      </c>
      <c r="O70" s="2"/>
    </row>
    <row r="71" spans="1:15">
      <c r="A71">
        <v>109.5</v>
      </c>
      <c r="B71" s="1">
        <f t="shared" si="9"/>
        <v>6.1495237499999994E-2</v>
      </c>
      <c r="C71" s="2">
        <f t="shared" si="10"/>
        <v>342.21410950625</v>
      </c>
      <c r="D71">
        <f t="shared" si="8"/>
        <v>0.26250000000000001</v>
      </c>
      <c r="E71">
        <f t="shared" si="11"/>
        <v>1.8832148623820899</v>
      </c>
      <c r="F71" s="3">
        <f t="shared" si="12"/>
        <v>2.5871834952257018</v>
      </c>
      <c r="G71">
        <f t="shared" si="13"/>
        <v>2.0067409663434548</v>
      </c>
      <c r="H71">
        <f t="shared" si="14"/>
        <v>2.4925904898045346</v>
      </c>
      <c r="I71">
        <f t="shared" si="15"/>
        <v>109.62352610396137</v>
      </c>
      <c r="J71">
        <f t="shared" si="16"/>
        <v>342.11951650082881</v>
      </c>
      <c r="O71" s="2"/>
    </row>
    <row r="72" spans="1:15">
      <c r="A72">
        <v>110</v>
      </c>
      <c r="B72" s="1">
        <f t="shared" si="9"/>
        <v>6.2168749999999995E-2</v>
      </c>
      <c r="C72" s="2">
        <f t="shared" si="10"/>
        <v>342.2650625</v>
      </c>
      <c r="D72">
        <f t="shared" si="8"/>
        <v>0.25</v>
      </c>
      <c r="E72">
        <f t="shared" si="11"/>
        <v>2.3832148623820899</v>
      </c>
      <c r="F72" s="3">
        <f t="shared" si="12"/>
        <v>2.6381364889757037</v>
      </c>
      <c r="G72">
        <f t="shared" si="13"/>
        <v>2.5086265957299339</v>
      </c>
      <c r="H72">
        <f t="shared" si="14"/>
        <v>2.5191803861455369</v>
      </c>
      <c r="I72">
        <f t="shared" si="15"/>
        <v>110.12541173334785</v>
      </c>
      <c r="J72">
        <f t="shared" si="16"/>
        <v>342.14610639716983</v>
      </c>
      <c r="O72" s="2"/>
    </row>
    <row r="73" spans="1:15">
      <c r="A73">
        <v>110.5</v>
      </c>
      <c r="B73" s="1">
        <f t="shared" si="9"/>
        <v>6.2842262499999996E-2</v>
      </c>
      <c r="C73" s="2">
        <f t="shared" si="10"/>
        <v>342.31668900624999</v>
      </c>
      <c r="D73">
        <f t="shared" si="8"/>
        <v>0.23749999999999999</v>
      </c>
      <c r="E73">
        <f t="shared" si="11"/>
        <v>2.8832148623820899</v>
      </c>
      <c r="F73" s="3">
        <f t="shared" si="12"/>
        <v>2.6897629952256921</v>
      </c>
      <c r="G73">
        <f t="shared" si="13"/>
        <v>3.0105449616940785</v>
      </c>
      <c r="H73">
        <f t="shared" si="14"/>
        <v>2.5464429989231765</v>
      </c>
      <c r="I73">
        <f t="shared" si="15"/>
        <v>110.62733009931199</v>
      </c>
      <c r="J73">
        <f t="shared" si="16"/>
        <v>342.17336900994746</v>
      </c>
      <c r="O73" s="2"/>
    </row>
    <row r="74" spans="1:15">
      <c r="A74">
        <v>111</v>
      </c>
      <c r="B74" s="1">
        <f t="shared" si="9"/>
        <v>6.3515774999999997E-2</v>
      </c>
      <c r="C74" s="2">
        <f t="shared" si="10"/>
        <v>342.36898902499996</v>
      </c>
      <c r="D74">
        <f t="shared" si="8"/>
        <v>0.22500000000000001</v>
      </c>
      <c r="E74">
        <f t="shared" si="11"/>
        <v>3.3832148623820899</v>
      </c>
      <c r="F74" s="3">
        <f t="shared" si="12"/>
        <v>2.7420630139756668</v>
      </c>
      <c r="G74">
        <f t="shared" si="13"/>
        <v>3.5124960642358878</v>
      </c>
      <c r="H74">
        <f t="shared" si="14"/>
        <v>2.5743783281374517</v>
      </c>
      <c r="I74">
        <f t="shared" si="15"/>
        <v>111.1292812018538</v>
      </c>
      <c r="J74">
        <f t="shared" si="16"/>
        <v>342.20130433916177</v>
      </c>
      <c r="O74" s="2"/>
    </row>
    <row r="75" spans="1:15">
      <c r="A75">
        <v>111.5</v>
      </c>
      <c r="B75" s="1">
        <f t="shared" si="9"/>
        <v>6.4189287499999997E-2</v>
      </c>
      <c r="C75" s="2">
        <f t="shared" si="10"/>
        <v>342.42196255624998</v>
      </c>
      <c r="D75">
        <f t="shared" si="8"/>
        <v>0.21249999999999999</v>
      </c>
      <c r="E75">
        <f t="shared" si="11"/>
        <v>3.8832148623820899</v>
      </c>
      <c r="F75" s="3">
        <f t="shared" si="12"/>
        <v>2.7950365452256847</v>
      </c>
      <c r="G75">
        <f t="shared" si="13"/>
        <v>4.0144799033553644</v>
      </c>
      <c r="H75">
        <f t="shared" si="14"/>
        <v>2.6029863737884202</v>
      </c>
      <c r="I75">
        <f t="shared" si="15"/>
        <v>111.63126504097328</v>
      </c>
      <c r="J75">
        <f t="shared" si="16"/>
        <v>342.22991238481274</v>
      </c>
      <c r="O75" s="2"/>
    </row>
    <row r="76" spans="1:15">
      <c r="A76">
        <v>112</v>
      </c>
      <c r="B76" s="1">
        <f t="shared" si="9"/>
        <v>6.4862799999999998E-2</v>
      </c>
      <c r="C76" s="2">
        <f t="shared" si="10"/>
        <v>342.47560959999998</v>
      </c>
      <c r="D76">
        <f t="shared" si="8"/>
        <v>0.2</v>
      </c>
      <c r="E76">
        <f t="shared" si="11"/>
        <v>4.3832148623820899</v>
      </c>
      <c r="F76" s="3">
        <f t="shared" si="12"/>
        <v>2.848683588975689</v>
      </c>
      <c r="G76">
        <f t="shared" si="13"/>
        <v>4.5164964790525062</v>
      </c>
      <c r="H76">
        <f t="shared" si="14"/>
        <v>2.6322671358760248</v>
      </c>
      <c r="I76">
        <f t="shared" si="15"/>
        <v>112.13328161667042</v>
      </c>
      <c r="J76">
        <f t="shared" si="16"/>
        <v>342.25919314690032</v>
      </c>
      <c r="O76" s="2"/>
    </row>
    <row r="77" spans="1:15">
      <c r="A77">
        <v>112.5</v>
      </c>
      <c r="B77" s="1">
        <f t="shared" si="9"/>
        <v>6.5536312499999999E-2</v>
      </c>
      <c r="C77" s="2">
        <f t="shared" si="10"/>
        <v>342.52993015624997</v>
      </c>
      <c r="D77">
        <f t="shared" ref="D77:D91" si="17">(120-A77)/(120-80)</f>
        <v>0.1875</v>
      </c>
      <c r="E77">
        <f t="shared" si="11"/>
        <v>4.8832148623820899</v>
      </c>
      <c r="F77" s="3">
        <f t="shared" si="12"/>
        <v>2.9030041452256796</v>
      </c>
      <c r="G77">
        <f t="shared" si="13"/>
        <v>5.0185457913273126</v>
      </c>
      <c r="H77">
        <f t="shared" si="14"/>
        <v>2.6622206144002658</v>
      </c>
      <c r="I77">
        <f t="shared" si="15"/>
        <v>112.63533092894522</v>
      </c>
      <c r="J77">
        <f t="shared" si="16"/>
        <v>342.28914662542456</v>
      </c>
      <c r="O77" s="2"/>
    </row>
    <row r="78" spans="1:15">
      <c r="A78">
        <v>113</v>
      </c>
      <c r="B78" s="1">
        <f t="shared" si="9"/>
        <v>6.6209825E-2</v>
      </c>
      <c r="C78" s="2">
        <f t="shared" si="10"/>
        <v>342.58492422499995</v>
      </c>
      <c r="D78">
        <f t="shared" si="17"/>
        <v>0.17499999999999999</v>
      </c>
      <c r="E78">
        <f t="shared" si="11"/>
        <v>5.3832148623820899</v>
      </c>
      <c r="F78" s="3">
        <f t="shared" si="12"/>
        <v>2.9579982139756567</v>
      </c>
      <c r="G78">
        <f t="shared" si="13"/>
        <v>5.5206278401797837</v>
      </c>
      <c r="H78">
        <f t="shared" si="14"/>
        <v>2.6928468093611437</v>
      </c>
      <c r="I78">
        <f t="shared" si="15"/>
        <v>113.13741297779769</v>
      </c>
      <c r="J78">
        <f t="shared" si="16"/>
        <v>342.31977282038542</v>
      </c>
      <c r="O78" s="2"/>
    </row>
    <row r="79" spans="1:15">
      <c r="A79">
        <v>113.5</v>
      </c>
      <c r="B79" s="1">
        <f t="shared" si="9"/>
        <v>6.6883337500000001E-2</v>
      </c>
      <c r="C79" s="2">
        <f t="shared" si="10"/>
        <v>342.64059180624997</v>
      </c>
      <c r="D79">
        <f t="shared" si="17"/>
        <v>0.16250000000000001</v>
      </c>
      <c r="E79">
        <f t="shared" si="11"/>
        <v>5.8832148623820899</v>
      </c>
      <c r="F79" s="3">
        <f t="shared" si="12"/>
        <v>3.0136657952256769</v>
      </c>
      <c r="G79">
        <f t="shared" si="13"/>
        <v>6.022742625609923</v>
      </c>
      <c r="H79">
        <f t="shared" si="14"/>
        <v>2.7241457207587145</v>
      </c>
      <c r="I79">
        <f t="shared" si="15"/>
        <v>113.63952776322783</v>
      </c>
      <c r="J79">
        <f t="shared" si="16"/>
        <v>342.35107173178301</v>
      </c>
      <c r="O79" s="2"/>
    </row>
    <row r="80" spans="1:15">
      <c r="A80">
        <v>114</v>
      </c>
      <c r="B80" s="1">
        <f t="shared" si="9"/>
        <v>6.7556850000000002E-2</v>
      </c>
      <c r="C80" s="2">
        <f t="shared" si="10"/>
        <v>342.69693289999998</v>
      </c>
      <c r="D80">
        <f t="shared" si="17"/>
        <v>0.15</v>
      </c>
      <c r="E80">
        <f t="shared" si="11"/>
        <v>6.3832148623820899</v>
      </c>
      <c r="F80" s="3">
        <f t="shared" si="12"/>
        <v>3.0700068889756835</v>
      </c>
      <c r="G80">
        <f t="shared" si="13"/>
        <v>6.524890147617727</v>
      </c>
      <c r="H80">
        <f t="shared" si="14"/>
        <v>2.7561173485929213</v>
      </c>
      <c r="I80">
        <f t="shared" si="15"/>
        <v>114.14167528523564</v>
      </c>
      <c r="J80">
        <f t="shared" si="16"/>
        <v>342.3830433596172</v>
      </c>
      <c r="O80" s="2"/>
    </row>
    <row r="81" spans="1:15">
      <c r="A81">
        <v>114.5</v>
      </c>
      <c r="B81" s="1">
        <f t="shared" si="9"/>
        <v>6.8230362500000002E-2</v>
      </c>
      <c r="C81" s="2">
        <f t="shared" si="10"/>
        <v>342.75394750624997</v>
      </c>
      <c r="D81">
        <f t="shared" si="17"/>
        <v>0.13750000000000001</v>
      </c>
      <c r="E81">
        <f t="shared" si="11"/>
        <v>6.8832148623820899</v>
      </c>
      <c r="F81" s="3">
        <f t="shared" si="12"/>
        <v>3.1270214952256765</v>
      </c>
      <c r="G81">
        <f t="shared" si="13"/>
        <v>7.0270704062031957</v>
      </c>
      <c r="H81">
        <f t="shared" si="14"/>
        <v>2.7887616928637646</v>
      </c>
      <c r="I81">
        <f t="shared" si="15"/>
        <v>114.6438555438211</v>
      </c>
      <c r="J81">
        <f t="shared" si="16"/>
        <v>342.41568770388807</v>
      </c>
      <c r="O81" s="2"/>
    </row>
    <row r="82" spans="1:15">
      <c r="A82">
        <v>115</v>
      </c>
      <c r="B82" s="1">
        <f t="shared" si="9"/>
        <v>6.8903875000000003E-2</v>
      </c>
      <c r="C82" s="2">
        <f t="shared" si="10"/>
        <v>342.81163562499995</v>
      </c>
      <c r="D82">
        <f t="shared" si="17"/>
        <v>0.125</v>
      </c>
      <c r="E82">
        <f t="shared" si="11"/>
        <v>7.3832148623820899</v>
      </c>
      <c r="F82" s="3">
        <f t="shared" si="12"/>
        <v>3.1847096139756559</v>
      </c>
      <c r="G82">
        <f t="shared" si="13"/>
        <v>7.5292834013663299</v>
      </c>
      <c r="H82">
        <f t="shared" si="14"/>
        <v>2.8220787535712439</v>
      </c>
      <c r="I82">
        <f t="shared" si="15"/>
        <v>115.14606853898424</v>
      </c>
      <c r="J82">
        <f t="shared" si="16"/>
        <v>342.44900476459554</v>
      </c>
      <c r="O82" s="2"/>
    </row>
    <row r="83" spans="1:15">
      <c r="A83">
        <v>115.5</v>
      </c>
      <c r="B83" s="1">
        <f t="shared" si="9"/>
        <v>6.9577387500000004E-2</v>
      </c>
      <c r="C83" s="2">
        <f t="shared" si="10"/>
        <v>342.86999725624997</v>
      </c>
      <c r="D83">
        <f t="shared" si="17"/>
        <v>0.1125</v>
      </c>
      <c r="E83">
        <f t="shared" si="11"/>
        <v>7.8832148623820899</v>
      </c>
      <c r="F83" s="3">
        <f t="shared" si="12"/>
        <v>3.2430712452256785</v>
      </c>
      <c r="G83">
        <f t="shared" si="13"/>
        <v>8.0315291331071315</v>
      </c>
      <c r="H83">
        <f t="shared" si="14"/>
        <v>2.856068530715417</v>
      </c>
      <c r="I83">
        <f t="shared" si="15"/>
        <v>115.64831427072504</v>
      </c>
      <c r="J83">
        <f t="shared" si="16"/>
        <v>342.48299454173969</v>
      </c>
      <c r="O83" s="2"/>
    </row>
    <row r="84" spans="1:15">
      <c r="A84">
        <v>116</v>
      </c>
      <c r="B84" s="1">
        <f t="shared" si="9"/>
        <v>7.0250900000000005E-2</v>
      </c>
      <c r="C84" s="2">
        <f t="shared" si="10"/>
        <v>342.92903239999998</v>
      </c>
      <c r="D84">
        <f t="shared" si="17"/>
        <v>0.1</v>
      </c>
      <c r="E84">
        <f t="shared" si="11"/>
        <v>8.3832148623820899</v>
      </c>
      <c r="F84" s="3">
        <f t="shared" si="12"/>
        <v>3.3021063889756874</v>
      </c>
      <c r="G84">
        <f t="shared" si="13"/>
        <v>8.5338076014255986</v>
      </c>
      <c r="H84">
        <f t="shared" si="14"/>
        <v>2.8907310242962261</v>
      </c>
      <c r="I84">
        <f t="shared" si="15"/>
        <v>116.1505927390435</v>
      </c>
      <c r="J84">
        <f t="shared" si="16"/>
        <v>342.5176570353205</v>
      </c>
      <c r="O84" s="2"/>
    </row>
    <row r="85" spans="1:15">
      <c r="A85">
        <v>116.5</v>
      </c>
      <c r="B85" s="1">
        <f t="shared" si="9"/>
        <v>7.0924412499999992E-2</v>
      </c>
      <c r="C85" s="2">
        <f t="shared" si="10"/>
        <v>342.98874105624998</v>
      </c>
      <c r="D85">
        <f t="shared" si="17"/>
        <v>8.7499999999999994E-2</v>
      </c>
      <c r="E85">
        <f t="shared" si="11"/>
        <v>8.8832148623820899</v>
      </c>
      <c r="F85" s="3">
        <f t="shared" si="12"/>
        <v>3.3618150452256828</v>
      </c>
      <c r="G85">
        <f t="shared" si="13"/>
        <v>9.0361188063217295</v>
      </c>
      <c r="H85">
        <f t="shared" si="14"/>
        <v>2.9260662343136712</v>
      </c>
      <c r="I85">
        <f t="shared" si="15"/>
        <v>116.65290394393963</v>
      </c>
      <c r="J85">
        <f t="shared" si="16"/>
        <v>342.55299224533798</v>
      </c>
      <c r="O85" s="2"/>
    </row>
    <row r="86" spans="1:15">
      <c r="A86">
        <v>117</v>
      </c>
      <c r="B86" s="1">
        <f t="shared" si="9"/>
        <v>7.1597924999999993E-2</v>
      </c>
      <c r="C86" s="2">
        <f t="shared" si="10"/>
        <v>343.04912322499996</v>
      </c>
      <c r="D86">
        <f t="shared" si="17"/>
        <v>7.4999999999999997E-2</v>
      </c>
      <c r="E86">
        <f t="shared" si="11"/>
        <v>9.3832148623820899</v>
      </c>
      <c r="F86" s="3">
        <f t="shared" si="12"/>
        <v>3.4221972139756645</v>
      </c>
      <c r="G86">
        <f t="shared" si="13"/>
        <v>9.5384627477955259</v>
      </c>
      <c r="H86">
        <f t="shared" si="14"/>
        <v>2.9620741607677528</v>
      </c>
      <c r="I86">
        <f t="shared" si="15"/>
        <v>117.15524788541343</v>
      </c>
      <c r="J86">
        <f t="shared" si="16"/>
        <v>342.58900017179207</v>
      </c>
      <c r="O86" s="2"/>
    </row>
    <row r="87" spans="1:15">
      <c r="A87">
        <v>117.5</v>
      </c>
      <c r="B87" s="1">
        <f t="shared" si="9"/>
        <v>7.2271437499999994E-2</v>
      </c>
      <c r="C87" s="2">
        <f t="shared" si="10"/>
        <v>343.11017890624998</v>
      </c>
      <c r="D87">
        <f t="shared" si="17"/>
        <v>6.25E-2</v>
      </c>
      <c r="E87">
        <f t="shared" si="11"/>
        <v>9.8832148623820899</v>
      </c>
      <c r="F87" s="3">
        <f t="shared" si="12"/>
        <v>3.4832528952256894</v>
      </c>
      <c r="G87">
        <f t="shared" si="13"/>
        <v>10.04083942584699</v>
      </c>
      <c r="H87">
        <f t="shared" si="14"/>
        <v>2.9987548036585276</v>
      </c>
      <c r="I87">
        <f t="shared" si="15"/>
        <v>117.65762456346491</v>
      </c>
      <c r="J87">
        <f t="shared" si="16"/>
        <v>342.62568081468282</v>
      </c>
      <c r="O87" s="2"/>
    </row>
    <row r="88" spans="1:15">
      <c r="A88">
        <v>118</v>
      </c>
      <c r="B88" s="1">
        <f t="shared" si="9"/>
        <v>7.2944949999999995E-2</v>
      </c>
      <c r="C88" s="2">
        <f t="shared" si="10"/>
        <v>343.1719081</v>
      </c>
      <c r="D88">
        <f t="shared" si="17"/>
        <v>0.05</v>
      </c>
      <c r="E88">
        <f t="shared" si="11"/>
        <v>10.38321486238209</v>
      </c>
      <c r="F88" s="3">
        <f t="shared" si="12"/>
        <v>3.5449820889757007</v>
      </c>
      <c r="G88">
        <f t="shared" si="13"/>
        <v>10.543248840476117</v>
      </c>
      <c r="H88">
        <f t="shared" si="14"/>
        <v>3.036108162985939</v>
      </c>
      <c r="I88">
        <f t="shared" si="15"/>
        <v>118.16003397809402</v>
      </c>
      <c r="J88">
        <f t="shared" si="16"/>
        <v>342.66303417401025</v>
      </c>
      <c r="O88" s="2"/>
    </row>
    <row r="89" spans="1:15">
      <c r="A89">
        <v>118.5</v>
      </c>
      <c r="B89" s="1">
        <f t="shared" si="9"/>
        <v>7.3618462499999995E-2</v>
      </c>
      <c r="C89" s="2">
        <f t="shared" si="10"/>
        <v>343.23431080624999</v>
      </c>
      <c r="D89">
        <f t="shared" si="17"/>
        <v>3.7499999999999999E-2</v>
      </c>
      <c r="E89">
        <f t="shared" si="11"/>
        <v>10.88321486238209</v>
      </c>
      <c r="F89" s="3">
        <f t="shared" si="12"/>
        <v>3.6073847952256983</v>
      </c>
      <c r="G89">
        <f t="shared" si="13"/>
        <v>11.045690991682912</v>
      </c>
      <c r="H89">
        <f t="shared" si="14"/>
        <v>3.0741342387499864</v>
      </c>
      <c r="I89">
        <f t="shared" si="15"/>
        <v>118.66247612930083</v>
      </c>
      <c r="J89">
        <f t="shared" si="16"/>
        <v>342.70106024977429</v>
      </c>
      <c r="O89" s="2"/>
    </row>
    <row r="90" spans="1:15">
      <c r="A90">
        <v>119</v>
      </c>
      <c r="B90" s="1">
        <f t="shared" si="9"/>
        <v>7.4291974999999996E-2</v>
      </c>
      <c r="C90" s="2">
        <f>$R$2+(A90-$R$3)*B90</f>
        <v>343.29738702499998</v>
      </c>
      <c r="D90">
        <f t="shared" si="17"/>
        <v>2.5000000000000001E-2</v>
      </c>
      <c r="E90">
        <f t="shared" si="11"/>
        <v>11.38321486238209</v>
      </c>
      <c r="F90" s="3">
        <f t="shared" si="12"/>
        <v>3.6704610139756824</v>
      </c>
      <c r="G90">
        <f t="shared" si="13"/>
        <v>11.548165879467369</v>
      </c>
      <c r="H90">
        <f t="shared" si="14"/>
        <v>3.1128330309506702</v>
      </c>
      <c r="I90">
        <f t="shared" si="15"/>
        <v>119.16495101708529</v>
      </c>
      <c r="J90">
        <f t="shared" si="16"/>
        <v>342.73975904197499</v>
      </c>
      <c r="O90" s="2"/>
    </row>
    <row r="91" spans="1:15">
      <c r="A91">
        <v>119.5</v>
      </c>
      <c r="B91" s="1">
        <f t="shared" si="9"/>
        <v>7.4965487499999997E-2</v>
      </c>
      <c r="C91" s="2">
        <f>$R$2+(A91-$R$3)*B91</f>
        <v>343.36113675625</v>
      </c>
      <c r="D91">
        <f t="shared" si="17"/>
        <v>1.2500000000000001E-2</v>
      </c>
      <c r="E91">
        <f t="shared" si="11"/>
        <v>11.88321486238209</v>
      </c>
      <c r="F91" s="3">
        <f t="shared" si="12"/>
        <v>3.7342107452257096</v>
      </c>
      <c r="G91">
        <f t="shared" si="13"/>
        <v>12.050673503829495</v>
      </c>
      <c r="H91">
        <f t="shared" si="14"/>
        <v>3.1522045395880469</v>
      </c>
      <c r="I91">
        <f t="shared" si="15"/>
        <v>119.66745864144741</v>
      </c>
      <c r="J91">
        <f t="shared" si="16"/>
        <v>342.77913055061236</v>
      </c>
      <c r="O91" s="2"/>
    </row>
    <row r="92" spans="1:15">
      <c r="A92">
        <v>120</v>
      </c>
      <c r="B92" s="1">
        <f t="shared" si="9"/>
        <v>7.5638999999999998E-2</v>
      </c>
      <c r="C92" s="2">
        <f t="shared" si="10"/>
        <v>343.42555999999996</v>
      </c>
      <c r="D92">
        <v>0</v>
      </c>
      <c r="E92">
        <f t="shared" si="11"/>
        <v>12.38321486238209</v>
      </c>
      <c r="F92" s="3">
        <f t="shared" si="12"/>
        <v>3.7986339889756664</v>
      </c>
      <c r="G92">
        <f t="shared" si="13"/>
        <v>12.553213864769283</v>
      </c>
      <c r="H92">
        <f t="shared" si="14"/>
        <v>3.1922487646620032</v>
      </c>
      <c r="I92">
        <f t="shared" si="15"/>
        <v>120.16999900238719</v>
      </c>
      <c r="J92">
        <f t="shared" si="16"/>
        <v>342.81917477568629</v>
      </c>
      <c r="O92" s="2"/>
    </row>
    <row r="93" spans="1:15">
      <c r="A93">
        <v>123</v>
      </c>
      <c r="B93" s="1">
        <f t="shared" si="9"/>
        <v>7.5638999999999998E-2</v>
      </c>
      <c r="C93" s="2">
        <f t="shared" si="10"/>
        <v>343.65247699999998</v>
      </c>
      <c r="D93">
        <v>0</v>
      </c>
      <c r="E93">
        <f t="shared" si="11"/>
        <v>15.38321486238209</v>
      </c>
      <c r="F93" s="3">
        <f t="shared" si="12"/>
        <v>4.0255509889756809</v>
      </c>
      <c r="G93">
        <f t="shared" si="13"/>
        <v>15.56069746150129</v>
      </c>
      <c r="H93">
        <f t="shared" si="14"/>
        <v>3.2730803196199796</v>
      </c>
      <c r="I93">
        <f t="shared" si="15"/>
        <v>123.1774825991192</v>
      </c>
      <c r="J93">
        <f t="shared" si="16"/>
        <v>342.90000633064426</v>
      </c>
      <c r="O93" s="2"/>
    </row>
    <row r="94" spans="1:15">
      <c r="A94">
        <v>126</v>
      </c>
      <c r="B94" s="1">
        <f t="shared" si="9"/>
        <v>7.5638999999999998E-2</v>
      </c>
      <c r="C94" s="2">
        <f t="shared" si="10"/>
        <v>343.87939399999999</v>
      </c>
      <c r="D94">
        <v>0</v>
      </c>
      <c r="E94">
        <f t="shared" si="11"/>
        <v>18.38321486238209</v>
      </c>
      <c r="F94" s="3">
        <f t="shared" si="12"/>
        <v>4.2524679889756953</v>
      </c>
      <c r="G94">
        <f t="shared" si="13"/>
        <v>18.568181058233296</v>
      </c>
      <c r="H94">
        <f t="shared" si="14"/>
        <v>3.353911874577955</v>
      </c>
      <c r="I94">
        <f t="shared" si="15"/>
        <v>126.1849661958512</v>
      </c>
      <c r="J94">
        <f t="shared" si="16"/>
        <v>342.98083788560223</v>
      </c>
      <c r="O94" s="2"/>
    </row>
    <row r="95" spans="1:15">
      <c r="A95">
        <v>129</v>
      </c>
      <c r="B95" s="1">
        <f t="shared" si="9"/>
        <v>7.5638999999999998E-2</v>
      </c>
      <c r="C95" s="2">
        <f t="shared" si="10"/>
        <v>344.10631100000001</v>
      </c>
      <c r="D95">
        <v>0</v>
      </c>
      <c r="E95">
        <f t="shared" si="11"/>
        <v>21.38321486238209</v>
      </c>
      <c r="F95" s="3">
        <f t="shared" si="12"/>
        <v>4.4793849889757098</v>
      </c>
      <c r="G95">
        <f t="shared" si="13"/>
        <v>21.575664654965301</v>
      </c>
      <c r="H95">
        <f t="shared" si="14"/>
        <v>3.4347434295359305</v>
      </c>
      <c r="I95">
        <f t="shared" si="15"/>
        <v>129.1924497925832</v>
      </c>
      <c r="J95">
        <f t="shared" si="16"/>
        <v>343.06166944056025</v>
      </c>
      <c r="O95" s="2"/>
    </row>
    <row r="96" spans="1:15">
      <c r="A96">
        <v>132</v>
      </c>
      <c r="B96" s="1">
        <f t="shared" si="9"/>
        <v>7.5638999999999998E-2</v>
      </c>
      <c r="C96" s="2">
        <f t="shared" si="10"/>
        <v>344.33322799999996</v>
      </c>
      <c r="D96">
        <v>0</v>
      </c>
      <c r="E96">
        <f t="shared" si="11"/>
        <v>24.38321486238209</v>
      </c>
      <c r="F96" s="3">
        <f t="shared" si="12"/>
        <v>4.7063019889756674</v>
      </c>
      <c r="G96">
        <f t="shared" si="13"/>
        <v>24.583148251697303</v>
      </c>
      <c r="H96">
        <f t="shared" si="14"/>
        <v>3.51557498449385</v>
      </c>
      <c r="I96">
        <f t="shared" si="15"/>
        <v>132.19993338931522</v>
      </c>
      <c r="J96">
        <f t="shared" si="16"/>
        <v>343.14250099551816</v>
      </c>
      <c r="O96" s="2"/>
    </row>
    <row r="97" spans="1:15">
      <c r="A97">
        <v>135</v>
      </c>
      <c r="B97" s="1">
        <f t="shared" si="9"/>
        <v>7.5638999999999998E-2</v>
      </c>
      <c r="C97" s="2">
        <f t="shared" si="10"/>
        <v>344.56014499999998</v>
      </c>
      <c r="D97">
        <v>0</v>
      </c>
      <c r="E97">
        <f t="shared" si="11"/>
        <v>27.38321486238209</v>
      </c>
      <c r="F97" s="3">
        <f t="shared" si="12"/>
        <v>4.9332189889756819</v>
      </c>
      <c r="G97">
        <f t="shared" si="13"/>
        <v>27.590631848429307</v>
      </c>
      <c r="H97">
        <f t="shared" si="14"/>
        <v>3.5964065394518259</v>
      </c>
      <c r="I97">
        <f t="shared" si="15"/>
        <v>135.20741698604721</v>
      </c>
      <c r="J97">
        <f t="shared" si="16"/>
        <v>343.22333255047613</v>
      </c>
      <c r="O97" s="2"/>
    </row>
    <row r="98" spans="1:15">
      <c r="A98">
        <v>138</v>
      </c>
      <c r="B98" s="1">
        <f t="shared" si="9"/>
        <v>7.5638999999999998E-2</v>
      </c>
      <c r="C98" s="2">
        <f>$R$2+(A98-$R$3)*B98</f>
        <v>344.78706199999999</v>
      </c>
      <c r="D98">
        <v>0</v>
      </c>
      <c r="E98">
        <f t="shared" si="11"/>
        <v>30.38321486238209</v>
      </c>
      <c r="F98" s="3">
        <f t="shared" si="12"/>
        <v>5.1601359889756964</v>
      </c>
      <c r="G98">
        <f t="shared" si="13"/>
        <v>30.598115445161316</v>
      </c>
      <c r="H98">
        <f t="shared" si="14"/>
        <v>3.6772380944098018</v>
      </c>
      <c r="I98">
        <f t="shared" si="15"/>
        <v>138.21490058277922</v>
      </c>
      <c r="J98">
        <f t="shared" si="16"/>
        <v>343.3041641054341</v>
      </c>
      <c r="O98" s="2"/>
    </row>
    <row r="99" spans="1:15">
      <c r="A99">
        <v>141</v>
      </c>
      <c r="B99" s="1">
        <f t="shared" si="9"/>
        <v>7.5638999999999998E-2</v>
      </c>
      <c r="C99" s="2">
        <f t="shared" si="10"/>
        <v>345.01397899999995</v>
      </c>
      <c r="D99">
        <v>0</v>
      </c>
      <c r="E99">
        <f t="shared" si="11"/>
        <v>33.38321486238209</v>
      </c>
      <c r="F99" s="3">
        <f t="shared" si="12"/>
        <v>5.387052988975654</v>
      </c>
      <c r="G99">
        <f t="shared" si="13"/>
        <v>33.605599041893313</v>
      </c>
      <c r="H99">
        <f t="shared" si="14"/>
        <v>3.7580696493677199</v>
      </c>
      <c r="I99">
        <f t="shared" si="15"/>
        <v>141.22238417951121</v>
      </c>
      <c r="J99">
        <f t="shared" si="16"/>
        <v>343.38499566039201</v>
      </c>
      <c r="O99" s="2"/>
    </row>
    <row r="100" spans="1:15">
      <c r="A100">
        <v>144</v>
      </c>
      <c r="B100" s="1">
        <f t="shared" si="9"/>
        <v>7.5638999999999998E-2</v>
      </c>
      <c r="C100" s="2">
        <f t="shared" si="10"/>
        <v>345.24089599999996</v>
      </c>
      <c r="D100">
        <v>0</v>
      </c>
      <c r="E100">
        <f t="shared" si="11"/>
        <v>36.38321486238209</v>
      </c>
      <c r="F100" s="3">
        <f t="shared" si="12"/>
        <v>5.6139699889756685</v>
      </c>
      <c r="G100">
        <f t="shared" si="13"/>
        <v>36.613082638625329</v>
      </c>
      <c r="H100">
        <f t="shared" si="14"/>
        <v>3.8389012043256958</v>
      </c>
      <c r="I100">
        <f t="shared" si="15"/>
        <v>144.22986777624322</v>
      </c>
      <c r="J100">
        <f t="shared" si="16"/>
        <v>343.46582721534998</v>
      </c>
      <c r="O100" s="2"/>
    </row>
    <row r="101" spans="1:15">
      <c r="A101">
        <v>147</v>
      </c>
      <c r="B101" s="1">
        <f t="shared" si="9"/>
        <v>7.5638999999999998E-2</v>
      </c>
      <c r="C101" s="2">
        <f t="shared" si="10"/>
        <v>345.46781299999998</v>
      </c>
      <c r="D101">
        <v>0</v>
      </c>
      <c r="E101">
        <f t="shared" si="11"/>
        <v>39.38321486238209</v>
      </c>
      <c r="F101" s="3">
        <f t="shared" si="12"/>
        <v>5.8408869889756829</v>
      </c>
      <c r="G101">
        <f t="shared" si="13"/>
        <v>39.62056623535733</v>
      </c>
      <c r="H101">
        <f t="shared" si="14"/>
        <v>3.9197327592836722</v>
      </c>
      <c r="I101">
        <f t="shared" si="15"/>
        <v>147.23735137297524</v>
      </c>
      <c r="J101">
        <f t="shared" si="16"/>
        <v>343.54665877030794</v>
      </c>
      <c r="O101" s="2"/>
    </row>
    <row r="102" spans="1:15">
      <c r="A102">
        <v>150</v>
      </c>
      <c r="B102" s="1">
        <f t="shared" si="9"/>
        <v>7.5638999999999998E-2</v>
      </c>
      <c r="C102" s="2">
        <f t="shared" si="10"/>
        <v>345.69472999999999</v>
      </c>
      <c r="D102">
        <v>0</v>
      </c>
      <c r="E102">
        <f t="shared" si="11"/>
        <v>42.38321486238209</v>
      </c>
      <c r="F102" s="3">
        <f t="shared" si="12"/>
        <v>6.0678039889756974</v>
      </c>
      <c r="G102">
        <f t="shared" si="13"/>
        <v>42.628049832089339</v>
      </c>
      <c r="H102">
        <f t="shared" si="14"/>
        <v>4.0005643142416476</v>
      </c>
      <c r="I102">
        <f t="shared" si="15"/>
        <v>150.24483496970726</v>
      </c>
      <c r="J102">
        <f t="shared" si="16"/>
        <v>343.62749032526597</v>
      </c>
      <c r="O102" s="2"/>
    </row>
  </sheetData>
  <phoneticPr fontId="1" type="noConversion"/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2013-06-20T13:51:32Z</dcterms:modified>
</cp:coreProperties>
</file>