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 UGR\1º DIIM UGR\FFT\PRACTICA 4 VERDADEDRA\"/>
    </mc:Choice>
  </mc:AlternateContent>
  <xr:revisionPtr revIDLastSave="0" documentId="13_ncr:1_{901B207A-7B03-49B2-9C39-B8DBE2B26D80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" i="2" l="1"/>
  <c r="H14" i="2" l="1"/>
  <c r="F19" i="2"/>
  <c r="G19" i="2" s="1"/>
  <c r="C19" i="2"/>
  <c r="H19" i="2" s="1"/>
  <c r="F18" i="2"/>
  <c r="G18" i="2" s="1"/>
  <c r="C18" i="2"/>
  <c r="H18" i="2" s="1"/>
  <c r="F17" i="2"/>
  <c r="G17" i="2" s="1"/>
  <c r="C17" i="2"/>
  <c r="H17" i="2" s="1"/>
  <c r="F16" i="2"/>
  <c r="G16" i="2" s="1"/>
  <c r="C16" i="2"/>
  <c r="H16" i="2" s="1"/>
  <c r="F15" i="2"/>
  <c r="G15" i="2" s="1"/>
  <c r="C15" i="2"/>
  <c r="H15" i="2" s="1"/>
  <c r="G14" i="2"/>
  <c r="F14" i="2"/>
  <c r="C14" i="2"/>
  <c r="F13" i="2"/>
  <c r="G13" i="2" s="1"/>
  <c r="C13" i="2"/>
  <c r="H13" i="2" s="1"/>
  <c r="F12" i="2"/>
  <c r="G12" i="2" s="1"/>
  <c r="C12" i="2"/>
  <c r="H12" i="2" s="1"/>
  <c r="F11" i="2"/>
  <c r="G11" i="2" s="1"/>
  <c r="C11" i="2"/>
  <c r="H11" i="2" s="1"/>
  <c r="F10" i="2"/>
  <c r="G10" i="2" s="1"/>
  <c r="C10" i="2"/>
  <c r="H10" i="2" s="1"/>
  <c r="F9" i="2"/>
  <c r="G9" i="2" s="1"/>
  <c r="C9" i="2"/>
  <c r="H9" i="2" s="1"/>
  <c r="F8" i="2"/>
  <c r="G8" i="2" s="1"/>
  <c r="C8" i="2"/>
  <c r="H8" i="2" s="1"/>
  <c r="F7" i="2"/>
  <c r="G7" i="2" s="1"/>
  <c r="C7" i="2"/>
  <c r="H7" i="2" s="1"/>
  <c r="F6" i="2"/>
  <c r="G6" i="2" s="1"/>
  <c r="C6" i="2"/>
  <c r="H6" i="2" s="1"/>
  <c r="F5" i="2"/>
  <c r="G5" i="2" s="1"/>
  <c r="C5" i="2"/>
  <c r="H5" i="2" s="1"/>
  <c r="F4" i="2"/>
  <c r="G4" i="2" s="1"/>
  <c r="C4" i="2"/>
  <c r="H4" i="2" s="1"/>
  <c r="F3" i="2"/>
  <c r="G3" i="2" s="1"/>
  <c r="C3" i="2"/>
  <c r="H3" i="2" s="1"/>
  <c r="F2" i="2"/>
  <c r="G2" i="2" s="1"/>
  <c r="C2" i="2"/>
  <c r="H2" i="2" s="1"/>
  <c r="K19" i="2" l="1"/>
  <c r="F19" i="1"/>
  <c r="G19" i="1" s="1"/>
  <c r="C19" i="1"/>
  <c r="F18" i="1"/>
  <c r="G18" i="1" s="1"/>
  <c r="C18" i="1"/>
  <c r="F17" i="1"/>
  <c r="G17" i="1" s="1"/>
  <c r="C17" i="1"/>
  <c r="F16" i="1"/>
  <c r="G16" i="1" s="1"/>
  <c r="C16" i="1"/>
  <c r="F15" i="1"/>
  <c r="G15" i="1" s="1"/>
  <c r="C15" i="1"/>
  <c r="F14" i="1"/>
  <c r="G14" i="1" s="1"/>
  <c r="C14" i="1"/>
  <c r="F13" i="1"/>
  <c r="G13" i="1" s="1"/>
  <c r="C13" i="1"/>
  <c r="F12" i="1"/>
  <c r="G12" i="1" s="1"/>
  <c r="C12" i="1"/>
  <c r="F11" i="1"/>
  <c r="G11" i="1" s="1"/>
  <c r="C11" i="1"/>
  <c r="F10" i="1"/>
  <c r="G10" i="1" s="1"/>
  <c r="C10" i="1"/>
  <c r="F9" i="1"/>
  <c r="G9" i="1" s="1"/>
  <c r="C9" i="1"/>
  <c r="F8" i="1"/>
  <c r="G8" i="1" s="1"/>
  <c r="C8" i="1"/>
  <c r="F7" i="1"/>
  <c r="G7" i="1" s="1"/>
  <c r="C7" i="1"/>
  <c r="F6" i="1"/>
  <c r="G6" i="1" s="1"/>
  <c r="C6" i="1"/>
  <c r="F5" i="1"/>
  <c r="G5" i="1" s="1"/>
  <c r="C5" i="1"/>
  <c r="F4" i="1"/>
  <c r="G4" i="1" s="1"/>
  <c r="C4" i="1"/>
  <c r="F3" i="1"/>
  <c r="G3" i="1" s="1"/>
  <c r="C3" i="1"/>
  <c r="F2" i="1"/>
  <c r="G2" i="1" s="1"/>
  <c r="C2" i="1"/>
</calcChain>
</file>

<file path=xl/sharedStrings.xml><?xml version="1.0" encoding="utf-8"?>
<sst xmlns="http://schemas.openxmlformats.org/spreadsheetml/2006/main" count="16" uniqueCount="9">
  <si>
    <t>fteo(Hz)</t>
  </si>
  <si>
    <t>fexp(Hz)</t>
  </si>
  <si>
    <t>wexp(rad/s)</t>
  </si>
  <si>
    <t>Vo</t>
  </si>
  <si>
    <t>Vin</t>
  </si>
  <si>
    <t>Vo/Vi</t>
  </si>
  <si>
    <t>20*log(Vo/Vi)</t>
  </si>
  <si>
    <t>log(wexp)</t>
  </si>
  <si>
    <t>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</si>
</sst>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€-C0A];[Red]&quot;-&quot;#,##0.00&quot; &quot;[$€-C0A]"/>
  </numFmts>
  <fonts count="6" x14ac:knownFonts="1">
    <font>
      <sz val="11"/>
      <color theme="1"/>
      <name val="Liberation Sans"/>
      <family val="2"/>
    </font>
    <font>
      <b/>
      <i/>
      <sz val="16"/>
      <color theme="1"/>
      <name val="Liberation Sans"/>
      <family val="2"/>
    </font>
    <font>
      <b/>
      <i/>
      <u/>
      <sz val="11"/>
      <color theme="1"/>
      <name val="Liberation Sans"/>
      <family val="2"/>
    </font>
    <font>
      <b/>
      <sz val="11"/>
      <color theme="1"/>
      <name val="Liberation Sans"/>
      <family val="2"/>
    </font>
    <font>
      <u/>
      <sz val="11"/>
      <color theme="1"/>
      <name val="Liberation Sans"/>
      <family val="2"/>
    </font>
    <font>
      <b/>
      <i/>
      <sz val="11"/>
      <color theme="1"/>
      <name val="Liberation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right"/>
    </xf>
    <xf numFmtId="0" fontId="3" fillId="2" borderId="0" xfId="0" applyFont="1" applyFill="1"/>
    <xf numFmtId="0" fontId="0" fillId="3" borderId="0" xfId="0" applyFill="1"/>
    <xf numFmtId="0" fontId="5" fillId="2" borderId="0" xfId="0" applyFont="1" applyFill="1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sng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DIAGRAMA DE BODE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sng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PRIMERA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Hoja1!$C$2:$C$19</c:f>
              <c:numCache>
                <c:formatCode>General</c:formatCode>
                <c:ptCount val="18"/>
                <c:pt idx="0">
                  <c:v>628.31799999999998</c:v>
                </c:pt>
                <c:pt idx="1">
                  <c:v>1256.636</c:v>
                </c:pt>
                <c:pt idx="2">
                  <c:v>1891.2371799999999</c:v>
                </c:pt>
                <c:pt idx="3">
                  <c:v>3141.5899999999997</c:v>
                </c:pt>
                <c:pt idx="4">
                  <c:v>5026.5439999999999</c:v>
                </c:pt>
                <c:pt idx="5">
                  <c:v>6283.1799999999994</c:v>
                </c:pt>
                <c:pt idx="6">
                  <c:v>6898.9316399999998</c:v>
                </c:pt>
                <c:pt idx="7">
                  <c:v>19038.035400000001</c:v>
                </c:pt>
                <c:pt idx="8">
                  <c:v>31497.581340000001</c:v>
                </c:pt>
                <c:pt idx="9">
                  <c:v>40840.67</c:v>
                </c:pt>
                <c:pt idx="10">
                  <c:v>50139.776399999995</c:v>
                </c:pt>
                <c:pt idx="11">
                  <c:v>63460.117999999995</c:v>
                </c:pt>
                <c:pt idx="12">
                  <c:v>94373.363599999997</c:v>
                </c:pt>
                <c:pt idx="13">
                  <c:v>125789.26359999999</c:v>
                </c:pt>
                <c:pt idx="14">
                  <c:v>219722.8046</c:v>
                </c:pt>
                <c:pt idx="15">
                  <c:v>313782.00919999997</c:v>
                </c:pt>
                <c:pt idx="16">
                  <c:v>501397.76399999997</c:v>
                </c:pt>
                <c:pt idx="17">
                  <c:v>6270613.6399999997</c:v>
                </c:pt>
              </c:numCache>
            </c:numRef>
          </c:xVal>
          <c:yVal>
            <c:numRef>
              <c:f>Hoja1!$G$2:$G$19</c:f>
              <c:numCache>
                <c:formatCode>General</c:formatCode>
                <c:ptCount val="18"/>
                <c:pt idx="0">
                  <c:v>0.16704148729531729</c:v>
                </c:pt>
                <c:pt idx="1">
                  <c:v>0.16704148729531729</c:v>
                </c:pt>
                <c:pt idx="2">
                  <c:v>0.16704148729531729</c:v>
                </c:pt>
                <c:pt idx="3">
                  <c:v>0.16704148729531729</c:v>
                </c:pt>
                <c:pt idx="4">
                  <c:v>0.16704148729531729</c:v>
                </c:pt>
                <c:pt idx="5">
                  <c:v>0</c:v>
                </c:pt>
                <c:pt idx="6">
                  <c:v>-0.3474819213884528</c:v>
                </c:pt>
                <c:pt idx="7">
                  <c:v>-0.61753132946139577</c:v>
                </c:pt>
                <c:pt idx="8">
                  <c:v>-1.4820344103669969</c:v>
                </c:pt>
                <c:pt idx="9">
                  <c:v>-2.8108761987775188</c:v>
                </c:pt>
                <c:pt idx="10">
                  <c:v>-3.2700426349532146</c:v>
                </c:pt>
                <c:pt idx="11">
                  <c:v>-4.6962745356144797</c:v>
                </c:pt>
                <c:pt idx="12">
                  <c:v>-7.3425212251563599</c:v>
                </c:pt>
                <c:pt idx="13">
                  <c:v>-9.4408345838077476</c:v>
                </c:pt>
                <c:pt idx="14">
                  <c:v>-13.894659027855283</c:v>
                </c:pt>
                <c:pt idx="15">
                  <c:v>-16.766769127339202</c:v>
                </c:pt>
                <c:pt idx="16">
                  <c:v>-20.617531329461393</c:v>
                </c:pt>
                <c:pt idx="17">
                  <c:v>-41.683830317604446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D8-4512-90A7-3E2A2AD6D602}"/>
            </c:ext>
          </c:extLst>
        </c:ser>
        <c:ser>
          <c:idx val="1"/>
          <c:order val="1"/>
          <c:tx>
            <c:v>SUB1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Hoja1!$C$2:$C$10</c:f>
              <c:numCache>
                <c:formatCode>General</c:formatCode>
                <c:ptCount val="9"/>
                <c:pt idx="0">
                  <c:v>628.31799999999998</c:v>
                </c:pt>
                <c:pt idx="1">
                  <c:v>1256.636</c:v>
                </c:pt>
                <c:pt idx="2">
                  <c:v>1891.2371799999999</c:v>
                </c:pt>
                <c:pt idx="3">
                  <c:v>3141.5899999999997</c:v>
                </c:pt>
                <c:pt idx="4">
                  <c:v>5026.5439999999999</c:v>
                </c:pt>
                <c:pt idx="5">
                  <c:v>6283.1799999999994</c:v>
                </c:pt>
                <c:pt idx="6">
                  <c:v>6898.9316399999998</c:v>
                </c:pt>
                <c:pt idx="7">
                  <c:v>19038.035400000001</c:v>
                </c:pt>
                <c:pt idx="8">
                  <c:v>31497.581340000001</c:v>
                </c:pt>
              </c:numCache>
            </c:numRef>
          </c:xVal>
          <c:yVal>
            <c:numRef>
              <c:f>Hoja1!$G$2:$G$10</c:f>
              <c:numCache>
                <c:formatCode>General</c:formatCode>
                <c:ptCount val="9"/>
                <c:pt idx="0">
                  <c:v>0.16704148729531729</c:v>
                </c:pt>
                <c:pt idx="1">
                  <c:v>0.16704148729531729</c:v>
                </c:pt>
                <c:pt idx="2">
                  <c:v>0.16704148729531729</c:v>
                </c:pt>
                <c:pt idx="3">
                  <c:v>0.16704148729531729</c:v>
                </c:pt>
                <c:pt idx="4">
                  <c:v>0.16704148729531729</c:v>
                </c:pt>
                <c:pt idx="5">
                  <c:v>0</c:v>
                </c:pt>
                <c:pt idx="6">
                  <c:v>-0.3474819213884528</c:v>
                </c:pt>
                <c:pt idx="7">
                  <c:v>-0.61753132946139577</c:v>
                </c:pt>
                <c:pt idx="8">
                  <c:v>-1.4820344103669969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8-4512-90A7-3E2A2AD6D602}"/>
            </c:ext>
          </c:extLst>
        </c:ser>
        <c:ser>
          <c:idx val="2"/>
          <c:order val="2"/>
          <c:tx>
            <c:v>SEG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2.928932063089271E-2"/>
                  <c:y val="-8.8867419892773455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885-4246-8E77-E05F9C502B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sng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Hoja1!$C$11</c:f>
              <c:numCache>
                <c:formatCode>General</c:formatCode>
                <c:ptCount val="1"/>
                <c:pt idx="0">
                  <c:v>40840.67</c:v>
                </c:pt>
              </c:numCache>
            </c:numRef>
          </c:xVal>
          <c:yVal>
            <c:numRef>
              <c:f>Hoja1!$G$11</c:f>
              <c:numCache>
                <c:formatCode>General</c:formatCode>
                <c:ptCount val="1"/>
                <c:pt idx="0">
                  <c:v>-2.8108761987775188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6D8-4512-90A7-3E2A2AD6D602}"/>
            </c:ext>
          </c:extLst>
        </c:ser>
        <c:ser>
          <c:idx val="3"/>
          <c:order val="3"/>
          <c:tx>
            <c:v>TER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Hoja1!$C$12:$C$19</c:f>
              <c:numCache>
                <c:formatCode>General</c:formatCode>
                <c:ptCount val="8"/>
                <c:pt idx="0">
                  <c:v>50139.776399999995</c:v>
                </c:pt>
                <c:pt idx="1">
                  <c:v>63460.117999999995</c:v>
                </c:pt>
                <c:pt idx="2">
                  <c:v>94373.363599999997</c:v>
                </c:pt>
                <c:pt idx="3">
                  <c:v>125789.26359999999</c:v>
                </c:pt>
                <c:pt idx="4">
                  <c:v>219722.8046</c:v>
                </c:pt>
                <c:pt idx="5">
                  <c:v>313782.00919999997</c:v>
                </c:pt>
                <c:pt idx="6">
                  <c:v>501397.76399999997</c:v>
                </c:pt>
                <c:pt idx="7">
                  <c:v>6270613.6399999997</c:v>
                </c:pt>
              </c:numCache>
            </c:numRef>
          </c:xVal>
          <c:yVal>
            <c:numRef>
              <c:f>Hoja1!$G$12:$G$19</c:f>
              <c:numCache>
                <c:formatCode>General</c:formatCode>
                <c:ptCount val="8"/>
                <c:pt idx="0">
                  <c:v>-3.2700426349532146</c:v>
                </c:pt>
                <c:pt idx="1">
                  <c:v>-4.6962745356144797</c:v>
                </c:pt>
                <c:pt idx="2">
                  <c:v>-7.3425212251563599</c:v>
                </c:pt>
                <c:pt idx="3">
                  <c:v>-9.4408345838077476</c:v>
                </c:pt>
                <c:pt idx="4">
                  <c:v>-13.894659027855283</c:v>
                </c:pt>
                <c:pt idx="5">
                  <c:v>-16.766769127339202</c:v>
                </c:pt>
                <c:pt idx="6">
                  <c:v>-20.617531329461393</c:v>
                </c:pt>
                <c:pt idx="7">
                  <c:v>-41.683830317604446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6D8-4512-90A7-3E2A2AD6D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403536"/>
        <c:axId val="541403864"/>
      </c:scatterChart>
      <c:valAx>
        <c:axId val="5414035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sng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FRECUENCIA ANGULAR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sng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1403864"/>
        <c:crosses val="autoZero"/>
        <c:crossBetween val="midCat"/>
      </c:valAx>
      <c:valAx>
        <c:axId val="54140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sng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20*log(Vo/Vi)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sng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140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122703412073497E-2"/>
          <c:y val="5.7835739282589678E-2"/>
          <c:w val="0.88366387946892044"/>
          <c:h val="0.87360836030465516"/>
        </c:manualLayout>
      </c:layout>
      <c:scatterChart>
        <c:scatterStyle val="lineMarker"/>
        <c:varyColors val="0"/>
        <c:ser>
          <c:idx val="0"/>
          <c:order val="0"/>
          <c:tx>
            <c:v>parte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258092738407698E-2"/>
                  <c:y val="0.12520013123359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Hoja2!$H$2:$H$10</c:f>
              <c:numCache>
                <c:formatCode>General</c:formatCode>
                <c:ptCount val="9"/>
                <c:pt idx="0">
                  <c:v>2.7981795015251043</c:v>
                </c:pt>
                <c:pt idx="1">
                  <c:v>3.0992094971890856</c:v>
                </c:pt>
                <c:pt idx="2">
                  <c:v>3.2767459971189479</c:v>
                </c:pt>
                <c:pt idx="3">
                  <c:v>3.4971495058611231</c:v>
                </c:pt>
                <c:pt idx="4">
                  <c:v>3.7012694885170481</c:v>
                </c:pt>
                <c:pt idx="5">
                  <c:v>3.7981795015251043</c:v>
                </c:pt>
                <c:pt idx="6">
                  <c:v>3.8387818416391775</c:v>
                </c:pt>
                <c:pt idx="7">
                  <c:v>4.2796221300274091</c:v>
                </c:pt>
                <c:pt idx="8">
                  <c:v>4.498277206138158</c:v>
                </c:pt>
              </c:numCache>
            </c:numRef>
          </c:xVal>
          <c:yVal>
            <c:numRef>
              <c:f>Hoja2!$G$2:$G$10</c:f>
              <c:numCache>
                <c:formatCode>General</c:formatCode>
                <c:ptCount val="9"/>
                <c:pt idx="0">
                  <c:v>0.16704148729531729</c:v>
                </c:pt>
                <c:pt idx="1">
                  <c:v>0.16704148729531729</c:v>
                </c:pt>
                <c:pt idx="2">
                  <c:v>0.16704148729531729</c:v>
                </c:pt>
                <c:pt idx="3">
                  <c:v>0.16704148729531729</c:v>
                </c:pt>
                <c:pt idx="4">
                  <c:v>0.16704148729531729</c:v>
                </c:pt>
                <c:pt idx="5">
                  <c:v>0</c:v>
                </c:pt>
                <c:pt idx="6">
                  <c:v>-0.3474819213884528</c:v>
                </c:pt>
                <c:pt idx="7">
                  <c:v>-0.61753132946139577</c:v>
                </c:pt>
                <c:pt idx="8">
                  <c:v>-1.4820344103669969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06-4E32-B1C1-193B521B6411}"/>
            </c:ext>
          </c:extLst>
        </c:ser>
        <c:ser>
          <c:idx val="1"/>
          <c:order val="1"/>
          <c:tx>
            <c:v>parte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813867016622921E-2"/>
                  <c:y val="-6.90423592884222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Hoja2!$H$11:$H$19</c:f>
              <c:numCache>
                <c:formatCode>General</c:formatCode>
                <c:ptCount val="9"/>
                <c:pt idx="0">
                  <c:v>4.61109285816796</c:v>
                </c:pt>
                <c:pt idx="1">
                  <c:v>4.7001823928758339</c:v>
                </c:pt>
                <c:pt idx="2">
                  <c:v>4.8025008753077474</c:v>
                </c:pt>
                <c:pt idx="3">
                  <c:v>4.9748494341932536</c:v>
                </c:pt>
                <c:pt idx="4">
                  <c:v>5.0996435746684039</c:v>
                </c:pt>
                <c:pt idx="5">
                  <c:v>5.3418751338343489</c:v>
                </c:pt>
                <c:pt idx="6">
                  <c:v>5.4966280395404334</c:v>
                </c:pt>
                <c:pt idx="7">
                  <c:v>5.7001823928758339</c:v>
                </c:pt>
                <c:pt idx="8">
                  <c:v>6.7973100428124757</c:v>
                </c:pt>
              </c:numCache>
            </c:numRef>
          </c:xVal>
          <c:yVal>
            <c:numRef>
              <c:f>Hoja2!$G$11:$G$19</c:f>
              <c:numCache>
                <c:formatCode>General</c:formatCode>
                <c:ptCount val="9"/>
                <c:pt idx="0">
                  <c:v>-2.8108761987775188</c:v>
                </c:pt>
                <c:pt idx="1">
                  <c:v>-3.2700426349532146</c:v>
                </c:pt>
                <c:pt idx="2">
                  <c:v>-4.6962745356144797</c:v>
                </c:pt>
                <c:pt idx="3">
                  <c:v>-7.3425212251563599</c:v>
                </c:pt>
                <c:pt idx="4">
                  <c:v>-9.4408345838077476</c:v>
                </c:pt>
                <c:pt idx="5">
                  <c:v>-13.894659027855283</c:v>
                </c:pt>
                <c:pt idx="6">
                  <c:v>-16.766769127339202</c:v>
                </c:pt>
                <c:pt idx="7">
                  <c:v>-20.617531329461393</c:v>
                </c:pt>
                <c:pt idx="8">
                  <c:v>-41.683830317604446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06-4E32-B1C1-193B521B6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049840"/>
        <c:axId val="495703480"/>
      </c:scatterChart>
      <c:valAx>
        <c:axId val="49704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log(wexp)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5703480"/>
        <c:crosses val="autoZero"/>
        <c:crossBetween val="midCat"/>
      </c:valAx>
      <c:valAx>
        <c:axId val="49570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20*log(Vo/Vi)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37094889180519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704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238123</xdr:colOff>
      <xdr:row>23</xdr:row>
      <xdr:rowOff>57149</xdr:rowOff>
    </xdr:from>
    <xdr:to>
      <xdr:col>14</xdr:col>
      <xdr:colOff>238124</xdr:colOff>
      <xdr:row>47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7D7AE43-95ED-4331-9CB0-C02DA92C6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0.65139</cdr:x>
      <cdr:y>0.12688</cdr:y>
    </cdr:from>
    <cdr:to>
      <cdr:x>0.65245</cdr:x>
      <cdr:y>0.92473</cdr:y>
    </cdr:to>
    <cdr:cxnSp macro="">
      <cdr:nvCxnSpPr>
        <cdr:cNvPr id="3" name="Conector recto 2">
          <a:extLst xmlns:a="http://schemas.openxmlformats.org/drawingml/2006/main">
            <a:ext uri="{FF2B5EF4-FFF2-40B4-BE49-F238E27FC236}">
              <a16:creationId xmlns:a16="http://schemas.microsoft.com/office/drawing/2014/main" id="{DF12623B-7BC4-4EF6-B4C3-9F566F22EE61}"/>
            </a:ext>
          </a:extLst>
        </cdr:cNvPr>
        <cdr:cNvCxnSpPr/>
      </cdr:nvCxnSpPr>
      <cdr:spPr>
        <a:xfrm xmlns:a="http://schemas.openxmlformats.org/drawingml/2006/main" flipH="1">
          <a:off x="5819777" y="561976"/>
          <a:ext cx="9525" cy="353377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280987</xdr:colOff>
      <xdr:row>20</xdr:row>
      <xdr:rowOff>114300</xdr:rowOff>
    </xdr:from>
    <xdr:to>
      <xdr:col>16</xdr:col>
      <xdr:colOff>123825</xdr:colOff>
      <xdr:row>37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FD014F-D905-4505-9E36-B023A182B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workbookViewId="0">
      <selection activeCell="L18" sqref="L18"/>
    </sheetView>
  </sheetViews>
  <sheetFormatPr baseColWidth="10" defaultRowHeight="14.25" x14ac:dyDescent="0.2"/>
  <cols>
    <col min="1" max="13" width="10.625" customWidth="1"/>
  </cols>
  <sheetData>
    <row r="1" spans="1:9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I1" s="1"/>
    </row>
    <row r="2" spans="1:9" x14ac:dyDescent="0.2">
      <c r="A2">
        <v>100</v>
      </c>
      <c r="B2">
        <v>100</v>
      </c>
      <c r="C2">
        <f t="shared" ref="C2:C19" si="0">B2*2*3.14159</f>
        <v>628.31799999999998</v>
      </c>
      <c r="D2">
        <v>10.5</v>
      </c>
      <c r="E2">
        <v>10.3</v>
      </c>
      <c r="F2">
        <f t="shared" ref="F2:F19" si="1">D2/E2</f>
        <v>1.0194174757281553</v>
      </c>
      <c r="G2">
        <f t="shared" ref="G2:G19" si="2">20*LOG(F2)</f>
        <v>0.16704148729531729</v>
      </c>
    </row>
    <row r="3" spans="1:9" x14ac:dyDescent="0.2">
      <c r="A3">
        <v>200</v>
      </c>
      <c r="B3">
        <v>200</v>
      </c>
      <c r="C3">
        <f t="shared" si="0"/>
        <v>1256.636</v>
      </c>
      <c r="D3">
        <v>10.5</v>
      </c>
      <c r="E3">
        <v>10.3</v>
      </c>
      <c r="F3">
        <f t="shared" si="1"/>
        <v>1.0194174757281553</v>
      </c>
      <c r="G3">
        <f t="shared" si="2"/>
        <v>0.16704148729531729</v>
      </c>
    </row>
    <row r="4" spans="1:9" x14ac:dyDescent="0.2">
      <c r="A4">
        <v>300</v>
      </c>
      <c r="B4">
        <v>301</v>
      </c>
      <c r="C4">
        <f t="shared" si="0"/>
        <v>1891.2371799999999</v>
      </c>
      <c r="D4">
        <v>10.5</v>
      </c>
      <c r="E4">
        <v>10.3</v>
      </c>
      <c r="F4">
        <f t="shared" si="1"/>
        <v>1.0194174757281553</v>
      </c>
      <c r="G4">
        <f t="shared" si="2"/>
        <v>0.16704148729531729</v>
      </c>
    </row>
    <row r="5" spans="1:9" x14ac:dyDescent="0.2">
      <c r="A5">
        <v>500</v>
      </c>
      <c r="B5">
        <v>500</v>
      </c>
      <c r="C5">
        <f t="shared" si="0"/>
        <v>3141.5899999999997</v>
      </c>
      <c r="D5">
        <v>10.5</v>
      </c>
      <c r="E5">
        <v>10.3</v>
      </c>
      <c r="F5">
        <f t="shared" si="1"/>
        <v>1.0194174757281553</v>
      </c>
      <c r="G5">
        <f t="shared" si="2"/>
        <v>0.16704148729531729</v>
      </c>
    </row>
    <row r="6" spans="1:9" x14ac:dyDescent="0.2">
      <c r="A6">
        <v>800</v>
      </c>
      <c r="B6">
        <v>800</v>
      </c>
      <c r="C6">
        <f t="shared" si="0"/>
        <v>5026.5439999999999</v>
      </c>
      <c r="D6">
        <v>10.5</v>
      </c>
      <c r="E6">
        <v>10.3</v>
      </c>
      <c r="F6">
        <f t="shared" si="1"/>
        <v>1.0194174757281553</v>
      </c>
      <c r="G6">
        <f t="shared" si="2"/>
        <v>0.16704148729531729</v>
      </c>
    </row>
    <row r="7" spans="1:9" x14ac:dyDescent="0.2">
      <c r="A7">
        <v>1000</v>
      </c>
      <c r="B7">
        <v>1000</v>
      </c>
      <c r="C7">
        <f t="shared" si="0"/>
        <v>6283.1799999999994</v>
      </c>
      <c r="D7">
        <v>10.3</v>
      </c>
      <c r="E7">
        <v>10.3</v>
      </c>
      <c r="F7">
        <f t="shared" si="1"/>
        <v>1</v>
      </c>
      <c r="G7">
        <f t="shared" si="2"/>
        <v>0</v>
      </c>
    </row>
    <row r="8" spans="1:9" x14ac:dyDescent="0.2">
      <c r="A8">
        <v>2000</v>
      </c>
      <c r="B8">
        <v>1098</v>
      </c>
      <c r="C8">
        <f t="shared" si="0"/>
        <v>6898.9316399999998</v>
      </c>
      <c r="D8">
        <v>9.8000000000000007</v>
      </c>
      <c r="E8">
        <v>10.199999999999999</v>
      </c>
      <c r="F8">
        <f t="shared" si="1"/>
        <v>0.96078431372549034</v>
      </c>
      <c r="G8">
        <f t="shared" si="2"/>
        <v>-0.3474819213884528</v>
      </c>
    </row>
    <row r="9" spans="1:9" x14ac:dyDescent="0.2">
      <c r="A9">
        <v>3000</v>
      </c>
      <c r="B9">
        <v>3030</v>
      </c>
      <c r="C9">
        <f t="shared" si="0"/>
        <v>19038.035400000001</v>
      </c>
      <c r="D9">
        <v>9.5</v>
      </c>
      <c r="E9">
        <v>10.199999999999999</v>
      </c>
      <c r="F9">
        <f t="shared" si="1"/>
        <v>0.93137254901960786</v>
      </c>
      <c r="G9">
        <f t="shared" si="2"/>
        <v>-0.61753132946139577</v>
      </c>
    </row>
    <row r="10" spans="1:9" x14ac:dyDescent="0.2">
      <c r="A10">
        <v>5000</v>
      </c>
      <c r="B10">
        <v>5013</v>
      </c>
      <c r="C10">
        <f t="shared" si="0"/>
        <v>31497.581340000001</v>
      </c>
      <c r="D10">
        <v>8.6</v>
      </c>
      <c r="E10">
        <v>10.199999999999999</v>
      </c>
      <c r="F10">
        <f t="shared" si="1"/>
        <v>0.84313725490196079</v>
      </c>
      <c r="G10">
        <f t="shared" si="2"/>
        <v>-1.4820344103669969</v>
      </c>
    </row>
    <row r="11" spans="1:9" x14ac:dyDescent="0.2">
      <c r="A11">
        <v>6500</v>
      </c>
      <c r="B11">
        <v>6500</v>
      </c>
      <c r="C11">
        <f t="shared" si="0"/>
        <v>40840.67</v>
      </c>
      <c r="D11">
        <v>7.38</v>
      </c>
      <c r="E11">
        <v>10.199999999999999</v>
      </c>
      <c r="F11" s="1">
        <f t="shared" si="1"/>
        <v>0.72352941176470598</v>
      </c>
      <c r="G11">
        <f t="shared" si="2"/>
        <v>-2.8108761987775188</v>
      </c>
    </row>
    <row r="12" spans="1:9" x14ac:dyDescent="0.2">
      <c r="A12">
        <v>8000</v>
      </c>
      <c r="B12">
        <v>7980</v>
      </c>
      <c r="C12">
        <f t="shared" si="0"/>
        <v>50139.776399999995</v>
      </c>
      <c r="D12">
        <v>7</v>
      </c>
      <c r="E12">
        <v>10.199999999999999</v>
      </c>
      <c r="F12">
        <f t="shared" si="1"/>
        <v>0.68627450980392157</v>
      </c>
      <c r="G12">
        <f t="shared" si="2"/>
        <v>-3.2700426349532146</v>
      </c>
    </row>
    <row r="13" spans="1:9" x14ac:dyDescent="0.2">
      <c r="A13">
        <v>10000</v>
      </c>
      <c r="B13">
        <v>10100</v>
      </c>
      <c r="C13">
        <f t="shared" si="0"/>
        <v>63460.117999999995</v>
      </c>
      <c r="D13">
        <v>5.94</v>
      </c>
      <c r="E13">
        <v>10.199999999999999</v>
      </c>
      <c r="F13">
        <f t="shared" si="1"/>
        <v>0.58235294117647063</v>
      </c>
      <c r="G13">
        <f t="shared" si="2"/>
        <v>-4.6962745356144797</v>
      </c>
    </row>
    <row r="14" spans="1:9" x14ac:dyDescent="0.2">
      <c r="A14">
        <v>15000</v>
      </c>
      <c r="B14">
        <v>15020</v>
      </c>
      <c r="C14">
        <f t="shared" si="0"/>
        <v>94373.363599999997</v>
      </c>
      <c r="D14">
        <v>4.38</v>
      </c>
      <c r="E14">
        <v>10.199999999999999</v>
      </c>
      <c r="F14">
        <f t="shared" si="1"/>
        <v>0.42941176470588238</v>
      </c>
      <c r="G14">
        <f t="shared" si="2"/>
        <v>-7.3425212251563599</v>
      </c>
    </row>
    <row r="15" spans="1:9" x14ac:dyDescent="0.2">
      <c r="A15">
        <v>20000</v>
      </c>
      <c r="B15">
        <v>20020</v>
      </c>
      <c r="C15">
        <f t="shared" si="0"/>
        <v>125789.26359999999</v>
      </c>
      <c r="D15">
        <v>3.44</v>
      </c>
      <c r="E15">
        <v>10.199999999999999</v>
      </c>
      <c r="F15">
        <f t="shared" si="1"/>
        <v>0.33725490196078434</v>
      </c>
      <c r="G15">
        <f t="shared" si="2"/>
        <v>-9.4408345838077476</v>
      </c>
    </row>
    <row r="16" spans="1:9" x14ac:dyDescent="0.2">
      <c r="A16">
        <v>35000</v>
      </c>
      <c r="B16">
        <v>34970</v>
      </c>
      <c r="C16">
        <f t="shared" si="0"/>
        <v>219722.8046</v>
      </c>
      <c r="D16">
        <v>2.06</v>
      </c>
      <c r="E16">
        <v>10.199999999999999</v>
      </c>
      <c r="F16">
        <f t="shared" si="1"/>
        <v>0.20196078431372552</v>
      </c>
      <c r="G16">
        <f t="shared" si="2"/>
        <v>-13.894659027855283</v>
      </c>
    </row>
    <row r="17" spans="1:13" x14ac:dyDescent="0.2">
      <c r="A17">
        <v>50000</v>
      </c>
      <c r="B17">
        <v>49940</v>
      </c>
      <c r="C17">
        <f t="shared" si="0"/>
        <v>313782.00919999997</v>
      </c>
      <c r="D17">
        <v>1.48</v>
      </c>
      <c r="E17">
        <v>10.199999999999999</v>
      </c>
      <c r="F17">
        <f t="shared" si="1"/>
        <v>0.14509803921568629</v>
      </c>
      <c r="G17">
        <f t="shared" si="2"/>
        <v>-16.766769127339202</v>
      </c>
    </row>
    <row r="18" spans="1:13" x14ac:dyDescent="0.2">
      <c r="A18">
        <v>80000</v>
      </c>
      <c r="B18">
        <v>79800</v>
      </c>
      <c r="C18">
        <f t="shared" si="0"/>
        <v>501397.76399999997</v>
      </c>
      <c r="D18">
        <v>0.95</v>
      </c>
      <c r="E18">
        <v>10.199999999999999</v>
      </c>
      <c r="F18">
        <f t="shared" si="1"/>
        <v>9.3137254901960786E-2</v>
      </c>
      <c r="G18">
        <f t="shared" si="2"/>
        <v>-20.617531329461393</v>
      </c>
      <c r="M18" s="2"/>
    </row>
    <row r="19" spans="1:13" x14ac:dyDescent="0.2">
      <c r="A19">
        <v>1000000</v>
      </c>
      <c r="B19">
        <v>998000</v>
      </c>
      <c r="C19">
        <f t="shared" si="0"/>
        <v>6270613.6399999997</v>
      </c>
      <c r="D19" s="3">
        <v>7.9000000000000001E-2</v>
      </c>
      <c r="E19">
        <v>9.59</v>
      </c>
      <c r="F19">
        <f t="shared" si="1"/>
        <v>8.2377476538060476E-3</v>
      </c>
      <c r="G19">
        <f t="shared" si="2"/>
        <v>-41.683830317604446</v>
      </c>
    </row>
  </sheetData>
  <pageMargins left="0" right="0" top="0.39370078740157477" bottom="0.39370078740157477" header="0" footer="0"/>
  <pageSetup paperSize="9" orientation="portrait" horizontalDpi="300" verticalDpi="300" r:id="rId1"/>
  <headerFooter>
    <oddHeader>&amp;C&amp;A</oddHeader>
    <oddFooter>&amp;CPágina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D3720-2784-48E3-8B45-DA6E6768A8AD}">
  <dimension ref="A1:K19"/>
  <sheetViews>
    <sheetView tabSelected="1" workbookViewId="0">
      <selection activeCell="Q30" sqref="Q30"/>
    </sheetView>
  </sheetViews>
  <sheetFormatPr baseColWidth="10" defaultRowHeight="14.25" x14ac:dyDescent="0.2"/>
  <cols>
    <col min="6" max="6" width="12.875" bestFit="1" customWidth="1"/>
    <col min="7" max="7" width="13.625" customWidth="1"/>
    <col min="8" max="8" width="12" bestFit="1" customWidth="1"/>
    <col min="10" max="10" width="12.875" bestFit="1" customWidth="1"/>
  </cols>
  <sheetData>
    <row r="1" spans="1:1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11" x14ac:dyDescent="0.2">
      <c r="A2">
        <v>100</v>
      </c>
      <c r="B2">
        <v>100</v>
      </c>
      <c r="C2">
        <f t="shared" ref="C2:C19" si="0">B2*2*3.14159</f>
        <v>628.31799999999998</v>
      </c>
      <c r="D2">
        <v>10.5</v>
      </c>
      <c r="E2">
        <v>10.3</v>
      </c>
      <c r="F2">
        <f t="shared" ref="F2:F19" si="1">D2/E2</f>
        <v>1.0194174757281553</v>
      </c>
      <c r="G2">
        <f t="shared" ref="G2:G19" si="2">20*LOG(F2)</f>
        <v>0.16704148729531729</v>
      </c>
      <c r="H2">
        <f>LOG10(C2)</f>
        <v>2.7981795015251043</v>
      </c>
    </row>
    <row r="3" spans="1:11" x14ac:dyDescent="0.2">
      <c r="A3">
        <v>200</v>
      </c>
      <c r="B3">
        <v>200</v>
      </c>
      <c r="C3">
        <f t="shared" si="0"/>
        <v>1256.636</v>
      </c>
      <c r="D3">
        <v>10.5</v>
      </c>
      <c r="E3">
        <v>10.3</v>
      </c>
      <c r="F3">
        <f t="shared" si="1"/>
        <v>1.0194174757281553</v>
      </c>
      <c r="G3">
        <f t="shared" si="2"/>
        <v>0.16704148729531729</v>
      </c>
      <c r="H3">
        <f t="shared" ref="H3:H19" si="3">LOG10(C3)</f>
        <v>3.0992094971890856</v>
      </c>
      <c r="K3" s="1"/>
    </row>
    <row r="4" spans="1:11" x14ac:dyDescent="0.2">
      <c r="A4">
        <v>300</v>
      </c>
      <c r="B4">
        <v>301</v>
      </c>
      <c r="C4">
        <f t="shared" si="0"/>
        <v>1891.2371799999999</v>
      </c>
      <c r="D4">
        <v>10.5</v>
      </c>
      <c r="E4">
        <v>10.3</v>
      </c>
      <c r="F4">
        <f t="shared" si="1"/>
        <v>1.0194174757281553</v>
      </c>
      <c r="G4">
        <f t="shared" si="2"/>
        <v>0.16704148729531729</v>
      </c>
      <c r="H4">
        <f t="shared" si="3"/>
        <v>3.2767459971189479</v>
      </c>
    </row>
    <row r="5" spans="1:11" x14ac:dyDescent="0.2">
      <c r="A5">
        <v>500</v>
      </c>
      <c r="B5">
        <v>500</v>
      </c>
      <c r="C5">
        <f t="shared" si="0"/>
        <v>3141.5899999999997</v>
      </c>
      <c r="D5">
        <v>10.5</v>
      </c>
      <c r="E5">
        <v>10.3</v>
      </c>
      <c r="F5">
        <f t="shared" si="1"/>
        <v>1.0194174757281553</v>
      </c>
      <c r="G5">
        <f t="shared" si="2"/>
        <v>0.16704148729531729</v>
      </c>
      <c r="H5">
        <f t="shared" si="3"/>
        <v>3.4971495058611231</v>
      </c>
    </row>
    <row r="6" spans="1:11" x14ac:dyDescent="0.2">
      <c r="A6">
        <v>800</v>
      </c>
      <c r="B6">
        <v>800</v>
      </c>
      <c r="C6">
        <f t="shared" si="0"/>
        <v>5026.5439999999999</v>
      </c>
      <c r="D6">
        <v>10.5</v>
      </c>
      <c r="E6">
        <v>10.3</v>
      </c>
      <c r="F6">
        <f t="shared" si="1"/>
        <v>1.0194174757281553</v>
      </c>
      <c r="G6">
        <f t="shared" si="2"/>
        <v>0.16704148729531729</v>
      </c>
      <c r="H6">
        <f t="shared" si="3"/>
        <v>3.7012694885170481</v>
      </c>
    </row>
    <row r="7" spans="1:11" x14ac:dyDescent="0.2">
      <c r="A7">
        <v>1000</v>
      </c>
      <c r="B7">
        <v>1000</v>
      </c>
      <c r="C7">
        <f t="shared" si="0"/>
        <v>6283.1799999999994</v>
      </c>
      <c r="D7">
        <v>10.3</v>
      </c>
      <c r="E7">
        <v>10.3</v>
      </c>
      <c r="F7">
        <f t="shared" si="1"/>
        <v>1</v>
      </c>
      <c r="G7">
        <f t="shared" si="2"/>
        <v>0</v>
      </c>
      <c r="H7">
        <f t="shared" si="3"/>
        <v>3.7981795015251043</v>
      </c>
    </row>
    <row r="8" spans="1:11" x14ac:dyDescent="0.2">
      <c r="A8">
        <v>2000</v>
      </c>
      <c r="B8">
        <v>1098</v>
      </c>
      <c r="C8">
        <f t="shared" si="0"/>
        <v>6898.9316399999998</v>
      </c>
      <c r="D8">
        <v>9.8000000000000007</v>
      </c>
      <c r="E8">
        <v>10.199999999999999</v>
      </c>
      <c r="F8">
        <f t="shared" si="1"/>
        <v>0.96078431372549034</v>
      </c>
      <c r="G8">
        <f t="shared" si="2"/>
        <v>-0.3474819213884528</v>
      </c>
      <c r="H8">
        <f t="shared" si="3"/>
        <v>3.8387818416391775</v>
      </c>
    </row>
    <row r="9" spans="1:11" x14ac:dyDescent="0.2">
      <c r="A9">
        <v>3000</v>
      </c>
      <c r="B9">
        <v>3030</v>
      </c>
      <c r="C9">
        <f t="shared" si="0"/>
        <v>19038.035400000001</v>
      </c>
      <c r="D9">
        <v>9.5</v>
      </c>
      <c r="E9">
        <v>10.199999999999999</v>
      </c>
      <c r="F9">
        <f t="shared" si="1"/>
        <v>0.93137254901960786</v>
      </c>
      <c r="G9">
        <f t="shared" si="2"/>
        <v>-0.61753132946139577</v>
      </c>
      <c r="H9">
        <f t="shared" si="3"/>
        <v>4.2796221300274091</v>
      </c>
    </row>
    <row r="10" spans="1:11" x14ac:dyDescent="0.2">
      <c r="A10">
        <v>5000</v>
      </c>
      <c r="B10">
        <v>5013</v>
      </c>
      <c r="C10">
        <f t="shared" si="0"/>
        <v>31497.581340000001</v>
      </c>
      <c r="D10">
        <v>8.6</v>
      </c>
      <c r="E10">
        <v>10.199999999999999</v>
      </c>
      <c r="F10">
        <f t="shared" si="1"/>
        <v>0.84313725490196079</v>
      </c>
      <c r="G10">
        <f t="shared" si="2"/>
        <v>-1.4820344103669969</v>
      </c>
      <c r="H10">
        <f t="shared" si="3"/>
        <v>4.498277206138158</v>
      </c>
      <c r="J10">
        <f>SLOPE(G2:G10,C2:C10)</f>
        <v>-5.3518571609675938E-5</v>
      </c>
    </row>
    <row r="11" spans="1:11" x14ac:dyDescent="0.2">
      <c r="A11">
        <v>6500</v>
      </c>
      <c r="B11">
        <v>6500</v>
      </c>
      <c r="C11">
        <f t="shared" si="0"/>
        <v>40840.67</v>
      </c>
      <c r="D11">
        <v>7.38</v>
      </c>
      <c r="E11">
        <v>10.199999999999999</v>
      </c>
      <c r="F11" s="1">
        <f t="shared" si="1"/>
        <v>0.72352941176470598</v>
      </c>
      <c r="G11">
        <f t="shared" si="2"/>
        <v>-2.8108761987775188</v>
      </c>
      <c r="H11">
        <f t="shared" si="3"/>
        <v>4.61109285816796</v>
      </c>
    </row>
    <row r="12" spans="1:11" x14ac:dyDescent="0.2">
      <c r="A12">
        <v>8000</v>
      </c>
      <c r="B12">
        <v>7980</v>
      </c>
      <c r="C12">
        <f t="shared" si="0"/>
        <v>50139.776399999995</v>
      </c>
      <c r="D12">
        <v>7</v>
      </c>
      <c r="E12">
        <v>10.199999999999999</v>
      </c>
      <c r="F12">
        <f t="shared" si="1"/>
        <v>0.68627450980392157</v>
      </c>
      <c r="G12">
        <f t="shared" si="2"/>
        <v>-3.2700426349532146</v>
      </c>
      <c r="H12">
        <f t="shared" si="3"/>
        <v>4.7001823928758339</v>
      </c>
    </row>
    <row r="13" spans="1:11" x14ac:dyDescent="0.2">
      <c r="A13">
        <v>10000</v>
      </c>
      <c r="B13">
        <v>10100</v>
      </c>
      <c r="C13">
        <f t="shared" si="0"/>
        <v>63460.117999999995</v>
      </c>
      <c r="D13">
        <v>5.94</v>
      </c>
      <c r="E13">
        <v>10.199999999999999</v>
      </c>
      <c r="F13">
        <f t="shared" si="1"/>
        <v>0.58235294117647063</v>
      </c>
      <c r="G13">
        <f t="shared" si="2"/>
        <v>-4.6962745356144797</v>
      </c>
      <c r="H13">
        <f t="shared" si="3"/>
        <v>4.8025008753077474</v>
      </c>
    </row>
    <row r="14" spans="1:11" x14ac:dyDescent="0.2">
      <c r="A14">
        <v>15000</v>
      </c>
      <c r="B14">
        <v>15020</v>
      </c>
      <c r="C14">
        <f t="shared" si="0"/>
        <v>94373.363599999997</v>
      </c>
      <c r="D14">
        <v>4.38</v>
      </c>
      <c r="E14">
        <v>10.199999999999999</v>
      </c>
      <c r="F14">
        <f t="shared" si="1"/>
        <v>0.42941176470588238</v>
      </c>
      <c r="G14">
        <f t="shared" si="2"/>
        <v>-7.3425212251563599</v>
      </c>
      <c r="H14">
        <f t="shared" si="3"/>
        <v>4.9748494341932536</v>
      </c>
    </row>
    <row r="15" spans="1:11" x14ac:dyDescent="0.2">
      <c r="A15">
        <v>20000</v>
      </c>
      <c r="B15">
        <v>20020</v>
      </c>
      <c r="C15">
        <f t="shared" si="0"/>
        <v>125789.26359999999</v>
      </c>
      <c r="D15">
        <v>3.44</v>
      </c>
      <c r="E15">
        <v>10.199999999999999</v>
      </c>
      <c r="F15">
        <f t="shared" si="1"/>
        <v>0.33725490196078434</v>
      </c>
      <c r="G15">
        <f t="shared" si="2"/>
        <v>-9.4408345838077476</v>
      </c>
      <c r="H15">
        <f t="shared" si="3"/>
        <v>5.0996435746684039</v>
      </c>
    </row>
    <row r="16" spans="1:11" x14ac:dyDescent="0.2">
      <c r="A16">
        <v>35000</v>
      </c>
      <c r="B16">
        <v>34970</v>
      </c>
      <c r="C16">
        <f t="shared" si="0"/>
        <v>219722.8046</v>
      </c>
      <c r="D16">
        <v>2.06</v>
      </c>
      <c r="E16">
        <v>10.199999999999999</v>
      </c>
      <c r="F16">
        <f t="shared" si="1"/>
        <v>0.20196078431372552</v>
      </c>
      <c r="G16">
        <f t="shared" si="2"/>
        <v>-13.894659027855283</v>
      </c>
      <c r="H16">
        <f t="shared" si="3"/>
        <v>5.3418751338343489</v>
      </c>
    </row>
    <row r="17" spans="1:11" x14ac:dyDescent="0.2">
      <c r="A17">
        <v>50000</v>
      </c>
      <c r="B17">
        <v>49940</v>
      </c>
      <c r="C17">
        <f t="shared" si="0"/>
        <v>313782.00919999997</v>
      </c>
      <c r="D17">
        <v>1.48</v>
      </c>
      <c r="E17">
        <v>10.199999999999999</v>
      </c>
      <c r="F17">
        <f t="shared" si="1"/>
        <v>0.14509803921568629</v>
      </c>
      <c r="G17">
        <f t="shared" si="2"/>
        <v>-16.766769127339202</v>
      </c>
      <c r="H17">
        <f t="shared" si="3"/>
        <v>5.4966280395404334</v>
      </c>
    </row>
    <row r="18" spans="1:11" x14ac:dyDescent="0.2">
      <c r="A18">
        <v>80000</v>
      </c>
      <c r="B18">
        <v>79800</v>
      </c>
      <c r="C18">
        <f t="shared" si="0"/>
        <v>501397.76399999997</v>
      </c>
      <c r="D18">
        <v>0.95</v>
      </c>
      <c r="E18">
        <v>10.199999999999999</v>
      </c>
      <c r="F18">
        <f t="shared" si="1"/>
        <v>9.3137254901960786E-2</v>
      </c>
      <c r="G18">
        <f t="shared" si="2"/>
        <v>-20.617531329461393</v>
      </c>
      <c r="H18">
        <f t="shared" si="3"/>
        <v>5.7001823928758339</v>
      </c>
    </row>
    <row r="19" spans="1:11" x14ac:dyDescent="0.2">
      <c r="A19">
        <v>1000000</v>
      </c>
      <c r="B19">
        <v>998000</v>
      </c>
      <c r="C19">
        <f t="shared" si="0"/>
        <v>6270613.6399999997</v>
      </c>
      <c r="D19" s="3">
        <v>7.9000000000000001E-2</v>
      </c>
      <c r="E19">
        <v>9.59</v>
      </c>
      <c r="F19">
        <f t="shared" si="1"/>
        <v>8.2377476538060476E-3</v>
      </c>
      <c r="G19">
        <f t="shared" si="2"/>
        <v>-41.683830317604446</v>
      </c>
      <c r="H19">
        <f t="shared" si="3"/>
        <v>6.7973100428124757</v>
      </c>
      <c r="J19" s="5" t="s">
        <v>8</v>
      </c>
      <c r="K19">
        <f>SLOPE(G11:G19,H11:H19)</f>
        <v>-18.103783786974507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33B03-5100-4933-A5F7-F286A5F4921A}">
  <dimension ref="A1"/>
  <sheetViews>
    <sheetView workbookViewId="0">
      <selection activeCell="E19" sqref="A1:E19"/>
    </sheetView>
  </sheetViews>
  <sheetFormatPr baseColWidth="10" defaultRowHeight="14.25" x14ac:dyDescent="0.2"/>
  <sheetData>
    <row r="1" spans="1:1" x14ac:dyDescent="0.2">
      <c r="A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Muñoz</cp:lastModifiedBy>
  <cp:revision>4</cp:revision>
  <dcterms:created xsi:type="dcterms:W3CDTF">2019-11-13T15:33:40Z</dcterms:created>
  <dcterms:modified xsi:type="dcterms:W3CDTF">2019-12-02T09:54:58Z</dcterms:modified>
</cp:coreProperties>
</file>