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96237674-79D7-4EEE-AFCB-B5BF01BBF4C6}" xr6:coauthVersionLast="45" xr6:coauthVersionMax="45" xr10:uidLastSave="{00000000-0000-0000-0000-000000000000}"/>
  <bookViews>
    <workbookView xWindow="1092" yWindow="492" windowWidth="16836" windowHeight="11100" tabRatio="623" xr2:uid="{00000000-000D-0000-FFFF-FFFF00000000}"/>
  </bookViews>
  <sheets>
    <sheet name="Sheet1" sheetId="1" r:id="rId1"/>
  </sheets>
  <definedNames>
    <definedName name="_xlchart.v1.0" hidden="1">Sheet1!$B$27:$G$27</definedName>
    <definedName name="_xlchart.v1.1" hidden="1">Sheet1!$B$28:$G$28</definedName>
    <definedName name="_xlchart.v1.2" hidden="1">Sheet1!$B$29:$G$29</definedName>
    <definedName name="_xlchart.v1.3" hidden="1">Sheet1!$B$30:$G$30</definedName>
    <definedName name="_xlchart.v1.4" hidden="1">Sheet1!$B$31:$G$31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B31" i="1"/>
  <c r="B30" i="1"/>
  <c r="B29" i="1"/>
  <c r="B27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B24" i="1"/>
  <c r="B23" i="1"/>
  <c r="B22" i="1"/>
  <c r="B21" i="1"/>
  <c r="B20" i="1"/>
  <c r="B19" i="1"/>
  <c r="B18" i="1"/>
  <c r="B17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<sst xmlns="http://schemas.openxmlformats.org/spreadsheetml/2006/main" count="52" uniqueCount="43">
  <si>
    <t>RAW DATA: Average Number of Patients Arriving by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</si>
  <si>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</si>
  <si>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</si>
  <si>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</si>
  <si>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</si>
  <si>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</si>
  <si>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</si>
  <si>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</si>
  <si>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</si>
  <si>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0400</t>
  </si>
  <si>
    <t>0800</t>
  </si>
  <si>
    <t>0000</t>
  </si>
  <si>
    <t>CALCULATIONS</t>
  </si>
  <si>
    <t>Count</t>
  </si>
  <si>
    <t>Mean</t>
  </si>
  <si>
    <t>Standard Dev</t>
  </si>
  <si>
    <t>Max</t>
  </si>
  <si>
    <t>Q3</t>
  </si>
  <si>
    <t>Median</t>
  </si>
  <si>
    <t>Q1</t>
  </si>
  <si>
    <t>Min</t>
  </si>
  <si>
    <t>CALCULATIONS FOR BOX PLOT</t>
  </si>
  <si>
    <t>Bottom</t>
  </si>
  <si>
    <t>2Q Box</t>
  </si>
  <si>
    <t>3Q Box</t>
  </si>
  <si>
    <t>Range and Distribution of Patient Arrival Times</t>
  </si>
  <si>
    <t>=AVERAGE</t>
  </si>
  <si>
    <t>=COUNT</t>
  </si>
  <si>
    <t>=STDEV</t>
  </si>
  <si>
    <t>=MAX</t>
  </si>
  <si>
    <t>=QUARTILE</t>
  </si>
  <si>
    <t>=MEDIAN</t>
  </si>
  <si>
    <t>=MIN</t>
  </si>
  <si>
    <t>6:12</t>
  </si>
  <si>
    <t>6:12,3</t>
  </si>
  <si>
    <t>6:12,1</t>
  </si>
  <si>
    <t>Calculate for each time separately</t>
  </si>
  <si>
    <t xml:space="preserve">Find the totals for each time </t>
  </si>
  <si>
    <t>(Fill cells B13-G13)</t>
  </si>
  <si>
    <t>(Fill cells B17-G24)</t>
  </si>
  <si>
    <t>(Fill cells B27-G31)</t>
  </si>
  <si>
    <t>Whisker -</t>
  </si>
  <si>
    <t>Whisker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</si>
</sst>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590BB34-AC51-4264-823E-0A3F3A874E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Q2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Sheet1!$B$27:$G$27</c:f>
              <c:numCache>
                <c:formatCode>General</c:formatCode>
                <c:ptCount val="6"/>
                <c:pt idx="0">
                  <c:v>7.5</c:v>
                </c:pt>
                <c:pt idx="1">
                  <c:v>11</c:v>
                </c:pt>
                <c:pt idx="2">
                  <c:v>12.5</c:v>
                </c:pt>
                <c:pt idx="3">
                  <c:v>14</c:v>
                </c:pt>
                <c:pt idx="4">
                  <c:v>16.5</c:v>
                </c:pt>
                <c:pt idx="5">
                  <c:v>16.5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1.5</c:v>
                </c:pt>
                <c:pt idx="1">
                  <c:v>0</c:v>
                </c:pt>
                <c:pt idx="2">
                  <c:v>1.5</c:v>
                </c:pt>
                <c:pt idx="3">
                  <c:v>4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4-43BB-875E-12EBF744083B}"/>
            </c:ext>
          </c:extLst>
        </c:ser>
        <c:ser>
          <c:idx val="1"/>
          <c:order val="1"/>
          <c:tx>
            <c:v>Q3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Sheet1!$B$27:$G$27</c:f>
              <c:numCache>
                <c:formatCode>General</c:formatCode>
                <c:ptCount val="6"/>
                <c:pt idx="0">
                  <c:v>7.5</c:v>
                </c:pt>
                <c:pt idx="1">
                  <c:v>11</c:v>
                </c:pt>
                <c:pt idx="2">
                  <c:v>12.5</c:v>
                </c:pt>
                <c:pt idx="3">
                  <c:v>14</c:v>
                </c:pt>
                <c:pt idx="4">
                  <c:v>16.5</c:v>
                </c:pt>
                <c:pt idx="5">
                  <c:v>16.5</c:v>
                </c:pt>
              </c:numCache>
            </c:numRef>
          </c:cat>
          <c:val>
            <c:numRef>
              <c:f>Sheet1!$B$29:$G$29</c:f>
              <c:numCache>
                <c:formatCode>General</c:formatCode>
                <c:ptCount val="6"/>
                <c:pt idx="0">
                  <c:v>3.5</c:v>
                </c:pt>
                <c:pt idx="1">
                  <c:v>5</c:v>
                </c:pt>
                <c:pt idx="2">
                  <c:v>5</c:v>
                </c:pt>
                <c:pt idx="3">
                  <c:v>4.5</c:v>
                </c:pt>
                <c:pt idx="4">
                  <c:v>5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4-43BB-875E-12EBF744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749456"/>
        <c:axId val="442752408"/>
      </c:barChart>
      <c:catAx>
        <c:axId val="4427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52408"/>
        <c:crosses val="autoZero"/>
        <c:auto val="1"/>
        <c:lblAlgn val="ctr"/>
        <c:lblOffset val="100"/>
        <c:noMultiLvlLbl val="0"/>
      </c:catAx>
      <c:valAx>
        <c:axId val="4427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163929</xdr:colOff>
      <xdr:row>30</xdr:row>
      <xdr:rowOff>1281</xdr:rowOff>
    </xdr:from>
    <xdr:to>
      <xdr:col>17</xdr:col>
      <xdr:colOff>468088</xdr:colOff>
      <xdr:row>45</xdr:row>
      <xdr:rowOff>55069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21B16-85A0-4E10-AD68-E92FDF350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"/>
  <sheetViews>
    <sheetView tabSelected="1" topLeftCell="A18" zoomScale="70" zoomScaleNormal="70" workbookViewId="0">
      <selection activeCell="R23" sqref="R23"/>
    </sheetView>
  </sheetViews>
  <sheetFormatPr defaultRowHeight="14.4" x14ac:dyDescent="0.3"/>
  <cols>
    <col min="1" max="1" width="12.44140625" customWidth="1"/>
    <col min="9" max="9" width="12.5546875" customWidth="1"/>
  </cols>
  <sheetData>
    <row r="2" spans="1:13" ht="23.4" x14ac:dyDescent="0.45">
      <c r="A2" s="2" t="s">
        <v>25</v>
      </c>
    </row>
    <row r="3" spans="1:13" ht="11.25" customHeight="1" x14ac:dyDescent="0.45">
      <c r="A3" s="2"/>
    </row>
    <row r="4" spans="1:13" x14ac:dyDescent="0.3">
      <c r="A4" t="s">
        <v>0</v>
      </c>
    </row>
    <row r="5" spans="1:13" x14ac:dyDescent="0.3">
      <c r="A5" s="3"/>
      <c r="B5" s="12" t="s">
        <v>9</v>
      </c>
      <c r="C5" s="12" t="s">
        <v>10</v>
      </c>
      <c r="D5" s="12">
        <v>1200</v>
      </c>
      <c r="E5" s="12">
        <v>1600</v>
      </c>
      <c r="F5" s="12">
        <v>2000</v>
      </c>
      <c r="G5" s="13" t="s">
        <v>11</v>
      </c>
      <c r="I5" t="s">
        <v>37</v>
      </c>
      <c r="L5" t="s">
        <v>38</v>
      </c>
    </row>
    <row r="6" spans="1:13" x14ac:dyDescent="0.3">
      <c r="A6" s="6" t="s">
        <v>1</v>
      </c>
      <c r="B6" s="7">
        <v>6</v>
      </c>
      <c r="C6" s="7">
        <v>8</v>
      </c>
      <c r="D6" s="7">
        <v>9</v>
      </c>
      <c r="E6" s="7">
        <v>12</v>
      </c>
      <c r="F6" s="7">
        <v>13</v>
      </c>
      <c r="G6" s="8">
        <v>15</v>
      </c>
    </row>
    <row r="7" spans="1:13" x14ac:dyDescent="0.3">
      <c r="A7" s="6" t="s">
        <v>2</v>
      </c>
      <c r="B7" s="7">
        <v>7</v>
      </c>
      <c r="C7" s="7">
        <v>11</v>
      </c>
      <c r="D7" s="7">
        <v>14</v>
      </c>
      <c r="E7" s="7">
        <v>18</v>
      </c>
      <c r="F7" s="7">
        <v>18</v>
      </c>
      <c r="G7" s="8">
        <v>16</v>
      </c>
    </row>
    <row r="8" spans="1:13" x14ac:dyDescent="0.3">
      <c r="A8" s="6" t="s">
        <v>3</v>
      </c>
      <c r="B8" s="7">
        <v>8</v>
      </c>
      <c r="C8" s="7">
        <v>11</v>
      </c>
      <c r="D8" s="7">
        <v>13</v>
      </c>
      <c r="E8" s="7">
        <v>15</v>
      </c>
      <c r="F8" s="7">
        <v>17</v>
      </c>
      <c r="G8" s="8">
        <v>17</v>
      </c>
    </row>
    <row r="9" spans="1:13" x14ac:dyDescent="0.3">
      <c r="A9" s="6" t="s">
        <v>4</v>
      </c>
      <c r="B9" s="7">
        <v>9</v>
      </c>
      <c r="C9" s="7">
        <v>11</v>
      </c>
      <c r="D9" s="7">
        <v>12</v>
      </c>
      <c r="E9" s="7">
        <v>13</v>
      </c>
      <c r="F9" s="7">
        <v>16</v>
      </c>
      <c r="G9" s="8">
        <v>18</v>
      </c>
    </row>
    <row r="10" spans="1:13" x14ac:dyDescent="0.3">
      <c r="A10" s="6" t="s">
        <v>5</v>
      </c>
      <c r="B10" s="7">
        <v>12</v>
      </c>
      <c r="C10" s="7">
        <v>17</v>
      </c>
      <c r="D10" s="7">
        <v>21</v>
      </c>
      <c r="E10" s="7">
        <v>25</v>
      </c>
      <c r="F10" s="7">
        <v>25</v>
      </c>
      <c r="G10" s="8">
        <v>21</v>
      </c>
    </row>
    <row r="11" spans="1:13" x14ac:dyDescent="0.3">
      <c r="A11" s="6" t="s">
        <v>6</v>
      </c>
      <c r="B11" s="7">
        <v>14</v>
      </c>
      <c r="C11" s="7">
        <v>19</v>
      </c>
      <c r="D11" s="7">
        <v>24</v>
      </c>
      <c r="E11" s="7">
        <v>30</v>
      </c>
      <c r="F11" s="7">
        <v>28</v>
      </c>
      <c r="G11" s="8">
        <v>23</v>
      </c>
    </row>
    <row r="12" spans="1:13" x14ac:dyDescent="0.3">
      <c r="A12" s="6" t="s">
        <v>7</v>
      </c>
      <c r="B12" s="7">
        <v>13</v>
      </c>
      <c r="C12" s="7">
        <v>15</v>
      </c>
      <c r="D12" s="7">
        <v>17</v>
      </c>
      <c r="E12" s="7">
        <v>20</v>
      </c>
      <c r="F12" s="7">
        <v>21</v>
      </c>
      <c r="G12" s="8">
        <v>22</v>
      </c>
    </row>
    <row r="13" spans="1:13" x14ac:dyDescent="0.3">
      <c r="A13" s="9" t="s">
        <v>8</v>
      </c>
      <c r="B13" s="10">
        <f>SUM(B6:B12)</f>
        <v>69</v>
      </c>
      <c r="C13" s="10">
        <f t="shared" ref="C13:G13" si="0">SUM(C6:C12)</f>
        <v>92</v>
      </c>
      <c r="D13" s="10">
        <f t="shared" si="0"/>
        <v>110</v>
      </c>
      <c r="E13" s="10">
        <f t="shared" si="0"/>
        <v>133</v>
      </c>
      <c r="F13" s="10">
        <f t="shared" si="0"/>
        <v>138</v>
      </c>
      <c r="G13" s="11">
        <f t="shared" si="0"/>
        <v>132</v>
      </c>
    </row>
    <row r="15" spans="1:13" x14ac:dyDescent="0.3">
      <c r="A15" t="s">
        <v>12</v>
      </c>
    </row>
    <row r="16" spans="1:13" x14ac:dyDescent="0.3">
      <c r="A16" s="3"/>
      <c r="B16" s="12" t="s">
        <v>9</v>
      </c>
      <c r="C16" s="12" t="s">
        <v>10</v>
      </c>
      <c r="D16" s="12">
        <v>1200</v>
      </c>
      <c r="E16" s="12">
        <v>1600</v>
      </c>
      <c r="F16" s="12">
        <v>2000</v>
      </c>
      <c r="G16" s="13" t="s">
        <v>11</v>
      </c>
      <c r="I16" t="s">
        <v>36</v>
      </c>
      <c r="M16" t="s">
        <v>39</v>
      </c>
    </row>
    <row r="17" spans="1:13" x14ac:dyDescent="0.3">
      <c r="A17" s="6" t="s">
        <v>13</v>
      </c>
      <c r="B17" s="7">
        <f>COUNT(B6:B12)</f>
        <v>7</v>
      </c>
      <c r="C17" s="7">
        <f t="shared" ref="C17:G17" si="1">COUNT(C6:C12)</f>
        <v>7</v>
      </c>
      <c r="D17" s="7">
        <f t="shared" si="1"/>
        <v>7</v>
      </c>
      <c r="E17" s="7">
        <f t="shared" si="1"/>
        <v>7</v>
      </c>
      <c r="F17" s="7">
        <f t="shared" si="1"/>
        <v>7</v>
      </c>
      <c r="G17" s="8">
        <f t="shared" si="1"/>
        <v>7</v>
      </c>
      <c r="I17" s="1" t="s">
        <v>27</v>
      </c>
      <c r="J17" s="1" t="s">
        <v>33</v>
      </c>
    </row>
    <row r="18" spans="1:13" x14ac:dyDescent="0.3">
      <c r="A18" s="6" t="s">
        <v>14</v>
      </c>
      <c r="B18" s="7">
        <f>AVERAGE(B6:B12)</f>
        <v>9.8571428571428577</v>
      </c>
      <c r="C18" s="7">
        <f t="shared" ref="C18:G18" si="2">AVERAGE(C6:C12)</f>
        <v>13.142857142857142</v>
      </c>
      <c r="D18" s="7">
        <f t="shared" si="2"/>
        <v>15.714285714285714</v>
      </c>
      <c r="E18" s="7">
        <f t="shared" si="2"/>
        <v>19</v>
      </c>
      <c r="F18" s="7">
        <f t="shared" si="2"/>
        <v>19.714285714285715</v>
      </c>
      <c r="G18" s="8">
        <f t="shared" si="2"/>
        <v>18.857142857142858</v>
      </c>
      <c r="I18" s="1" t="s">
        <v>26</v>
      </c>
      <c r="J18" s="1" t="s">
        <v>33</v>
      </c>
    </row>
    <row r="19" spans="1:13" x14ac:dyDescent="0.3">
      <c r="A19" s="6" t="s">
        <v>15</v>
      </c>
      <c r="B19" s="7">
        <f>STDEV(B6:B12)</f>
        <v>3.1320159337914957</v>
      </c>
      <c r="C19" s="7">
        <f t="shared" ref="C19:G19" si="3">STDEV(C6:C12)</f>
        <v>3.9339789623472163</v>
      </c>
      <c r="D19" s="7">
        <f t="shared" si="3"/>
        <v>5.2824958026260544</v>
      </c>
      <c r="E19" s="7">
        <f t="shared" si="3"/>
        <v>6.5828058860438334</v>
      </c>
      <c r="F19" s="7">
        <f t="shared" si="3"/>
        <v>5.2824958026260589</v>
      </c>
      <c r="G19" s="8">
        <f t="shared" si="3"/>
        <v>3.1320159337914895</v>
      </c>
      <c r="I19" s="1" t="s">
        <v>28</v>
      </c>
      <c r="J19" s="1" t="s">
        <v>33</v>
      </c>
    </row>
    <row r="20" spans="1:13" x14ac:dyDescent="0.3">
      <c r="A20" s="6" t="s">
        <v>16</v>
      </c>
      <c r="B20" s="7">
        <f>MAX(B6:B12)</f>
        <v>14</v>
      </c>
      <c r="C20" s="7">
        <f t="shared" ref="C20:G20" si="4">MAX(C6:C12)</f>
        <v>19</v>
      </c>
      <c r="D20" s="7">
        <f t="shared" si="4"/>
        <v>24</v>
      </c>
      <c r="E20" s="7">
        <f t="shared" si="4"/>
        <v>30</v>
      </c>
      <c r="F20" s="7">
        <f t="shared" si="4"/>
        <v>28</v>
      </c>
      <c r="G20" s="8">
        <f t="shared" si="4"/>
        <v>23</v>
      </c>
      <c r="I20" s="1" t="s">
        <v>29</v>
      </c>
      <c r="J20" s="1" t="s">
        <v>33</v>
      </c>
    </row>
    <row r="21" spans="1:13" x14ac:dyDescent="0.3">
      <c r="A21" s="6" t="s">
        <v>17</v>
      </c>
      <c r="B21" s="7">
        <f>QUARTILE(B6:B12,3)</f>
        <v>12.5</v>
      </c>
      <c r="C21" s="7">
        <f t="shared" ref="C21:G21" si="5">QUARTILE(C6:C12,3)</f>
        <v>16</v>
      </c>
      <c r="D21" s="7">
        <f t="shared" si="5"/>
        <v>19</v>
      </c>
      <c r="E21" s="7">
        <f t="shared" si="5"/>
        <v>22.5</v>
      </c>
      <c r="F21" s="7">
        <f t="shared" si="5"/>
        <v>23</v>
      </c>
      <c r="G21" s="8">
        <f t="shared" si="5"/>
        <v>21.5</v>
      </c>
      <c r="I21" s="1" t="s">
        <v>30</v>
      </c>
      <c r="J21" s="1" t="s">
        <v>34</v>
      </c>
    </row>
    <row r="22" spans="1:13" x14ac:dyDescent="0.3">
      <c r="A22" s="6" t="s">
        <v>18</v>
      </c>
      <c r="B22" s="7">
        <f>MEDIAN(B6:B12)</f>
        <v>9</v>
      </c>
      <c r="C22" s="7">
        <f t="shared" ref="C22:G22" si="6">MEDIAN(C6:C12)</f>
        <v>11</v>
      </c>
      <c r="D22" s="7">
        <f t="shared" si="6"/>
        <v>14</v>
      </c>
      <c r="E22" s="7">
        <f t="shared" si="6"/>
        <v>18</v>
      </c>
      <c r="F22" s="7">
        <f t="shared" si="6"/>
        <v>18</v>
      </c>
      <c r="G22" s="8">
        <f t="shared" si="6"/>
        <v>18</v>
      </c>
      <c r="I22" s="1" t="s">
        <v>31</v>
      </c>
      <c r="J22" s="1" t="s">
        <v>33</v>
      </c>
    </row>
    <row r="23" spans="1:13" x14ac:dyDescent="0.3">
      <c r="A23" s="6" t="s">
        <v>19</v>
      </c>
      <c r="B23" s="14">
        <f>QUARTILE(B6:B12,1)</f>
        <v>7.5</v>
      </c>
      <c r="C23" s="7">
        <f t="shared" ref="C23:G23" si="7">QUARTILE(C6:C12,1)</f>
        <v>11</v>
      </c>
      <c r="D23" s="7">
        <f t="shared" si="7"/>
        <v>12.5</v>
      </c>
      <c r="E23" s="7">
        <f t="shared" si="7"/>
        <v>14</v>
      </c>
      <c r="F23" s="7">
        <f t="shared" si="7"/>
        <v>16.5</v>
      </c>
      <c r="G23" s="8">
        <f t="shared" si="7"/>
        <v>16.5</v>
      </c>
      <c r="I23" s="1" t="s">
        <v>30</v>
      </c>
      <c r="J23" s="1" t="s">
        <v>35</v>
      </c>
    </row>
    <row r="24" spans="1:13" x14ac:dyDescent="0.3">
      <c r="A24" s="9" t="s">
        <v>20</v>
      </c>
      <c r="B24" s="10">
        <f>MIN(B6:B12)</f>
        <v>6</v>
      </c>
      <c r="C24" s="10">
        <f t="shared" ref="C24:G24" si="8">MIN(C6:C12)</f>
        <v>8</v>
      </c>
      <c r="D24" s="10">
        <f t="shared" si="8"/>
        <v>9</v>
      </c>
      <c r="E24" s="10">
        <f t="shared" si="8"/>
        <v>12</v>
      </c>
      <c r="F24" s="10">
        <f t="shared" si="8"/>
        <v>13</v>
      </c>
      <c r="G24" s="11">
        <f t="shared" si="8"/>
        <v>15</v>
      </c>
      <c r="I24" s="1" t="s">
        <v>32</v>
      </c>
      <c r="J24" s="1" t="s">
        <v>33</v>
      </c>
    </row>
    <row r="26" spans="1:13" x14ac:dyDescent="0.3">
      <c r="A26" t="s">
        <v>21</v>
      </c>
    </row>
    <row r="27" spans="1:13" x14ac:dyDescent="0.3">
      <c r="A27" s="3" t="s">
        <v>22</v>
      </c>
      <c r="B27" s="4">
        <f>+B23</f>
        <v>7.5</v>
      </c>
      <c r="C27" s="4">
        <f t="shared" ref="C27:G27" si="9">+C23</f>
        <v>11</v>
      </c>
      <c r="D27" s="4">
        <f t="shared" si="9"/>
        <v>12.5</v>
      </c>
      <c r="E27" s="4">
        <f t="shared" si="9"/>
        <v>14</v>
      </c>
      <c r="F27" s="4">
        <f t="shared" si="9"/>
        <v>16.5</v>
      </c>
      <c r="G27" s="5">
        <f t="shared" si="9"/>
        <v>16.5</v>
      </c>
      <c r="I27" s="1"/>
      <c r="M27" t="s">
        <v>40</v>
      </c>
    </row>
    <row r="28" spans="1:13" x14ac:dyDescent="0.3">
      <c r="A28" s="6" t="s">
        <v>23</v>
      </c>
      <c r="B28" s="7">
        <f>+B22-B23</f>
        <v>1.5</v>
      </c>
      <c r="C28" s="7">
        <f t="shared" ref="C28:G28" si="10">+C22-C23</f>
        <v>0</v>
      </c>
      <c r="D28" s="7">
        <f t="shared" si="10"/>
        <v>1.5</v>
      </c>
      <c r="E28" s="7">
        <f t="shared" si="10"/>
        <v>4</v>
      </c>
      <c r="F28" s="7">
        <f t="shared" si="10"/>
        <v>1.5</v>
      </c>
      <c r="G28" s="8">
        <f t="shared" si="10"/>
        <v>1.5</v>
      </c>
      <c r="I28" s="1"/>
    </row>
    <row r="29" spans="1:13" x14ac:dyDescent="0.3">
      <c r="A29" s="6" t="s">
        <v>24</v>
      </c>
      <c r="B29" s="7">
        <f>+B21-B22</f>
        <v>3.5</v>
      </c>
      <c r="C29" s="7">
        <f t="shared" ref="C29:G29" si="11">+C21-C22</f>
        <v>5</v>
      </c>
      <c r="D29" s="7">
        <f t="shared" si="11"/>
        <v>5</v>
      </c>
      <c r="E29" s="7">
        <f t="shared" si="11"/>
        <v>4.5</v>
      </c>
      <c r="F29" s="7">
        <f t="shared" si="11"/>
        <v>5</v>
      </c>
      <c r="G29" s="8">
        <f t="shared" si="11"/>
        <v>3.5</v>
      </c>
      <c r="I29" s="1"/>
    </row>
    <row r="30" spans="1:13" x14ac:dyDescent="0.3">
      <c r="A30" s="6" t="s">
        <v>41</v>
      </c>
      <c r="B30" s="7">
        <f>+B23-B24</f>
        <v>1.5</v>
      </c>
      <c r="C30" s="7">
        <f t="shared" ref="C30:G30" si="12">+C23-C24</f>
        <v>3</v>
      </c>
      <c r="D30" s="7">
        <f t="shared" si="12"/>
        <v>3.5</v>
      </c>
      <c r="E30" s="7">
        <f t="shared" si="12"/>
        <v>2</v>
      </c>
      <c r="F30" s="7">
        <f t="shared" si="12"/>
        <v>3.5</v>
      </c>
      <c r="G30" s="8">
        <f t="shared" si="12"/>
        <v>1.5</v>
      </c>
      <c r="I30" s="1"/>
    </row>
    <row r="31" spans="1:13" x14ac:dyDescent="0.3">
      <c r="A31" s="9" t="s">
        <v>42</v>
      </c>
      <c r="B31" s="10">
        <f>B20-B21</f>
        <v>1.5</v>
      </c>
      <c r="C31" s="10">
        <f t="shared" ref="C31:G31" si="13">C20-C21</f>
        <v>3</v>
      </c>
      <c r="D31" s="10">
        <f t="shared" si="13"/>
        <v>5</v>
      </c>
      <c r="E31" s="10">
        <f t="shared" si="13"/>
        <v>7.5</v>
      </c>
      <c r="F31" s="10">
        <f t="shared" si="13"/>
        <v>5</v>
      </c>
      <c r="G31" s="11">
        <f t="shared" si="13"/>
        <v>1.5</v>
      </c>
      <c r="I31" s="1"/>
    </row>
  </sheetData>
  <pageMargins left="0.7" right="0.7" top="0.75" bottom="0.75" header="0.3" footer="0.3"/>
  <pageSetup orientation="portrait" horizontalDpi="4294967293" verticalDpi="0" r:id="rId1"/>
  <ignoredErrors>
    <ignoredError sqref="D13:F13 D17:F24" formulaRange="1"/>
    <ignoredError sqref="G16 B16:C1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- Milwaukee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A Schoeller</dc:creator>
  <cp:lastModifiedBy>Dave Nelson</cp:lastModifiedBy>
  <dcterms:created xsi:type="dcterms:W3CDTF">2016-04-05T17:02:25Z</dcterms:created>
  <dcterms:modified xsi:type="dcterms:W3CDTF">2020-04-02T19:54:11Z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cf2b7830-34c8-4f3a-baea-b54341bd536f</vt:lpwstr>
  </property>
</Properties>
</file>